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Donnees\RSU - Bilans Sociaux\RSU 2021\4. DIFFUSION\ZZ - Doc finaux\VF\Fichiers agrégés\"/>
    </mc:Choice>
  </mc:AlternateContent>
  <bookViews>
    <workbookView xWindow="720" yWindow="270" windowWidth="11100" windowHeight="5325" tabRatio="1000"/>
  </bookViews>
  <sheets>
    <sheet name="A1 - Fig 1" sheetId="10" r:id="rId1"/>
    <sheet name="A1 - Fig 2" sheetId="9" r:id="rId2"/>
    <sheet name="A1 - Fig 3" sheetId="12" r:id="rId3"/>
    <sheet name="A1 - Fig 4" sheetId="11" r:id="rId4"/>
    <sheet name="A2 - Fig 1" sheetId="13" r:id="rId5"/>
    <sheet name="A2 - Fig 2" sheetId="14" r:id="rId6"/>
    <sheet name="A2 - Fig 3" sheetId="15" r:id="rId7"/>
    <sheet name="A2 - Fig 4" sheetId="16" r:id="rId8"/>
    <sheet name="A2 - Fig 5" sheetId="17" r:id="rId9"/>
    <sheet name="A2 - Fig 6" sheetId="18" r:id="rId10"/>
    <sheet name="A3 - Fig 1" sheetId="19" r:id="rId11"/>
    <sheet name="A3 - Fig 2 &amp; 3" sheetId="20" r:id="rId12"/>
    <sheet name="A3 - Fig 4" sheetId="21" r:id="rId13"/>
    <sheet name="A4 - Fig 1" sheetId="22" r:id="rId14"/>
    <sheet name="A4 - Fig 2" sheetId="23" r:id="rId15"/>
    <sheet name="A4 - Fig 3" sheetId="24" r:id="rId16"/>
    <sheet name="A5 - Fig 1" sheetId="25" r:id="rId17"/>
    <sheet name="A5 - Fig 2 &amp; 3" sheetId="26" r:id="rId18"/>
    <sheet name="A5 - Fig 4" sheetId="27" r:id="rId19"/>
    <sheet name="A5 - Fig 5" sheetId="28" r:id="rId20"/>
    <sheet name="A6 - Fig 1" sheetId="29" r:id="rId21"/>
    <sheet name="A6 - Fig 2" sheetId="30" r:id="rId22"/>
    <sheet name="A6 - Fig 3" sheetId="31" r:id="rId23"/>
    <sheet name="A6 - Fig 4" sheetId="32" r:id="rId24"/>
  </sheets>
  <definedNames>
    <definedName name="_anc">#REF!</definedName>
    <definedName name="_cat">#REF!</definedName>
    <definedName name="_fil" localSheetId="15">'A4 - Fig 3'!$A$2:$C$9</definedName>
    <definedName name="_fil">#REF!</definedName>
    <definedName name="_xlnm._FilterDatabase" localSheetId="1" hidden="1">'A1 - Fig 2'!$A$2:$P$2</definedName>
    <definedName name="_xlnm._FilterDatabase" localSheetId="3">'A1 - Fig 4'!$A$22:$G$22</definedName>
    <definedName name="_xlnm._FilterDatabase" localSheetId="5" hidden="1">'A2 - Fig 2'!$A$2:$I$2</definedName>
    <definedName name="_xlnm._FilterDatabase" localSheetId="6" hidden="1">'A2 - Fig 3'!$A$2:$D$2</definedName>
    <definedName name="_xlnm._FilterDatabase" localSheetId="7" hidden="1">'A2 - Fig 4'!$L$2:$M$2</definedName>
    <definedName name="_xlnm._FilterDatabase" localSheetId="8" hidden="1">'A2 - Fig 5'!$A$16:$O$16</definedName>
    <definedName name="_xlnm._FilterDatabase" localSheetId="11" hidden="1">'A3 - Fig 2 &amp; 3'!$A$22:$H$22</definedName>
    <definedName name="_xlnm._FilterDatabase" localSheetId="14" hidden="1">'A4 - Fig 2'!$A$2:$AB$2</definedName>
    <definedName name="_xlnm._FilterDatabase" localSheetId="15" hidden="1">'A4 - Fig 3'!$A$2:$C$2</definedName>
    <definedName name="_xlnm._FilterDatabase" localSheetId="19" hidden="1">'A5 - Fig 5'!$B$21:$H$21</definedName>
    <definedName name="_xlnm._FilterDatabase" localSheetId="22" hidden="1">'A6 - Fig 3'!$A$22:$F$22</definedName>
    <definedName name="_st">#REF!</definedName>
    <definedName name="cdd_cdi_col">#REF!</definedName>
    <definedName name="cdd_cdi_fil">#REF!</definedName>
    <definedName name="col_type_contrat">#REF!</definedName>
    <definedName name="coll">#REF!</definedName>
    <definedName name="coll_ts">#REF!</definedName>
    <definedName name="corps">#REF!</definedName>
    <definedName name="f_cdg_cnfpt">#REF!</definedName>
    <definedName name="f_emploi">#REF!</definedName>
    <definedName name="f_versant">#REF!</definedName>
    <definedName name="fc_mad">#REF!</definedName>
    <definedName name="fc_mad2">#REF!</definedName>
    <definedName name="fil_cat">#REF!</definedName>
    <definedName name="fil_cat_ce">#REF!</definedName>
    <definedName name="fil_ef_ce">#REF!</definedName>
    <definedName name="fil_ef_ce_cont">#REF!</definedName>
    <definedName name="type">#REF!</definedName>
    <definedName name="type_1j">#REF!</definedName>
    <definedName name="type_contrat">#REF!</definedName>
    <definedName name="type_contrat_fil">#REF!</definedName>
  </definedNames>
  <calcPr calcId="162913"/>
</workbook>
</file>

<file path=xl/calcChain.xml><?xml version="1.0" encoding="utf-8"?>
<calcChain xmlns="http://schemas.openxmlformats.org/spreadsheetml/2006/main">
  <c r="M7" i="32" l="1"/>
  <c r="M6" i="32"/>
  <c r="M5" i="32"/>
  <c r="M4" i="32"/>
  <c r="M3" i="32"/>
  <c r="D25" i="29"/>
  <c r="C25" i="29"/>
  <c r="L4" i="27" l="1"/>
  <c r="L3" i="27"/>
  <c r="L2" i="27"/>
  <c r="D25" i="25"/>
  <c r="C25" i="25"/>
  <c r="M9" i="24" l="1"/>
  <c r="L9" i="24"/>
  <c r="M8" i="24"/>
  <c r="L8" i="24"/>
  <c r="M7" i="24"/>
  <c r="L7" i="24"/>
  <c r="M6" i="24"/>
  <c r="L6" i="24"/>
  <c r="M5" i="24"/>
  <c r="L5" i="24"/>
  <c r="M4" i="24"/>
  <c r="L4" i="24"/>
  <c r="M3" i="24"/>
  <c r="L3" i="24"/>
  <c r="D25" i="19" l="1"/>
  <c r="C25" i="19"/>
</calcChain>
</file>

<file path=xl/sharedStrings.xml><?xml version="1.0" encoding="utf-8"?>
<sst xmlns="http://schemas.openxmlformats.org/spreadsheetml/2006/main" count="547" uniqueCount="166">
  <si>
    <t>Ensemble</t>
  </si>
  <si>
    <t>Type de collectivité</t>
  </si>
  <si>
    <t>Part de femmes</t>
  </si>
  <si>
    <t>Régions</t>
  </si>
  <si>
    <t>Départements</t>
  </si>
  <si>
    <t>SDIS</t>
  </si>
  <si>
    <t>Centres de gestion et CNFPT</t>
  </si>
  <si>
    <t>Organismes départementaux</t>
  </si>
  <si>
    <t>Commune de moins de 1 000 habitants</t>
  </si>
  <si>
    <t>Commune de 1 000 à  1 999 habitants</t>
  </si>
  <si>
    <t>Commune de 2 000 à 3 499 habitants</t>
  </si>
  <si>
    <t>Commune de 3 500 à 4 999 habitants</t>
  </si>
  <si>
    <t>Commune de 5 000 à 9 999 habitants</t>
  </si>
  <si>
    <t>Commune de 10 000 à 19 999 habitants</t>
  </si>
  <si>
    <t>Commune de 20 000 et 49 999 habitants</t>
  </si>
  <si>
    <t>Commune de 50 000 et 79 999 habitants</t>
  </si>
  <si>
    <t>Commune de 80 000 et 99 999 habitants</t>
  </si>
  <si>
    <t>Commune de plus de 100 000 habitants</t>
  </si>
  <si>
    <t>Total des communes</t>
  </si>
  <si>
    <t>Total Etablissements communaux</t>
  </si>
  <si>
    <t>Communauté de commune</t>
  </si>
  <si>
    <t>Communauté d'aglomération</t>
  </si>
  <si>
    <t>Communautés urbaines et métropoles</t>
  </si>
  <si>
    <t>Total des EPCI à fiscalité propre</t>
  </si>
  <si>
    <t>Syndicats intercommunaux (SIVU, SIVOM)</t>
  </si>
  <si>
    <t>Syndicats mixtes</t>
  </si>
  <si>
    <t>Autres étab. publics intercommunaux</t>
  </si>
  <si>
    <t>Total des groupements intercom. sans FP</t>
  </si>
  <si>
    <t>Autres</t>
  </si>
  <si>
    <t>Fonctionnaires</t>
  </si>
  <si>
    <t>Contractuels sur emploi perm.</t>
  </si>
  <si>
    <t>Autres étab. publics intercom.</t>
  </si>
  <si>
    <t>Syndicats intercom. (SIVU, SIVOM)</t>
  </si>
  <si>
    <t>Commune de plus de 100 000 hab.</t>
  </si>
  <si>
    <t>Commune de 80 000 et 99 999 hab.</t>
  </si>
  <si>
    <t>Commune de 50 000 et 79 999 hab.</t>
  </si>
  <si>
    <t>Commune de 20 000 et 49 999 hab.</t>
  </si>
  <si>
    <t>Commune de 10 000 à 19 999 hab.</t>
  </si>
  <si>
    <t>Commune de 5 000 à 9 999 hab.</t>
  </si>
  <si>
    <t>Commune de 3 500 à 4 999 hab.</t>
  </si>
  <si>
    <t>Commune de 2 000 à 3 499 hab.</t>
  </si>
  <si>
    <t>Commune de 1 000 à  1 999 hab.</t>
  </si>
  <si>
    <t>Commune de moins de 1 000 hab.</t>
  </si>
  <si>
    <t>Femmes</t>
  </si>
  <si>
    <t>Hommes</t>
  </si>
  <si>
    <t>Animation</t>
  </si>
  <si>
    <t>Incendie secours</t>
  </si>
  <si>
    <t>Police municipale</t>
  </si>
  <si>
    <t>Sociale</t>
  </si>
  <si>
    <t>Médico-sociale et tech.</t>
  </si>
  <si>
    <t>Culturelle</t>
  </si>
  <si>
    <t>Sportive</t>
  </si>
  <si>
    <t>Technique</t>
  </si>
  <si>
    <t>Administrative</t>
  </si>
  <si>
    <t>Cat A</t>
  </si>
  <si>
    <t>Cat B</t>
  </si>
  <si>
    <t>Cat C</t>
  </si>
  <si>
    <t>Fonctionnaires en nombre</t>
  </si>
  <si>
    <t>Fonctionnaires en ratio</t>
  </si>
  <si>
    <t>part des femmes</t>
  </si>
  <si>
    <t xml:space="preserve">Figure 1 : Répartition des fonctionnaires selon le type de collectivité </t>
  </si>
  <si>
    <t>Champ : France métropolitaine et DOM, hors ville de Paris et statuts de militaires</t>
  </si>
  <si>
    <t>Figure 2 : Part des femmes parmi les fonctionnaires, selon le type de collectivité</t>
  </si>
  <si>
    <t>Figure 3 : Répartition des fonctionnaires selon la catégorie hiérarchique</t>
  </si>
  <si>
    <t>Figure 4 : Répartition par sexe des fonctionnaires selon la filière</t>
  </si>
  <si>
    <t>Figure 1 : Répartition des contractuels occupant un emploi permanent selon le type de collectivité</t>
  </si>
  <si>
    <t>Figure 2 : Part des femmes parmi les contractuels sur emploi permanent, selon le type de collectivité</t>
  </si>
  <si>
    <t>Figure 3 : Répartition des contractuels occupant un emploi permanent selon leur ancienneté</t>
  </si>
  <si>
    <t>Moins de 3ans</t>
  </si>
  <si>
    <t>De 3 à 6 ans</t>
  </si>
  <si>
    <t>Plus de 6 ans</t>
  </si>
  <si>
    <t>Figure 4 : Répartition des contractuels occupant un emploi permanent selon les motifs de recrutement</t>
  </si>
  <si>
    <t>nb contractuels</t>
  </si>
  <si>
    <t>Autres contractuels (articles 38, 38bis, 47,136...)</t>
  </si>
  <si>
    <t>Communes de moins de 2000 hab. et group, de com, de moins de 10 000 hab.</t>
  </si>
  <si>
    <t>A temps non complet et  quotité de moins de 50%</t>
  </si>
  <si>
    <t>Les emplois pour les com. nouvelles issues de la fusion de com. de moins de 1000 hab.</t>
  </si>
  <si>
    <t>Les emplois pour les com. de moins de 1000 hab. 
et les group. de com. regroupant moins de 15 000 hab.</t>
  </si>
  <si>
    <t>Besoins des services</t>
  </si>
  <si>
    <t>Pas de cadre d'emplois existant</t>
  </si>
  <si>
    <t>Affectés sur un poste vacant</t>
  </si>
  <si>
    <t>Remplaçants</t>
  </si>
  <si>
    <t>En CDD</t>
  </si>
  <si>
    <t>En CDI</t>
  </si>
  <si>
    <t>Figure 5 : Répartition par CDD/CDI des contractuels sur emploi permanent selon la filière</t>
  </si>
  <si>
    <t>CDI</t>
  </si>
  <si>
    <t>CDD-remplaçants</t>
  </si>
  <si>
    <t>CDD-poste vacant</t>
  </si>
  <si>
    <t>CDD-besoins de services</t>
  </si>
  <si>
    <t>CDD-autres</t>
  </si>
  <si>
    <t>CDD</t>
  </si>
  <si>
    <r>
      <t xml:space="preserve">Figure 6 : </t>
    </r>
    <r>
      <rPr>
        <sz val="10"/>
        <color rgb="FF000000"/>
        <rFont val="Arial"/>
        <family val="2"/>
      </rPr>
      <t>Répartition des contractuels occupant un emploi permanent selon le type de collectivités, par type de contrat et de recrutement</t>
    </r>
  </si>
  <si>
    <t>Décomposition des CDD</t>
  </si>
  <si>
    <t>Rempla-
cant</t>
  </si>
  <si>
    <t>Sur un poste vacant</t>
  </si>
  <si>
    <t>Sans cadre d'emploi existant</t>
  </si>
  <si>
    <t>Besoins de serivces</t>
  </si>
  <si>
    <t>com.&lt;1000 hab. et les grpmt de com.&lt;15 000 hab.</t>
  </si>
  <si>
    <t>A TNC et quotité&lt;50%</t>
  </si>
  <si>
    <t>com.&lt;2000 hab.</t>
  </si>
  <si>
    <t xml:space="preserve">Figure 1 : Répartition d’es contractuels occupant un emploi non permanent selon le type de collectivité </t>
  </si>
  <si>
    <t>Contractuels sur emploi non perm.</t>
  </si>
  <si>
    <t>Nombre de contractuels non permanents</t>
  </si>
  <si>
    <t>Vacataires</t>
  </si>
  <si>
    <t>En rémunérations accessoires</t>
  </si>
  <si>
    <t>Contrats aidés</t>
  </si>
  <si>
    <t>Apprentis</t>
  </si>
  <si>
    <t>Employé en centre de gestion</t>
  </si>
  <si>
    <t>Besoin temporaire ou saisonnier</t>
  </si>
  <si>
    <t>Contrat de projet</t>
  </si>
  <si>
    <t>Assistants familiaux</t>
  </si>
  <si>
    <t>Assistants maternels</t>
  </si>
  <si>
    <t>Collaborateurs de cabinet</t>
  </si>
  <si>
    <t xml:space="preserve">Figure 2 : Répartition des contractuels occupant un emploi non permanent selon le type d’emploi ou de recrutement </t>
  </si>
  <si>
    <t>Figure 3 : Part de femmes parmi les contractuels occupant un emploi non permanent selon le type d’emploi ou de recrutement</t>
  </si>
  <si>
    <r>
      <t xml:space="preserve">Figure 4 : </t>
    </r>
    <r>
      <rPr>
        <sz val="10"/>
        <color rgb="FF000000"/>
        <rFont val="Arial"/>
        <family val="2"/>
      </rPr>
      <t xml:space="preserve">Répartition des contractuels occupant un emploi non permanent selon le type de collectivités par type d’emploi </t>
    </r>
  </si>
  <si>
    <t>Collabo-
rateurs de cabinet</t>
  </si>
  <si>
    <t>Employé en CDG</t>
  </si>
  <si>
    <t>Contrat aidés</t>
  </si>
  <si>
    <t>En rémun-
érations accessoires</t>
  </si>
  <si>
    <t xml:space="preserve">Figure 1 : Répartition du personnel temporaire présent au moins un jour selon le type de collectivité </t>
  </si>
  <si>
    <t>Remplaçants mis à disposition par les CDG</t>
  </si>
  <si>
    <t>Intérimaires</t>
  </si>
  <si>
    <t>Figure 2 : Part de femmes parmi le personnel temporaire présent au moins un jour selon le type de recrutement et de collectivité</t>
  </si>
  <si>
    <t>Figure 3 : Part de femmes parmi les agents remplaçants présents au moins un jour selon la filière</t>
  </si>
  <si>
    <t>Médico-sociale et médico-technique</t>
  </si>
  <si>
    <t xml:space="preserve">Figure 1 : Répartition des fonctionnaires venant d’autres structures selon le type de collectivité </t>
  </si>
  <si>
    <t>Fonctionnaires venant d'une autre structure</t>
  </si>
  <si>
    <t>ratio</t>
  </si>
  <si>
    <t>Pris en charge par le CDG ou le CNFPT</t>
  </si>
  <si>
    <t>Mis à disposition d'autres structures</t>
  </si>
  <si>
    <t>Mis à disposition par la fonction publique d'Etat</t>
  </si>
  <si>
    <t>Détachés venant d'ailleurs</t>
  </si>
  <si>
    <t>Détachés venant d'une autre collectivité territoriale</t>
  </si>
  <si>
    <t>Détachés venant de la fonction publique hospitalière</t>
  </si>
  <si>
    <t>Détachés venant de la fonction publique d'Etat</t>
  </si>
  <si>
    <t>Figure 2 : Répartition des fonctionnaires venant d’autres structures selon le type de recrutement, la provenance et le statut</t>
  </si>
  <si>
    <t>Figure 3 : Part de femmes parmi des personnels venant d’autres structures et parmi l’ensemble des agents</t>
  </si>
  <si>
    <t>Figure 4 : Types de postes occupés par les fonctionnaires détachés venant d’autres structures</t>
  </si>
  <si>
    <t>Emploi de cabinet</t>
  </si>
  <si>
    <t>Emploi fonctionnel</t>
  </si>
  <si>
    <t>Emploi non fonctionnel</t>
  </si>
  <si>
    <t>Fonctionnaires détachés venant d'ailleurs</t>
  </si>
  <si>
    <t>Fonctionnaires détachés venant  de la FPE</t>
  </si>
  <si>
    <t>Fonctionnaires détachés venant  de la FPH</t>
  </si>
  <si>
    <t>Fonctionnaires détachés venant  de la FPT</t>
  </si>
  <si>
    <t xml:space="preserve">Figure 1 : Répartition des agents occupant un emploi fonctionnel selon le type de collectivité </t>
  </si>
  <si>
    <t>Emplois fonctionnels</t>
  </si>
  <si>
    <t>Directeur général adjoint des services ou directeur adjoint</t>
  </si>
  <si>
    <t>Directeur général des services ou directeur</t>
  </si>
  <si>
    <t>Directeur des services techniques</t>
  </si>
  <si>
    <t>Directeur général des services techniques</t>
  </si>
  <si>
    <t xml:space="preserve"> Directeur départemental adjoint des services d’incendie et de secours </t>
  </si>
  <si>
    <t>Directeur départemental des services d’incendie et de secours</t>
  </si>
  <si>
    <t>Figure 2 : Répartition des emplois fonctionnels par fonction</t>
  </si>
  <si>
    <t>Directeur départemental des services d'incendie et secours</t>
  </si>
  <si>
    <t>Directeur départemental adjoint des services d'incendie et secours</t>
  </si>
  <si>
    <t>Figure 3 : Part de femmes parmi les agents occupant un emploi fonctionnel et parmi l’ensemble des agents</t>
  </si>
  <si>
    <t>Figure 4 : Répartition des fonctionnaires occupant un emploi fonctionnel selon leur grade</t>
  </si>
  <si>
    <t>Administrateurs</t>
  </si>
  <si>
    <t>Attachés</t>
  </si>
  <si>
    <t>Ingénieurs</t>
  </si>
  <si>
    <t>Ingénieurs en chef</t>
  </si>
  <si>
    <t>type de contrat</t>
  </si>
  <si>
    <t>Sources : Rapports sociaux uniques 2021</t>
  </si>
  <si>
    <t>Figure 5 : Evolution du nombre de fonctionnaires détachés venant d’autres structures entre 2013 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</si>
</sst>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/>
      <bottom/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2" borderId="1" xfId="0" applyFill="1" applyBorder="1"/>
    <xf numFmtId="9" fontId="0" fillId="2" borderId="2" xfId="1" applyNumberFormat="1" applyFont="1" applyFill="1" applyBorder="1" applyAlignment="1">
      <alignment horizontal="center"/>
    </xf>
    <xf numFmtId="164" fontId="0" fillId="2" borderId="0" xfId="1" applyNumberFormat="1" applyFont="1" applyFill="1"/>
    <xf numFmtId="0" fontId="0" fillId="2" borderId="3" xfId="0" applyFill="1" applyBorder="1"/>
    <xf numFmtId="9" fontId="0" fillId="2" borderId="4" xfId="1" applyNumberFormat="1" applyFont="1" applyFill="1" applyBorder="1" applyAlignment="1">
      <alignment horizontal="center"/>
    </xf>
    <xf numFmtId="0" fontId="0" fillId="2" borderId="5" xfId="0" applyFill="1" applyBorder="1"/>
    <xf numFmtId="9" fontId="0" fillId="2" borderId="6" xfId="1" applyNumberFormat="1" applyFont="1" applyFill="1" applyBorder="1" applyAlignment="1">
      <alignment horizontal="center"/>
    </xf>
    <xf numFmtId="0" fontId="2" fillId="2" borderId="5" xfId="0" applyFont="1" applyFill="1" applyBorder="1"/>
    <xf numFmtId="0" fontId="0" fillId="2" borderId="0" xfId="0" applyFill="1" applyAlignment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" fontId="0" fillId="2" borderId="0" xfId="0" applyNumberFormat="1" applyFill="1"/>
    <xf numFmtId="0" fontId="3" fillId="2" borderId="1" xfId="0" applyFont="1" applyFill="1" applyBorder="1"/>
    <xf numFmtId="3" fontId="0" fillId="2" borderId="1" xfId="0" applyNumberFormat="1" applyFill="1" applyBorder="1"/>
    <xf numFmtId="3" fontId="0" fillId="2" borderId="2" xfId="0" applyNumberFormat="1" applyFill="1" applyBorder="1"/>
    <xf numFmtId="9" fontId="0" fillId="2" borderId="0" xfId="1" applyFont="1" applyFill="1"/>
    <xf numFmtId="0" fontId="3" fillId="2" borderId="3" xfId="0" applyFont="1" applyFill="1" applyBorder="1"/>
    <xf numFmtId="164" fontId="0" fillId="2" borderId="3" xfId="1" applyNumberFormat="1" applyFont="1" applyFill="1" applyBorder="1"/>
    <xf numFmtId="164" fontId="0" fillId="2" borderId="4" xfId="1" applyNumberFormat="1" applyFont="1" applyFill="1" applyBorder="1"/>
    <xf numFmtId="0" fontId="3" fillId="2" borderId="5" xfId="0" applyFont="1" applyFill="1" applyBorder="1" applyAlignment="1">
      <alignment horizontal="left" indent="1"/>
    </xf>
    <xf numFmtId="164" fontId="0" fillId="2" borderId="5" xfId="1" applyNumberFormat="1" applyFont="1" applyFill="1" applyBorder="1"/>
    <xf numFmtId="164" fontId="0" fillId="2" borderId="6" xfId="1" applyNumberFormat="1" applyFont="1" applyFill="1" applyBorder="1"/>
    <xf numFmtId="9" fontId="0" fillId="2" borderId="0" xfId="1" applyNumberFormat="1" applyFont="1" applyFill="1"/>
    <xf numFmtId="0" fontId="0" fillId="2" borderId="7" xfId="0" applyFill="1" applyBorder="1"/>
    <xf numFmtId="9" fontId="0" fillId="2" borderId="8" xfId="1" applyNumberFormat="1" applyFont="1" applyFill="1" applyBorder="1" applyAlignment="1">
      <alignment horizontal="center"/>
    </xf>
    <xf numFmtId="9" fontId="0" fillId="2" borderId="0" xfId="0" applyNumberFormat="1" applyFill="1"/>
    <xf numFmtId="164" fontId="0" fillId="2" borderId="2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9" fontId="2" fillId="2" borderId="6" xfId="1" applyNumberFormat="1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Border="1"/>
    <xf numFmtId="0" fontId="2" fillId="2" borderId="0" xfId="0" applyFont="1" applyFill="1" applyBorder="1" applyAlignment="1">
      <alignment horizontal="center" vertical="center"/>
    </xf>
    <xf numFmtId="9" fontId="0" fillId="2" borderId="0" xfId="0" applyNumberFormat="1" applyFill="1" applyBorder="1"/>
    <xf numFmtId="9" fontId="0" fillId="2" borderId="0" xfId="1" applyNumberFormat="1" applyFont="1" applyFill="1" applyBorder="1" applyAlignment="1">
      <alignment horizontal="center"/>
    </xf>
    <xf numFmtId="9" fontId="2" fillId="2" borderId="8" xfId="1" applyNumberFormat="1" applyFont="1" applyFill="1" applyBorder="1" applyAlignment="1">
      <alignment horizontal="center"/>
    </xf>
    <xf numFmtId="9" fontId="2" fillId="2" borderId="0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9" fontId="0" fillId="2" borderId="8" xfId="1" applyFont="1" applyFill="1" applyBorder="1" applyAlignment="1">
      <alignment vertical="center" wrapText="1"/>
    </xf>
    <xf numFmtId="9" fontId="0" fillId="2" borderId="1" xfId="1" applyFont="1" applyFill="1" applyBorder="1"/>
    <xf numFmtId="9" fontId="0" fillId="2" borderId="2" xfId="1" applyFont="1" applyFill="1" applyBorder="1"/>
    <xf numFmtId="9" fontId="0" fillId="2" borderId="11" xfId="1" applyFont="1" applyFill="1" applyBorder="1"/>
    <xf numFmtId="9" fontId="0" fillId="2" borderId="0" xfId="1" applyFont="1" applyFill="1" applyBorder="1"/>
    <xf numFmtId="9" fontId="0" fillId="2" borderId="4" xfId="1" applyFont="1" applyFill="1" applyBorder="1"/>
    <xf numFmtId="9" fontId="0" fillId="2" borderId="10" xfId="1" applyFont="1" applyFill="1" applyBorder="1"/>
    <xf numFmtId="9" fontId="0" fillId="2" borderId="14" xfId="1" applyFont="1" applyFill="1" applyBorder="1"/>
    <xf numFmtId="9" fontId="0" fillId="2" borderId="3" xfId="1" applyFont="1" applyFill="1" applyBorder="1"/>
    <xf numFmtId="9" fontId="0" fillId="2" borderId="5" xfId="1" applyFont="1" applyFill="1" applyBorder="1"/>
    <xf numFmtId="9" fontId="0" fillId="2" borderId="6" xfId="1" applyFont="1" applyFill="1" applyBorder="1"/>
    <xf numFmtId="9" fontId="0" fillId="2" borderId="12" xfId="1" applyFont="1" applyFill="1" applyBorder="1"/>
    <xf numFmtId="9" fontId="0" fillId="2" borderId="15" xfId="1" applyFont="1" applyFill="1" applyBorder="1"/>
    <xf numFmtId="9" fontId="0" fillId="2" borderId="7" xfId="1" applyFont="1" applyFill="1" applyBorder="1"/>
    <xf numFmtId="9" fontId="0" fillId="2" borderId="8" xfId="1" applyFont="1" applyFill="1" applyBorder="1"/>
    <xf numFmtId="9" fontId="0" fillId="2" borderId="9" xfId="1" applyFont="1" applyFill="1" applyBorder="1"/>
    <xf numFmtId="9" fontId="0" fillId="2" borderId="13" xfId="1" applyFont="1" applyFill="1" applyBorder="1"/>
    <xf numFmtId="0" fontId="2" fillId="2" borderId="7" xfId="0" applyFont="1" applyFill="1" applyBorder="1"/>
    <xf numFmtId="9" fontId="2" fillId="2" borderId="7" xfId="1" applyFont="1" applyFill="1" applyBorder="1"/>
    <xf numFmtId="9" fontId="2" fillId="2" borderId="8" xfId="1" applyFont="1" applyFill="1" applyBorder="1"/>
    <xf numFmtId="9" fontId="2" fillId="2" borderId="9" xfId="1" applyFont="1" applyFill="1" applyBorder="1"/>
    <xf numFmtId="9" fontId="2" fillId="2" borderId="13" xfId="1" applyFont="1" applyFill="1" applyBorder="1"/>
    <xf numFmtId="0" fontId="4" fillId="0" borderId="0" xfId="0" applyFont="1"/>
    <xf numFmtId="0" fontId="0" fillId="2" borderId="8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0" fillId="2" borderId="0" xfId="0" applyFill="1" applyAlignment="1">
      <alignment horizontal="center"/>
    </xf>
    <xf numFmtId="0" fontId="8" fillId="2" borderId="0" xfId="0" applyFont="1" applyFill="1" applyBorder="1" applyAlignment="1">
      <alignment vertical="top"/>
    </xf>
    <xf numFmtId="0" fontId="0" fillId="2" borderId="16" xfId="0" applyFill="1" applyBorder="1"/>
    <xf numFmtId="9" fontId="0" fillId="2" borderId="16" xfId="1" applyFont="1" applyFill="1" applyBorder="1"/>
    <xf numFmtId="9" fontId="0" fillId="2" borderId="16" xfId="1" applyNumberFormat="1" applyFont="1" applyFill="1" applyBorder="1"/>
    <xf numFmtId="0" fontId="0" fillId="2" borderId="16" xfId="0" applyFill="1" applyBorder="1" applyAlignment="1">
      <alignment wrapText="1"/>
    </xf>
    <xf numFmtId="0" fontId="2" fillId="2" borderId="16" xfId="0" applyFont="1" applyFill="1" applyBorder="1" applyAlignment="1">
      <alignment horizontal="center"/>
    </xf>
    <xf numFmtId="164" fontId="0" fillId="2" borderId="16" xfId="1" applyNumberFormat="1" applyFont="1" applyFill="1" applyBorder="1"/>
    <xf numFmtId="1" fontId="0" fillId="2" borderId="16" xfId="0" applyNumberFormat="1" applyFill="1" applyBorder="1"/>
    <xf numFmtId="0" fontId="2" fillId="2" borderId="16" xfId="0" applyFont="1" applyFill="1" applyBorder="1"/>
    <xf numFmtId="0" fontId="0" fillId="2" borderId="16" xfId="0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left"/>
    </xf>
    <xf numFmtId="9" fontId="2" fillId="2" borderId="16" xfId="1" applyFont="1" applyFill="1" applyBorder="1" applyAlignment="1">
      <alignment horizontal="center"/>
    </xf>
    <xf numFmtId="9" fontId="0" fillId="2" borderId="16" xfId="0" applyNumberFormat="1" applyFill="1" applyBorder="1"/>
    <xf numFmtId="0" fontId="2" fillId="2" borderId="16" xfId="0" applyFont="1" applyFill="1" applyBorder="1" applyAlignment="1">
      <alignment vertical="center" wrapText="1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'A1 - Fig 4'!$C$22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'A1 - Fig 4'!$B$23:$B$31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'A1 - Fig 4'!$C$23:$C$31</c:f>
              <c:numCache>
                <c:formatCode>0%</c:formatCode>
                <c:ptCount val="9"/>
                <c:pt idx="0">
                  <c:v>0.72257202046211289</c:v>
                </c:pt>
                <c:pt idx="1">
                  <c:v>5.4646748224942573E-2</c:v>
                </c:pt>
                <c:pt idx="2">
                  <c:v>0.20785354200282996</c:v>
                </c:pt>
                <c:pt idx="3">
                  <c:v>0.9658055959796259</c:v>
                </c:pt>
                <c:pt idx="4">
                  <c:v>0.96623839208789575</c:v>
                </c:pt>
                <c:pt idx="5">
                  <c:v>0.66562856044110685</c:v>
                </c:pt>
                <c:pt idx="6">
                  <c:v>0.28368903063074502</c:v>
                </c:pt>
                <c:pt idx="7">
                  <c:v>0.39357126394968567</c:v>
                </c:pt>
                <c:pt idx="8">
                  <c:v>0.85544737090905276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6-4253-9466-266CA370B2C1}"/>
            </c:ext>
          </c:extLst>
        </c:ser>
        <c:ser>
          <c:idx val="1"/>
          <c:order val="1"/>
          <c:tx>
            <c:strRef>
              <c:f>'A1 - Fig 4'!$D$22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'A1 - Fig 4'!$B$23:$B$31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'A1 - Fig 4'!$D$23:$D$31</c:f>
              <c:numCache>
                <c:formatCode>0%</c:formatCode>
                <c:ptCount val="9"/>
                <c:pt idx="0">
                  <c:v>0.27568500356603504</c:v>
                </c:pt>
                <c:pt idx="1">
                  <c:v>0.94535325177505736</c:v>
                </c:pt>
                <c:pt idx="2">
                  <c:v>0.78929824378365965</c:v>
                </c:pt>
                <c:pt idx="3">
                  <c:v>3.2770679641615688E-2</c:v>
                </c:pt>
                <c:pt idx="4">
                  <c:v>3.1949512380874866E-2</c:v>
                </c:pt>
                <c:pt idx="5">
                  <c:v>0.32912396954810991</c:v>
                </c:pt>
                <c:pt idx="6">
                  <c:v>0.71298021832492331</c:v>
                </c:pt>
                <c:pt idx="7">
                  <c:v>0.60524795056974812</c:v>
                </c:pt>
                <c:pt idx="8">
                  <c:v>0.14386821874373509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36-4253-9466-266CA370B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4391688"/>
        <c:axId val="644390376"/>
      </c:barChart>
      <c:catAx>
        <c:axId val="644391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4390376"/>
        <c:crosses val="autoZero"/>
        <c:auto val="1"/>
        <c:lblAlgn val="ctr"/>
        <c:lblOffset val="100"/>
        <c:noMultiLvlLbl val="0"/>
      </c:catAx>
      <c:valAx>
        <c:axId val="644390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4391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'A5 - Fig 2 &amp; 3'!$B$24:$B$30</c:f>
              <c:strCache>
                <c:ptCount val="7"/>
                <c:pt idx="0">
                  <c:v>Pris en charge par le CDG ou le CNFPT</c:v>
                </c:pt>
                <c:pt idx="1">
                  <c:v>Mis à disposition d'autres structures</c:v>
                </c:pt>
                <c:pt idx="2">
                  <c:v>Mis à disposition par la fonction publique d'Etat</c:v>
                </c:pt>
                <c:pt idx="3">
                  <c:v>Détachés venant d'ailleurs</c:v>
                </c:pt>
                <c:pt idx="4">
                  <c:v>Détachés venant d'une autre collectivité territoriale</c:v>
                </c:pt>
                <c:pt idx="5">
                  <c:v>Détachés venant de la fonction publique hospitalière</c:v>
                </c:pt>
                <c:pt idx="6">
                  <c:v>Détachés venant de la fonction publique d'Etat</c:v>
                </c:pt>
              </c:strCache>
            </c:strRef>
          </c:cat>
          <c:val>
            <c:numRef>
              <c:f>'A5 - Fig 2 &amp; 3'!$E$24:$E$30</c:f>
              <c:numCache>
                <c:formatCode>0%</c:formatCode>
                <c:ptCount val="7"/>
                <c:pt idx="0">
                  <c:v>0.45655638337754406</c:v>
                </c:pt>
                <c:pt idx="1">
                  <c:v>0.54536166241693573</c:v>
                </c:pt>
                <c:pt idx="2">
                  <c:v>0.35569996992424274</c:v>
                </c:pt>
                <c:pt idx="3">
                  <c:v>0.68825906154543715</c:v>
                </c:pt>
                <c:pt idx="4">
                  <c:v>0.65614911982055713</c:v>
                </c:pt>
                <c:pt idx="5">
                  <c:v>0.88044242185424726</c:v>
                </c:pt>
                <c:pt idx="6">
                  <c:v>0.47269356103208254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9-45AE-8FC9-A0D7991C3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0360336"/>
        <c:axId val="780360664"/>
      </c:barChart>
      <c:catAx>
        <c:axId val="78036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360664"/>
        <c:crosses val="autoZero"/>
        <c:auto val="1"/>
        <c:lblAlgn val="ctr"/>
        <c:lblOffset val="100"/>
        <c:noMultiLvlLbl val="0"/>
      </c:catAx>
      <c:valAx>
        <c:axId val="780360664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36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446642244840542E-2"/>
          <c:y val="0.12766729596173085"/>
          <c:w val="0.88759273840769903"/>
          <c:h val="0.4725448090678661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'A5 - Fig 4'!$K$2</c:f>
              <c:strCache>
                <c:ptCount val="1"/>
                <c:pt idx="0">
                  <c:v>Emploi de cabinet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'A5 - Fig 4'!$B$2</c:f>
              <c:numCache>
                <c:formatCode>0</c:formatCode>
                <c:ptCount val="1"/>
                <c:pt idx="0">
                  <c:v>80.766240554176392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2-4372-A671-185D36CF5911}"/>
            </c:ext>
          </c:extLst>
        </c:ser>
        <c:ser>
          <c:idx val="1"/>
          <c:order val="1"/>
          <c:tx>
            <c:strRef>
              <c:f>'A5 - Fig 4'!$K$3</c:f>
              <c:strCache>
                <c:ptCount val="1"/>
                <c:pt idx="0">
                  <c:v>Emploi fonctionnel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'A5 - Fig 4'!$B$3</c:f>
              <c:numCache>
                <c:formatCode>0</c:formatCode>
                <c:ptCount val="1"/>
                <c:pt idx="0">
                  <c:v>491.98047771381044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42-4372-A671-185D36CF5911}"/>
            </c:ext>
          </c:extLst>
        </c:ser>
        <c:ser>
          <c:idx val="2"/>
          <c:order val="2"/>
          <c:tx>
            <c:strRef>
              <c:f>'A5 - Fig 4'!$K$4</c:f>
              <c:strCache>
                <c:ptCount val="1"/>
                <c:pt idx="0">
                  <c:v>Emploi non fonctionnel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'A5 - Fig 4'!$B$4</c:f>
              <c:numCache>
                <c:formatCode>0</c:formatCode>
                <c:ptCount val="1"/>
                <c:pt idx="0">
                  <c:v>10427.407969688105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42-4372-A671-185D36CF5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5916944"/>
        <c:axId val="965918576"/>
      </c:barChart>
      <c:catAx>
        <c:axId val="965916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65918576"/>
        <c:crosses val="autoZero"/>
        <c:auto val="1"/>
        <c:lblAlgn val="ctr"/>
        <c:lblOffset val="100"/>
        <c:noMultiLvlLbl val="0"/>
      </c:catAx>
      <c:valAx>
        <c:axId val="965918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6591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3314566929133866E-2"/>
          <c:y val="0.81450522167772121"/>
          <c:w val="0.90918543307086619"/>
          <c:h val="0.130499361273699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'A5 - Fig 5'!$B$22</c:f>
              <c:strCache>
                <c:ptCount val="1"/>
                <c:pt idx="0">
                  <c:v>Fonctionnaires détachés venant d'ailleurs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'A5 - Fig 5'!$C$21:$H$21</c:f>
              <c:numCache>
                <c:formatCode>General</c:formatCode>
                <c:ptCount val="5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</c:numCache>
            </c:numRef>
          </c:cat>
          <c:val>
            <c:numRef>
              <c:f>'A5 - Fig 5'!$C$22:$H$22</c:f>
              <c:numCache>
                <c:formatCode>0</c:formatCode>
                <c:ptCount val="5"/>
                <c:pt idx="0">
                  <c:v>413.32160077565305</c:v>
                </c:pt>
                <c:pt idx="1">
                  <c:v>670.09682117148986</c:v>
                </c:pt>
                <c:pt idx="2">
                  <c:v>602.33197657624544</c:v>
                </c:pt>
                <c:pt idx="3">
                  <c:v>381.02</c:v>
                </c:pt>
                <c:pt idx="4">
                  <c:v>384.5188652090132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B-4C52-863A-A92A1536B411}"/>
            </c:ext>
          </c:extLst>
        </c:ser>
        <c:ser>
          <c:idx val="1"/>
          <c:order val="1"/>
          <c:tx>
            <c:strRef>
              <c:f>'A5 - Fig 5'!$B$23</c:f>
              <c:strCache>
                <c:ptCount val="1"/>
                <c:pt idx="0">
                  <c:v>Fonctionnaires détachés venant  de la FPE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'A5 - Fig 5'!$C$21:$H$21</c:f>
              <c:numCache>
                <c:formatCode>General</c:formatCode>
                <c:ptCount val="5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</c:numCache>
            </c:numRef>
          </c:cat>
          <c:val>
            <c:numRef>
              <c:f>'A5 - Fig 5'!$C$23:$H$23</c:f>
              <c:numCache>
                <c:formatCode>0</c:formatCode>
                <c:ptCount val="5"/>
                <c:pt idx="0">
                  <c:v>11359.237389121488</c:v>
                </c:pt>
                <c:pt idx="1">
                  <c:v>9589.594497134518</c:v>
                </c:pt>
                <c:pt idx="2">
                  <c:v>7011.4415317404955</c:v>
                </c:pt>
                <c:pt idx="3">
                  <c:v>6410.65</c:v>
                </c:pt>
                <c:pt idx="4">
                  <c:v>6046.1558503576307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AB-4C52-863A-A92A1536B411}"/>
            </c:ext>
          </c:extLst>
        </c:ser>
        <c:ser>
          <c:idx val="2"/>
          <c:order val="2"/>
          <c:tx>
            <c:strRef>
              <c:f>'A5 - Fig 5'!$B$24</c:f>
              <c:strCache>
                <c:ptCount val="1"/>
                <c:pt idx="0">
                  <c:v>Fonctionnaires détachés venant  de la FPH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'A5 - Fig 5'!$C$21:$H$21</c:f>
              <c:numCache>
                <c:formatCode>General</c:formatCode>
                <c:ptCount val="5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</c:numCache>
            </c:numRef>
          </c:cat>
          <c:val>
            <c:numRef>
              <c:f>'A5 - Fig 5'!$C$24:$H$24</c:f>
              <c:numCache>
                <c:formatCode>0</c:formatCode>
                <c:ptCount val="5"/>
                <c:pt idx="0">
                  <c:v>4446.6884982393121</c:v>
                </c:pt>
                <c:pt idx="1">
                  <c:v>3603.5992069340268</c:v>
                </c:pt>
                <c:pt idx="2">
                  <c:v>2716.4794205612752</c:v>
                </c:pt>
                <c:pt idx="3">
                  <c:v>3291.27</c:v>
                </c:pt>
                <c:pt idx="4">
                  <c:v>2645.5884440140344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AB-4C52-863A-A92A1536B411}"/>
            </c:ext>
          </c:extLst>
        </c:ser>
        <c:ser>
          <c:idx val="3"/>
          <c:order val="3"/>
          <c:tx>
            <c:strRef>
              <c:f>'A5 - Fig 5'!$B$25</c:f>
              <c:strCache>
                <c:ptCount val="1"/>
                <c:pt idx="0">
                  <c:v>Fonctionnaires détachés venant  de la FPT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'A5 - Fig 5'!$C$21:$H$21</c:f>
              <c:numCache>
                <c:formatCode>General</c:formatCode>
                <c:ptCount val="5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</c:numCache>
            </c:numRef>
          </c:cat>
          <c:val>
            <c:numRef>
              <c:f>'A5 - Fig 5'!$C$25:$H$25</c:f>
              <c:numCache>
                <c:formatCode>0</c:formatCode>
                <c:ptCount val="5"/>
                <c:pt idx="0">
                  <c:v>2544.2890507761463</c:v>
                </c:pt>
                <c:pt idx="1">
                  <c:v>2168.6383309221019</c:v>
                </c:pt>
                <c:pt idx="2">
                  <c:v>1714.1621628198175</c:v>
                </c:pt>
                <c:pt idx="3">
                  <c:v>1984.84</c:v>
                </c:pt>
                <c:pt idx="4">
                  <c:v>1923.8915283754477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AB-4C52-863A-A92A1536B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4791216"/>
        <c:axId val="664784328"/>
      </c:barChart>
      <c:catAx>
        <c:axId val="66479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4784328"/>
        <c:crosses val="autoZero"/>
        <c:auto val="1"/>
        <c:lblAlgn val="ctr"/>
        <c:lblOffset val="100"/>
        <c:noMultiLvlLbl val="0"/>
      </c:catAx>
      <c:valAx>
        <c:axId val="66478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4791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5685817050648"/>
          <c:y val="3.5350744900038159E-2"/>
          <c:w val="0.2982735491396909"/>
          <c:h val="0.8685235955977089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'A6 - Fig 2'!$D$24</c:f>
              <c:strCache>
                <c:ptCount val="1"/>
                <c:pt idx="0">
                  <c:v>Directeur général des services ou directeur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'A6 - Fig 2'!$B$25:$B$27</c15:sqref>
                  </c15:fullRef>
                </c:ext>
              </c:extLst>
              <c:f>'A6 - Fig 2'!$B$25</c:f>
              <c:strCache>
                <c:ptCount val="1"/>
                <c:pt idx="0">
                  <c:v>Emplois fonctionnels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2'!$D$25:$D$27</c15:sqref>
                  </c15:fullRef>
                </c:ext>
              </c:extLst>
              <c:f>'A6 - Fig 2'!$D$25</c:f>
              <c:numCache>
                <c:formatCode>0%</c:formatCode>
                <c:ptCount val="1"/>
                <c:pt idx="0">
                  <c:v>0.51889856977991944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2-4683-96DE-BD8B83B2944B}"/>
            </c:ext>
          </c:extLst>
        </c:ser>
        <c:ser>
          <c:idx val="0"/>
          <c:order val="1"/>
          <c:tx>
            <c:strRef>
              <c:f>'A6 - Fig 2'!$C$24</c:f>
              <c:strCache>
                <c:ptCount val="1"/>
                <c:pt idx="0">
                  <c:v>Directeur général adjoint des services ou directeur adjoint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'A6 - Fig 2'!$B$25:$B$27</c15:sqref>
                  </c15:fullRef>
                </c:ext>
              </c:extLst>
              <c:f>'A6 - Fig 2'!$B$25</c:f>
              <c:strCache>
                <c:ptCount val="1"/>
                <c:pt idx="0">
                  <c:v>Emplois fonctionnels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2'!$C$25:$C$27</c15:sqref>
                  </c15:fullRef>
                </c:ext>
              </c:extLst>
              <c:f>'A6 - Fig 2'!$C$25</c:f>
              <c:numCache>
                <c:formatCode>0%</c:formatCode>
                <c:ptCount val="1"/>
                <c:pt idx="0">
                  <c:v>0.37804660911559962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22-4683-96DE-BD8B83B2944B}"/>
            </c:ext>
          </c:extLst>
        </c:ser>
        <c:ser>
          <c:idx val="3"/>
          <c:order val="2"/>
          <c:tx>
            <c:strRef>
              <c:f>'A6 - Fig 2'!$F$24</c:f>
              <c:strCache>
                <c:ptCount val="1"/>
                <c:pt idx="0">
                  <c:v>Directeur général des services techniques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'A6 - Fig 2'!$B$25:$B$27</c15:sqref>
                  </c15:fullRef>
                </c:ext>
              </c:extLst>
              <c:f>'A6 - Fig 2'!$B$25</c:f>
              <c:strCache>
                <c:ptCount val="1"/>
                <c:pt idx="0">
                  <c:v>Emplois fonctionnels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2'!$F$25:$F$27</c15:sqref>
                  </c15:fullRef>
                </c:ext>
              </c:extLst>
              <c:f>'A6 - Fig 2'!$F$25</c:f>
              <c:numCache>
                <c:formatCode>0%</c:formatCode>
                <c:ptCount val="1"/>
                <c:pt idx="0">
                  <c:v>4.8263569808104957E-2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22-4683-96DE-BD8B83B2944B}"/>
            </c:ext>
          </c:extLst>
        </c:ser>
        <c:ser>
          <c:idx val="2"/>
          <c:order val="3"/>
          <c:tx>
            <c:strRef>
              <c:f>'A6 - Fig 2'!$E$24</c:f>
              <c:strCache>
                <c:ptCount val="1"/>
                <c:pt idx="0">
                  <c:v>Directeur des services techniques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'A6 - Fig 2'!$B$25:$B$27</c15:sqref>
                  </c15:fullRef>
                </c:ext>
              </c:extLst>
              <c:f>'A6 - Fig 2'!$B$25</c:f>
              <c:strCache>
                <c:ptCount val="1"/>
                <c:pt idx="0">
                  <c:v>Emplois fonctionnels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2'!$E$25:$E$27</c15:sqref>
                  </c15:fullRef>
                </c:ext>
              </c:extLst>
              <c:f>'A6 - Fig 2'!$E$25</c:f>
              <c:numCache>
                <c:formatCode>0%</c:formatCode>
                <c:ptCount val="1"/>
                <c:pt idx="0">
                  <c:v>3.2829384156548194E-2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22-4683-96DE-BD8B83B2944B}"/>
            </c:ext>
          </c:extLst>
        </c:ser>
        <c:ser>
          <c:idx val="5"/>
          <c:order val="4"/>
          <c:tx>
            <c:strRef>
              <c:f>'A6 - Fig 2'!$H$24</c:f>
              <c:strCache>
                <c:ptCount val="1"/>
                <c:pt idx="0">
                  <c:v>Directeur départemental des services d’incendie et de secours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1146122789437093E-17"/>
                  <c:y val="-3.25349045728192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E22-4683-96DE-BD8B83B294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'A6 - Fig 2'!$B$25:$B$27</c15:sqref>
                  </c15:fullRef>
                </c:ext>
              </c:extLst>
              <c:f>'A6 - Fig 2'!$B$25</c:f>
              <c:strCache>
                <c:ptCount val="1"/>
                <c:pt idx="0">
                  <c:v>Emplois fonctionnels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2'!$H$25:$H$27</c15:sqref>
                  </c15:fullRef>
                </c:ext>
              </c:extLst>
              <c:f>'A6 - Fig 2'!$H$25</c:f>
              <c:numCache>
                <c:formatCode>0%</c:formatCode>
                <c:ptCount val="1"/>
                <c:pt idx="0">
                  <c:v>1.1217020677965952E-2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22-4683-96DE-BD8B83B2944B}"/>
            </c:ext>
          </c:extLst>
        </c:ser>
        <c:ser>
          <c:idx val="4"/>
          <c:order val="5"/>
          <c:tx>
            <c:strRef>
              <c:f>'A6 - Fig 2'!$G$24</c:f>
              <c:strCache>
                <c:ptCount val="1"/>
                <c:pt idx="0">
                  <c:v> Directeur départemental adjoint des services d’incendie et de secours 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'A6 - Fig 2'!$B$25:$B$27</c15:sqref>
                  </c15:fullRef>
                </c:ext>
              </c:extLst>
              <c:f>'A6 - Fig 2'!$B$25</c:f>
              <c:strCache>
                <c:ptCount val="1"/>
                <c:pt idx="0">
                  <c:v>Emplois fonctionnels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2'!$G$25:$G$27</c15:sqref>
                  </c15:fullRef>
                </c:ext>
              </c:extLst>
              <c:f>'A6 - Fig 2'!$G$25</c:f>
              <c:numCache>
                <c:formatCode>0%</c:formatCode>
                <c:ptCount val="1"/>
                <c:pt idx="0">
                  <c:v>1.0744846461861983E-2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22-4683-96DE-BD8B83B29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9814656"/>
        <c:axId val="1219815200"/>
      </c:barChart>
      <c:catAx>
        <c:axId val="121981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19815200"/>
        <c:crosses val="autoZero"/>
        <c:auto val="1"/>
        <c:lblAlgn val="ctr"/>
        <c:lblOffset val="100"/>
        <c:noMultiLvlLbl val="0"/>
      </c:catAx>
      <c:valAx>
        <c:axId val="12198152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1981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'A6 - Fig 3'!$B$23:$B$29</c:f>
              <c:strCache>
                <c:ptCount val="7"/>
                <c:pt idx="0">
                  <c:v>Directeur départemental des services d'incendie et secours</c:v>
                </c:pt>
                <c:pt idx="1">
                  <c:v>Directeur départemental adjoint des services d'incendie et secours</c:v>
                </c:pt>
                <c:pt idx="2">
                  <c:v>Directeur général des services techniques</c:v>
                </c:pt>
                <c:pt idx="3">
                  <c:v>Directeur des services techniques</c:v>
                </c:pt>
                <c:pt idx="4">
                  <c:v>Directeur général des services ou directeur</c:v>
                </c:pt>
                <c:pt idx="5">
                  <c:v>Directeur général adjoint des services ou directeur adjoint</c:v>
                </c:pt>
                <c:pt idx="6">
                  <c:v>Emplois fonctionnels</c:v>
                </c:pt>
              </c:strCache>
            </c:strRef>
          </c:cat>
          <c:val>
            <c:numRef>
              <c:f>'A6 - Fig 3'!$C$23:$C$29</c:f>
              <c:numCache>
                <c:formatCode>0%</c:formatCode>
                <c:ptCount val="7"/>
                <c:pt idx="0">
                  <c:v>1.3918895580275059E-2</c:v>
                </c:pt>
                <c:pt idx="1">
                  <c:v>1.6084589042418138E-2</c:v>
                </c:pt>
                <c:pt idx="2">
                  <c:v>0.20029745195072601</c:v>
                </c:pt>
                <c:pt idx="3">
                  <c:v>0.20552777302304631</c:v>
                </c:pt>
                <c:pt idx="4">
                  <c:v>0.41541268203254406</c:v>
                </c:pt>
                <c:pt idx="5">
                  <c:v>0.49168497048560189</c:v>
                </c:pt>
                <c:pt idx="6">
                  <c:v>0.41818025766953715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3-4112-9C83-71065D7BC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7962536"/>
        <c:axId val="577961880"/>
      </c:barChart>
      <c:catAx>
        <c:axId val="577962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7961880"/>
        <c:crosses val="autoZero"/>
        <c:auto val="1"/>
        <c:lblAlgn val="ctr"/>
        <c:lblOffset val="100"/>
        <c:noMultiLvlLbl val="0"/>
      </c:catAx>
      <c:valAx>
        <c:axId val="577961880"/>
        <c:scaling>
          <c:orientation val="minMax"/>
          <c:max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7962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446642244840542E-2"/>
          <c:y val="0.12766729596173085"/>
          <c:w val="0.88759273840769903"/>
          <c:h val="0.4725448090678661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'A6 - Fig 4'!$K$3</c:f>
              <c:strCache>
                <c:ptCount val="1"/>
                <c:pt idx="0">
                  <c:v>Administrateurs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4'!$L$3:$M$3</c15:sqref>
                  </c15:fullRef>
                </c:ext>
              </c:extLst>
              <c:f>'A6 - Fig 4'!$M$3</c:f>
              <c:numCache>
                <c:formatCode>0%</c:formatCode>
                <c:ptCount val="1"/>
                <c:pt idx="0">
                  <c:v>0.11454406438537837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4A-4B4A-AAB2-174637FABFC4}"/>
            </c:ext>
          </c:extLst>
        </c:ser>
        <c:ser>
          <c:idx val="1"/>
          <c:order val="1"/>
          <c:tx>
            <c:strRef>
              <c:f>'A6 - Fig 4'!$K$4</c:f>
              <c:strCache>
                <c:ptCount val="1"/>
                <c:pt idx="0">
                  <c:v>Attachés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4'!$L$4:$M$4</c15:sqref>
                  </c15:fullRef>
                </c:ext>
              </c:extLst>
              <c:f>'A6 - Fig 4'!$M$4</c:f>
              <c:numCache>
                <c:formatCode>0%</c:formatCode>
                <c:ptCount val="1"/>
                <c:pt idx="0">
                  <c:v>0.55674589978344491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4A-4B4A-AAB2-174637FABFC4}"/>
            </c:ext>
          </c:extLst>
        </c:ser>
        <c:ser>
          <c:idx val="2"/>
          <c:order val="2"/>
          <c:tx>
            <c:strRef>
              <c:f>'A6 - Fig 4'!$K$5</c:f>
              <c:strCache>
                <c:ptCount val="1"/>
                <c:pt idx="0">
                  <c:v>Autres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4'!$L$5:$M$5</c15:sqref>
                  </c15:fullRef>
                </c:ext>
              </c:extLst>
              <c:f>'A6 - Fig 4'!$M$5</c:f>
              <c:numCache>
                <c:formatCode>0%</c:formatCode>
                <c:ptCount val="1"/>
                <c:pt idx="0">
                  <c:v>0.14938429866499314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4A-4B4A-AAB2-174637FABFC4}"/>
            </c:ext>
          </c:extLst>
        </c:ser>
        <c:ser>
          <c:idx val="3"/>
          <c:order val="3"/>
          <c:tx>
            <c:strRef>
              <c:f>'A6 - Fig 4'!$K$6</c:f>
              <c:strCache>
                <c:ptCount val="1"/>
                <c:pt idx="0">
                  <c:v>Ingénieurs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4'!$L$6:$M$6</c15:sqref>
                  </c15:fullRef>
                </c:ext>
              </c:extLst>
              <c:f>'A6 - Fig 4'!$M$6</c:f>
              <c:numCache>
                <c:formatCode>0%</c:formatCode>
                <c:ptCount val="1"/>
                <c:pt idx="0">
                  <c:v>9.5541706368308846E-2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4A-4B4A-AAB2-174637FABFC4}"/>
            </c:ext>
          </c:extLst>
        </c:ser>
        <c:ser>
          <c:idx val="4"/>
          <c:order val="4"/>
          <c:tx>
            <c:strRef>
              <c:f>'A6 - Fig 4'!$K$7</c:f>
              <c:strCache>
                <c:ptCount val="1"/>
                <c:pt idx="0">
                  <c:v>Ingénieurs en chef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'A6 - Fig 4'!$L$7:$M$7</c15:sqref>
                  </c15:fullRef>
                </c:ext>
              </c:extLst>
              <c:f>'A6 - Fig 4'!$M$7</c:f>
              <c:numCache>
                <c:formatCode>0%</c:formatCode>
                <c:ptCount val="1"/>
                <c:pt idx="0">
                  <c:v>8.3784030797874706E-2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4A-4B4A-AAB2-174637FAB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6466784"/>
        <c:axId val="966468960"/>
      </c:barChart>
      <c:catAx>
        <c:axId val="9664667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66468960"/>
        <c:crosses val="autoZero"/>
        <c:auto val="1"/>
        <c:lblAlgn val="ctr"/>
        <c:lblOffset val="100"/>
        <c:noMultiLvlLbl val="0"/>
      </c:catAx>
      <c:valAx>
        <c:axId val="966468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6646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0814523184601925E-2"/>
          <c:y val="0.86950094779819187"/>
          <c:w val="0.87862992125984252"/>
          <c:h val="8.97018081073199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015519712804094"/>
          <c:y val="3.3523797456750819E-2"/>
          <c:w val="0.6747752756528661"/>
          <c:h val="0.8260621248520285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'A2 - Fig 3'!$B$2</c:f>
              <c:strCache>
                <c:ptCount val="1"/>
                <c:pt idx="0">
                  <c:v>Moins de 3ans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'A2 - Fig 3'!$L$3:$L$24</c:f>
              <c:strCache>
                <c:ptCount val="22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Commune de moins de 1 000 hab.</c:v>
                </c:pt>
                <c:pt idx="5">
                  <c:v>Commune de 1 000 à  1 999 hab.</c:v>
                </c:pt>
                <c:pt idx="6">
                  <c:v>Commune de 2 000 à 3 499 hab.</c:v>
                </c:pt>
                <c:pt idx="7">
                  <c:v>Commune de 3 500 à 4 999 hab.</c:v>
                </c:pt>
                <c:pt idx="8">
                  <c:v>Commune de 5 000 à 9 999 hab.</c:v>
                </c:pt>
                <c:pt idx="9">
                  <c:v>Commune de 10 000 à 19 999 hab.</c:v>
                </c:pt>
                <c:pt idx="10">
                  <c:v>Commune de 20 000 et 49 999 hab.</c:v>
                </c:pt>
                <c:pt idx="11">
                  <c:v>Commune de 50 000 et 79 999 hab.</c:v>
                </c:pt>
                <c:pt idx="12">
                  <c:v>Commune de 80 000 et 99 999 hab.</c:v>
                </c:pt>
                <c:pt idx="13">
                  <c:v>Commune de plus de 100 000 hab.</c:v>
                </c:pt>
                <c:pt idx="14">
                  <c:v>Total Etablissements communaux</c:v>
                </c:pt>
                <c:pt idx="15">
                  <c:v>Communauté de commune</c:v>
                </c:pt>
                <c:pt idx="16">
                  <c:v>Communauté d'aglomération</c:v>
                </c:pt>
                <c:pt idx="17">
                  <c:v>Communautés urbaines et métropoles</c:v>
                </c:pt>
                <c:pt idx="18">
                  <c:v>Syndicats intercom. (SIVU, SIVOM)</c:v>
                </c:pt>
                <c:pt idx="19">
                  <c:v>Syndicats mixtes</c:v>
                </c:pt>
                <c:pt idx="20">
                  <c:v>Autres étab. publics intercom.</c:v>
                </c:pt>
                <c:pt idx="21">
                  <c:v>Autres</c:v>
                </c:pt>
              </c:strCache>
            </c:strRef>
          </c:cat>
          <c:val>
            <c:numRef>
              <c:f>'A2 - Fig 3'!$B$3:$B$24</c:f>
              <c:numCache>
                <c:formatCode>0</c:formatCode>
                <c:ptCount val="22"/>
                <c:pt idx="0">
                  <c:v>8401.4776108428796</c:v>
                </c:pt>
                <c:pt idx="1">
                  <c:v>18039.616609880726</c:v>
                </c:pt>
                <c:pt idx="2">
                  <c:v>1320.4035168903251</c:v>
                </c:pt>
                <c:pt idx="3">
                  <c:v>1595.8973862536345</c:v>
                </c:pt>
                <c:pt idx="4">
                  <c:v>13066.666457015315</c:v>
                </c:pt>
                <c:pt idx="5">
                  <c:v>6084.8662884555697</c:v>
                </c:pt>
                <c:pt idx="6">
                  <c:v>6241.270182729213</c:v>
                </c:pt>
                <c:pt idx="7">
                  <c:v>4916.1118187607381</c:v>
                </c:pt>
                <c:pt idx="8">
                  <c:v>14433.250470023359</c:v>
                </c:pt>
                <c:pt idx="9">
                  <c:v>14811.434920008054</c:v>
                </c:pt>
                <c:pt idx="10">
                  <c:v>23227.493131753359</c:v>
                </c:pt>
                <c:pt idx="11">
                  <c:v>7957.2178682095964</c:v>
                </c:pt>
                <c:pt idx="12">
                  <c:v>3711.7552548453759</c:v>
                </c:pt>
                <c:pt idx="13">
                  <c:v>9196.1664386379034</c:v>
                </c:pt>
                <c:pt idx="14">
                  <c:v>18059.417714604813</c:v>
                </c:pt>
                <c:pt idx="15">
                  <c:v>16283.854346907647</c:v>
                </c:pt>
                <c:pt idx="16">
                  <c:v>11227.351316147926</c:v>
                </c:pt>
                <c:pt idx="17">
                  <c:v>6825.3497966512541</c:v>
                </c:pt>
                <c:pt idx="18">
                  <c:v>4724.2286667714388</c:v>
                </c:pt>
                <c:pt idx="19">
                  <c:v>6319.0637946919678</c:v>
                </c:pt>
                <c:pt idx="20">
                  <c:v>4475.8571920639706</c:v>
                </c:pt>
                <c:pt idx="21">
                  <c:v>2382.5806567897343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9B-48D6-8857-561A0BAADC57}"/>
            </c:ext>
          </c:extLst>
        </c:ser>
        <c:ser>
          <c:idx val="1"/>
          <c:order val="1"/>
          <c:tx>
            <c:strRef>
              <c:f>'A2 - Fig 3'!$C$2</c:f>
              <c:strCache>
                <c:ptCount val="1"/>
                <c:pt idx="0">
                  <c:v>De 3 à 6 ans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'A2 - Fig 3'!$L$3:$L$24</c:f>
              <c:strCache>
                <c:ptCount val="22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Commune de moins de 1 000 hab.</c:v>
                </c:pt>
                <c:pt idx="5">
                  <c:v>Commune de 1 000 à  1 999 hab.</c:v>
                </c:pt>
                <c:pt idx="6">
                  <c:v>Commune de 2 000 à 3 499 hab.</c:v>
                </c:pt>
                <c:pt idx="7">
                  <c:v>Commune de 3 500 à 4 999 hab.</c:v>
                </c:pt>
                <c:pt idx="8">
                  <c:v>Commune de 5 000 à 9 999 hab.</c:v>
                </c:pt>
                <c:pt idx="9">
                  <c:v>Commune de 10 000 à 19 999 hab.</c:v>
                </c:pt>
                <c:pt idx="10">
                  <c:v>Commune de 20 000 et 49 999 hab.</c:v>
                </c:pt>
                <c:pt idx="11">
                  <c:v>Commune de 50 000 et 79 999 hab.</c:v>
                </c:pt>
                <c:pt idx="12">
                  <c:v>Commune de 80 000 et 99 999 hab.</c:v>
                </c:pt>
                <c:pt idx="13">
                  <c:v>Commune de plus de 100 000 hab.</c:v>
                </c:pt>
                <c:pt idx="14">
                  <c:v>Total Etablissements communaux</c:v>
                </c:pt>
                <c:pt idx="15">
                  <c:v>Communauté de commune</c:v>
                </c:pt>
                <c:pt idx="16">
                  <c:v>Communauté d'aglomération</c:v>
                </c:pt>
                <c:pt idx="17">
                  <c:v>Communautés urbaines et métropoles</c:v>
                </c:pt>
                <c:pt idx="18">
                  <c:v>Syndicats intercom. (SIVU, SIVOM)</c:v>
                </c:pt>
                <c:pt idx="19">
                  <c:v>Syndicats mixtes</c:v>
                </c:pt>
                <c:pt idx="20">
                  <c:v>Autres étab. publics intercom.</c:v>
                </c:pt>
                <c:pt idx="21">
                  <c:v>Autres</c:v>
                </c:pt>
              </c:strCache>
            </c:strRef>
          </c:cat>
          <c:val>
            <c:numRef>
              <c:f>'A2 - Fig 3'!$C$3:$C$24</c:f>
              <c:numCache>
                <c:formatCode>0</c:formatCode>
                <c:ptCount val="22"/>
                <c:pt idx="0">
                  <c:v>2493.7375554520722</c:v>
                </c:pt>
                <c:pt idx="1">
                  <c:v>4326.7005962521289</c:v>
                </c:pt>
                <c:pt idx="2">
                  <c:v>89.055992596020346</c:v>
                </c:pt>
                <c:pt idx="3">
                  <c:v>179.33204259438534</c:v>
                </c:pt>
                <c:pt idx="4">
                  <c:v>2805.4527300601453</c:v>
                </c:pt>
                <c:pt idx="5">
                  <c:v>778.90973663576221</c:v>
                </c:pt>
                <c:pt idx="6">
                  <c:v>580.22561062559805</c:v>
                </c:pt>
                <c:pt idx="7">
                  <c:v>533.37548903648121</c:v>
                </c:pt>
                <c:pt idx="8">
                  <c:v>1666.1246829210052</c:v>
                </c:pt>
                <c:pt idx="9">
                  <c:v>2194.0604384752091</c:v>
                </c:pt>
                <c:pt idx="10">
                  <c:v>6097.1851842949209</c:v>
                </c:pt>
                <c:pt idx="11">
                  <c:v>2492.3616146104641</c:v>
                </c:pt>
                <c:pt idx="12">
                  <c:v>664.2701711968175</c:v>
                </c:pt>
                <c:pt idx="13">
                  <c:v>3176.2333867732168</c:v>
                </c:pt>
                <c:pt idx="14">
                  <c:v>3110.2585359239251</c:v>
                </c:pt>
                <c:pt idx="15">
                  <c:v>3076.8454840073296</c:v>
                </c:pt>
                <c:pt idx="16">
                  <c:v>3048.8998117251672</c:v>
                </c:pt>
                <c:pt idx="17">
                  <c:v>2181.1074171076739</c:v>
                </c:pt>
                <c:pt idx="18">
                  <c:v>860.98787298378352</c:v>
                </c:pt>
                <c:pt idx="19">
                  <c:v>1390.7598241130841</c:v>
                </c:pt>
                <c:pt idx="20">
                  <c:v>751.15628427522074</c:v>
                </c:pt>
                <c:pt idx="21">
                  <c:v>667.26572363956564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9B-48D6-8857-561A0BAADC57}"/>
            </c:ext>
          </c:extLst>
        </c:ser>
        <c:ser>
          <c:idx val="2"/>
          <c:order val="2"/>
          <c:tx>
            <c:strRef>
              <c:f>'A2 - Fig 3'!$D$2</c:f>
              <c:strCache>
                <c:ptCount val="1"/>
                <c:pt idx="0">
                  <c:v>Plus de 6 ans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'A2 - Fig 3'!$L$3:$L$24</c:f>
              <c:strCache>
                <c:ptCount val="22"/>
                <c:pt idx="0">
                  <c:v>Régions</c:v>
                </c:pt>
                <c:pt idx="1">
                  <c:v>Départements</c:v>
                </c:pt>
                <c:pt idx="2">
                  <c:v>SDIS</c:v>
                </c:pt>
                <c:pt idx="3">
                  <c:v>Centres de gestion et CNFPT</c:v>
                </c:pt>
                <c:pt idx="4">
                  <c:v>Commune de moins de 1 000 hab.</c:v>
                </c:pt>
                <c:pt idx="5">
                  <c:v>Commune de 1 000 à  1 999 hab.</c:v>
                </c:pt>
                <c:pt idx="6">
                  <c:v>Commune de 2 000 à 3 499 hab.</c:v>
                </c:pt>
                <c:pt idx="7">
                  <c:v>Commune de 3 500 à 4 999 hab.</c:v>
                </c:pt>
                <c:pt idx="8">
                  <c:v>Commune de 5 000 à 9 999 hab.</c:v>
                </c:pt>
                <c:pt idx="9">
                  <c:v>Commune de 10 000 à 19 999 hab.</c:v>
                </c:pt>
                <c:pt idx="10">
                  <c:v>Commune de 20 000 et 49 999 hab.</c:v>
                </c:pt>
                <c:pt idx="11">
                  <c:v>Commune de 50 000 et 79 999 hab.</c:v>
                </c:pt>
                <c:pt idx="12">
                  <c:v>Commune de 80 000 et 99 999 hab.</c:v>
                </c:pt>
                <c:pt idx="13">
                  <c:v>Commune de plus de 100 000 hab.</c:v>
                </c:pt>
                <c:pt idx="14">
                  <c:v>Total Etablissements communaux</c:v>
                </c:pt>
                <c:pt idx="15">
                  <c:v>Communauté de commune</c:v>
                </c:pt>
                <c:pt idx="16">
                  <c:v>Communauté d'aglomération</c:v>
                </c:pt>
                <c:pt idx="17">
                  <c:v>Communautés urbaines et métropoles</c:v>
                </c:pt>
                <c:pt idx="18">
                  <c:v>Syndicats intercom. (SIVU, SIVOM)</c:v>
                </c:pt>
                <c:pt idx="19">
                  <c:v>Syndicats mixtes</c:v>
                </c:pt>
                <c:pt idx="20">
                  <c:v>Autres étab. publics intercom.</c:v>
                </c:pt>
                <c:pt idx="21">
                  <c:v>Autres</c:v>
                </c:pt>
              </c:strCache>
            </c:strRef>
          </c:cat>
          <c:val>
            <c:numRef>
              <c:f>'A2 - Fig 3'!$D$3:$D$24</c:f>
              <c:numCache>
                <c:formatCode>0</c:formatCode>
                <c:ptCount val="22"/>
                <c:pt idx="0">
                  <c:v>1756.3226391510002</c:v>
                </c:pt>
                <c:pt idx="1">
                  <c:v>4351.2705281090293</c:v>
                </c:pt>
                <c:pt idx="2">
                  <c:v>86.681166126793158</c:v>
                </c:pt>
                <c:pt idx="3">
                  <c:v>179.81800580832532</c:v>
                </c:pt>
                <c:pt idx="4">
                  <c:v>3783.5442430913772</c:v>
                </c:pt>
                <c:pt idx="5">
                  <c:v>658.85222083852057</c:v>
                </c:pt>
                <c:pt idx="6">
                  <c:v>599.79948664670314</c:v>
                </c:pt>
                <c:pt idx="7">
                  <c:v>610.11111363842758</c:v>
                </c:pt>
                <c:pt idx="8">
                  <c:v>2044.4589513265084</c:v>
                </c:pt>
                <c:pt idx="9">
                  <c:v>2955.9507209164317</c:v>
                </c:pt>
                <c:pt idx="10">
                  <c:v>9173.093775913605</c:v>
                </c:pt>
                <c:pt idx="11">
                  <c:v>4829.3486165574122</c:v>
                </c:pt>
                <c:pt idx="12">
                  <c:v>1394.9673595133186</c:v>
                </c:pt>
                <c:pt idx="13">
                  <c:v>5610.1656915987642</c:v>
                </c:pt>
                <c:pt idx="14">
                  <c:v>3866.47139581487</c:v>
                </c:pt>
                <c:pt idx="15">
                  <c:v>2807.7080738340092</c:v>
                </c:pt>
                <c:pt idx="16">
                  <c:v>3052.5037122118256</c:v>
                </c:pt>
                <c:pt idx="17">
                  <c:v>1761.4268668360019</c:v>
                </c:pt>
                <c:pt idx="18">
                  <c:v>1214.1845174454954</c:v>
                </c:pt>
                <c:pt idx="19">
                  <c:v>1553.201996993032</c:v>
                </c:pt>
                <c:pt idx="20">
                  <c:v>1000.7475972988664</c:v>
                </c:pt>
                <c:pt idx="21">
                  <c:v>1448.0842138230703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9B-48D6-8857-561A0BAAD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9730144"/>
        <c:axId val="669731128"/>
      </c:barChart>
      <c:catAx>
        <c:axId val="669730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9731128"/>
        <c:crosses val="autoZero"/>
        <c:auto val="1"/>
        <c:lblAlgn val="ctr"/>
        <c:lblOffset val="100"/>
        <c:noMultiLvlLbl val="0"/>
      </c:catAx>
      <c:valAx>
        <c:axId val="669731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973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82275142137663"/>
          <c:y val="3.5003977724741446E-2"/>
          <c:w val="0.47998905328099817"/>
          <c:h val="0.891174963511422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'A2 - Fig 4'!$M$2</c:f>
              <c:strCache>
                <c:ptCount val="1"/>
                <c:pt idx="0">
                  <c:v>nb contractuels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CAF-4100-BCF1-6B0A56126501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CAF-4100-BCF1-6B0A56126501}"/>
              </c:ext>
            </c:extLst>
          </c:dPt>
          <c:cat>
            <c:strRef>
              <c:f>'A2 - Fig 4'!$L$3:$L$14</c:f>
              <c:strCache>
                <c:ptCount val="12"/>
                <c:pt idx="0">
                  <c:v>Autres contractuels (articles 38, 38bis, 47,136...)</c:v>
                </c:pt>
                <c:pt idx="1">
                  <c:v>Communes de moins de 2000 hab. et group, de com, de moins de 10 000 hab.</c:v>
                </c:pt>
                <c:pt idx="2">
                  <c:v>A temps non complet et  quotité de moins de 50%</c:v>
                </c:pt>
                <c:pt idx="3">
                  <c:v>Les emplois pour les com. nouvelles issues de la fusion de com. de moins de 1000 hab.</c:v>
                </c:pt>
                <c:pt idx="4">
                  <c:v>Les emplois pour les com. de moins de 1000 hab. 
et les group. de com. regroupant moins de 15 000 hab.</c:v>
                </c:pt>
                <c:pt idx="5">
                  <c:v>Besoins des services</c:v>
                </c:pt>
                <c:pt idx="6">
                  <c:v>Pas de cadre d'emplois existant</c:v>
                </c:pt>
                <c:pt idx="7">
                  <c:v>Affectés sur un poste vacant</c:v>
                </c:pt>
                <c:pt idx="8">
                  <c:v>Remplaçants</c:v>
                </c:pt>
                <c:pt idx="10">
                  <c:v>En CDD</c:v>
                </c:pt>
                <c:pt idx="11">
                  <c:v>En CDI</c:v>
                </c:pt>
              </c:strCache>
            </c:strRef>
          </c:cat>
          <c:val>
            <c:numRef>
              <c:f>'A2 - Fig 4'!$M$3:$M$14</c:f>
              <c:numCache>
                <c:formatCode>0</c:formatCode>
                <c:ptCount val="12"/>
                <c:pt idx="0">
                  <c:v>7618.3768171161355</c:v>
                </c:pt>
                <c:pt idx="1">
                  <c:v>2448.9490493759909</c:v>
                </c:pt>
                <c:pt idx="2">
                  <c:v>5686.6447011065302</c:v>
                </c:pt>
                <c:pt idx="3">
                  <c:v>383.21115862407351</c:v>
                </c:pt>
                <c:pt idx="4">
                  <c:v>8020.4489123146359</c:v>
                </c:pt>
                <c:pt idx="5">
                  <c:v>44847.463467441092</c:v>
                </c:pt>
                <c:pt idx="6">
                  <c:v>6504.2409993198817</c:v>
                </c:pt>
                <c:pt idx="7">
                  <c:v>95868.501000181175</c:v>
                </c:pt>
                <c:pt idx="8">
                  <c:v>73591.637802420752</c:v>
                </c:pt>
                <c:pt idx="10">
                  <c:v>244969.47390790028</c:v>
                </c:pt>
                <c:pt idx="11">
                  <c:v>56291.341349132344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AF-4100-BCF1-6B0A56126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79775856"/>
        <c:axId val="679775200"/>
      </c:barChart>
      <c:catAx>
        <c:axId val="679775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9775200"/>
        <c:crosses val="autoZero"/>
        <c:auto val="1"/>
        <c:lblAlgn val="ctr"/>
        <c:lblOffset val="100"/>
        <c:noMultiLvlLbl val="0"/>
      </c:catAx>
      <c:valAx>
        <c:axId val="679775200"/>
        <c:scaling>
          <c:orientation val="minMax"/>
          <c:max val="27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977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'A2 - Fig 5'!$C$2</c:f>
              <c:strCache>
                <c:ptCount val="1"/>
                <c:pt idx="0">
                  <c:v>CDI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'A2 - Fig 5'!$B$3:$B$11</c15:sqref>
                  </c15:fullRef>
                </c:ext>
              </c:extLst>
              <c:f>('A2 - Fig 5'!$B$3:$B$4,'A2 - Fig 5'!$B$6:$B$11)</c:f>
              <c:strCache>
                <c:ptCount val="8"/>
                <c:pt idx="0">
                  <c:v>Animation</c:v>
                </c:pt>
                <c:pt idx="1">
                  <c:v>Incendie secours</c:v>
                </c:pt>
                <c:pt idx="2">
                  <c:v>Sociale</c:v>
                </c:pt>
                <c:pt idx="3">
                  <c:v>Médico-sociale et tech.</c:v>
                </c:pt>
                <c:pt idx="4">
                  <c:v>Culturelle</c:v>
                </c:pt>
                <c:pt idx="5">
                  <c:v>Sportive</c:v>
                </c:pt>
                <c:pt idx="6">
                  <c:v>Technique</c:v>
                </c:pt>
                <c:pt idx="7">
                  <c:v>Administrative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'A2 - Fig 5'!$C$3:$C$11</c15:sqref>
                  </c15:fullRef>
                </c:ext>
              </c:extLst>
              <c:f>('A2 - Fig 5'!$C$3:$C$4,'A2 - Fig 5'!$C$6:$C$11)</c:f>
              <c:numCache>
                <c:formatCode>0</c:formatCode>
                <c:ptCount val="8"/>
                <c:pt idx="0">
                  <c:v>4378.1857849158159</c:v>
                </c:pt>
                <c:pt idx="1">
                  <c:v>24.250367002111371</c:v>
                </c:pt>
                <c:pt idx="2">
                  <c:v>5833.2024074499304</c:v>
                </c:pt>
                <c:pt idx="3">
                  <c:v>2407.9423592148823</c:v>
                </c:pt>
                <c:pt idx="4">
                  <c:v>5839.0512291750556</c:v>
                </c:pt>
                <c:pt idx="5">
                  <c:v>795.03370385629148</c:v>
                </c:pt>
                <c:pt idx="6">
                  <c:v>22505.50822955689</c:v>
                </c:pt>
                <c:pt idx="7">
                  <c:v>14611.845449326756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A-493E-BBC2-AB4CB0EB75A0}"/>
            </c:ext>
          </c:extLst>
        </c:ser>
        <c:ser>
          <c:idx val="1"/>
          <c:order val="1"/>
          <c:tx>
            <c:strRef>
              <c:f>'A2 - Fig 5'!$D$2</c:f>
              <c:strCache>
                <c:ptCount val="1"/>
                <c:pt idx="0">
                  <c:v>CDD-remplaçants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'A2 - Fig 5'!$B$3:$B$11</c15:sqref>
                  </c15:fullRef>
                </c:ext>
              </c:extLst>
              <c:f>('A2 - Fig 5'!$B$3:$B$4,'A2 - Fig 5'!$B$6:$B$11)</c:f>
              <c:strCache>
                <c:ptCount val="8"/>
                <c:pt idx="0">
                  <c:v>Animation</c:v>
                </c:pt>
                <c:pt idx="1">
                  <c:v>Incendie secours</c:v>
                </c:pt>
                <c:pt idx="2">
                  <c:v>Sociale</c:v>
                </c:pt>
                <c:pt idx="3">
                  <c:v>Médico-sociale et tech.</c:v>
                </c:pt>
                <c:pt idx="4">
                  <c:v>Culturelle</c:v>
                </c:pt>
                <c:pt idx="5">
                  <c:v>Sportive</c:v>
                </c:pt>
                <c:pt idx="6">
                  <c:v>Technique</c:v>
                </c:pt>
                <c:pt idx="7">
                  <c:v>Administrative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'A2 - Fig 5'!$D$3:$D$11</c15:sqref>
                  </c15:fullRef>
                </c:ext>
              </c:extLst>
              <c:f>('A2 - Fig 5'!$D$3:$D$4,'A2 - Fig 5'!$D$6:$D$11)</c:f>
              <c:numCache>
                <c:formatCode>0</c:formatCode>
                <c:ptCount val="8"/>
                <c:pt idx="0">
                  <c:v>6472.1324873913863</c:v>
                </c:pt>
                <c:pt idx="1">
                  <c:v>171.09816172519092</c:v>
                </c:pt>
                <c:pt idx="2">
                  <c:v>11783.897414030844</c:v>
                </c:pt>
                <c:pt idx="3">
                  <c:v>5337.0345545289283</c:v>
                </c:pt>
                <c:pt idx="4">
                  <c:v>2730.3601702441279</c:v>
                </c:pt>
                <c:pt idx="5">
                  <c:v>725.18621978973522</c:v>
                </c:pt>
                <c:pt idx="6">
                  <c:v>36749.922382603268</c:v>
                </c:pt>
                <c:pt idx="7">
                  <c:v>9611.338945640633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A-493E-BBC2-AB4CB0EB75A0}"/>
            </c:ext>
          </c:extLst>
        </c:ser>
        <c:ser>
          <c:idx val="2"/>
          <c:order val="2"/>
          <c:tx>
            <c:strRef>
              <c:f>'A2 - Fig 5'!$E$2</c:f>
              <c:strCache>
                <c:ptCount val="1"/>
                <c:pt idx="0">
                  <c:v>CDD-poste vacant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'A2 - Fig 5'!$B$3:$B$11</c15:sqref>
                  </c15:fullRef>
                </c:ext>
              </c:extLst>
              <c:f>('A2 - Fig 5'!$B$3:$B$4,'A2 - Fig 5'!$B$6:$B$11)</c:f>
              <c:strCache>
                <c:ptCount val="8"/>
                <c:pt idx="0">
                  <c:v>Animation</c:v>
                </c:pt>
                <c:pt idx="1">
                  <c:v>Incendie secours</c:v>
                </c:pt>
                <c:pt idx="2">
                  <c:v>Sociale</c:v>
                </c:pt>
                <c:pt idx="3">
                  <c:v>Médico-sociale et tech.</c:v>
                </c:pt>
                <c:pt idx="4">
                  <c:v>Culturelle</c:v>
                </c:pt>
                <c:pt idx="5">
                  <c:v>Sportive</c:v>
                </c:pt>
                <c:pt idx="6">
                  <c:v>Technique</c:v>
                </c:pt>
                <c:pt idx="7">
                  <c:v>Administrative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'A2 - Fig 5'!$E$3:$E$11</c15:sqref>
                  </c15:fullRef>
                </c:ext>
              </c:extLst>
              <c:f>('A2 - Fig 5'!$E$3:$E$4,'A2 - Fig 5'!$E$6:$E$11)</c:f>
              <c:numCache>
                <c:formatCode>0</c:formatCode>
                <c:ptCount val="8"/>
                <c:pt idx="0">
                  <c:v>15247.410651487646</c:v>
                </c:pt>
                <c:pt idx="1">
                  <c:v>336.67403092679854</c:v>
                </c:pt>
                <c:pt idx="2">
                  <c:v>8902.7923930589859</c:v>
                </c:pt>
                <c:pt idx="3">
                  <c:v>6621.1977279723023</c:v>
                </c:pt>
                <c:pt idx="4">
                  <c:v>8044.2101452532061</c:v>
                </c:pt>
                <c:pt idx="5">
                  <c:v>1910.16529055099</c:v>
                </c:pt>
                <c:pt idx="6">
                  <c:v>38369.143848004285</c:v>
                </c:pt>
                <c:pt idx="7">
                  <c:v>16434.210709745501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A-493E-BBC2-AB4CB0EB75A0}"/>
            </c:ext>
          </c:extLst>
        </c:ser>
        <c:ser>
          <c:idx val="3"/>
          <c:order val="3"/>
          <c:tx>
            <c:strRef>
              <c:f>'A2 - Fig 5'!$F$2</c:f>
              <c:strCache>
                <c:ptCount val="1"/>
                <c:pt idx="0">
                  <c:v>CDD-besoins de services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'A2 - Fig 5'!$B$3:$B$11</c15:sqref>
                  </c15:fullRef>
                </c:ext>
              </c:extLst>
              <c:f>('A2 - Fig 5'!$B$3:$B$4,'A2 - Fig 5'!$B$6:$B$11)</c:f>
              <c:strCache>
                <c:ptCount val="8"/>
                <c:pt idx="0">
                  <c:v>Animation</c:v>
                </c:pt>
                <c:pt idx="1">
                  <c:v>Incendie secours</c:v>
                </c:pt>
                <c:pt idx="2">
                  <c:v>Sociale</c:v>
                </c:pt>
                <c:pt idx="3">
                  <c:v>Médico-sociale et tech.</c:v>
                </c:pt>
                <c:pt idx="4">
                  <c:v>Culturelle</c:v>
                </c:pt>
                <c:pt idx="5">
                  <c:v>Sportive</c:v>
                </c:pt>
                <c:pt idx="6">
                  <c:v>Technique</c:v>
                </c:pt>
                <c:pt idx="7">
                  <c:v>Administrative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'A2 - Fig 5'!$F$3:$F$11</c15:sqref>
                  </c15:fullRef>
                </c:ext>
              </c:extLst>
              <c:f>('A2 - Fig 5'!$F$3:$F$4,'A2 - Fig 5'!$F$6:$F$11)</c:f>
              <c:numCache>
                <c:formatCode>0</c:formatCode>
                <c:ptCount val="8"/>
                <c:pt idx="0">
                  <c:v>3123.2131073187079</c:v>
                </c:pt>
                <c:pt idx="1">
                  <c:v>63.209604246215299</c:v>
                </c:pt>
                <c:pt idx="2">
                  <c:v>4909.7372913126046</c:v>
                </c:pt>
                <c:pt idx="3">
                  <c:v>3295.6044616048016</c:v>
                </c:pt>
                <c:pt idx="4">
                  <c:v>2675.5671141863349</c:v>
                </c:pt>
                <c:pt idx="5">
                  <c:v>669.12347435273966</c:v>
                </c:pt>
                <c:pt idx="6">
                  <c:v>14465.833836294363</c:v>
                </c:pt>
                <c:pt idx="7">
                  <c:v>15639.846786662243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BA-493E-BBC2-AB4CB0EB75A0}"/>
            </c:ext>
          </c:extLst>
        </c:ser>
        <c:ser>
          <c:idx val="4"/>
          <c:order val="4"/>
          <c:tx>
            <c:strRef>
              <c:f>'A2 - Fig 5'!$G$2</c:f>
              <c:strCache>
                <c:ptCount val="1"/>
                <c:pt idx="0">
                  <c:v>CDD-autres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'A2 - Fig 5'!$B$3:$B$11</c15:sqref>
                  </c15:fullRef>
                </c:ext>
              </c:extLst>
              <c:f>('A2 - Fig 5'!$B$3:$B$4,'A2 - Fig 5'!$B$6:$B$11)</c:f>
              <c:strCache>
                <c:ptCount val="8"/>
                <c:pt idx="0">
                  <c:v>Animation</c:v>
                </c:pt>
                <c:pt idx="1">
                  <c:v>Incendie secours</c:v>
                </c:pt>
                <c:pt idx="2">
                  <c:v>Sociale</c:v>
                </c:pt>
                <c:pt idx="3">
                  <c:v>Médico-sociale et tech.</c:v>
                </c:pt>
                <c:pt idx="4">
                  <c:v>Culturelle</c:v>
                </c:pt>
                <c:pt idx="5">
                  <c:v>Sportive</c:v>
                </c:pt>
                <c:pt idx="6">
                  <c:v>Technique</c:v>
                </c:pt>
                <c:pt idx="7">
                  <c:v>Administrative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'A2 - Fig 5'!$G$3:$G$11</c15:sqref>
                  </c15:fullRef>
                </c:ext>
              </c:extLst>
              <c:f>('A2 - Fig 5'!$G$3:$G$4,'A2 - Fig 5'!$G$6:$G$11)</c:f>
              <c:numCache>
                <c:formatCode>0</c:formatCode>
                <c:ptCount val="8"/>
                <c:pt idx="0">
                  <c:v>5536.5677952841252</c:v>
                </c:pt>
                <c:pt idx="1">
                  <c:v>132.99028227672261</c:v>
                </c:pt>
                <c:pt idx="2">
                  <c:v>2649.250904489596</c:v>
                </c:pt>
                <c:pt idx="3">
                  <c:v>1050.649023407268</c:v>
                </c:pt>
                <c:pt idx="4">
                  <c:v>2258.9404845188037</c:v>
                </c:pt>
                <c:pt idx="5">
                  <c:v>267.58917074454939</c:v>
                </c:pt>
                <c:pt idx="6">
                  <c:v>14595.12634066047</c:v>
                </c:pt>
                <c:pt idx="7">
                  <c:v>7119.4256061712804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BA-493E-BBC2-AB4CB0EB7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5171720"/>
        <c:axId val="765173032"/>
      </c:barChart>
      <c:catAx>
        <c:axId val="765171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173032"/>
        <c:crosses val="autoZero"/>
        <c:auto val="1"/>
        <c:lblAlgn val="ctr"/>
        <c:lblOffset val="100"/>
        <c:noMultiLvlLbl val="0"/>
      </c:catAx>
      <c:valAx>
        <c:axId val="765173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171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'A3 - Fig 2 &amp; 3'!$B$22</c:f>
              <c:strCache>
                <c:ptCount val="1"/>
                <c:pt idx="0">
                  <c:v>Nombre de contractuels non permanents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'A3 - Fig 2 &amp; 3'!$B$23:$B$33</c15:sqref>
                  </c15:fullRef>
                </c:ext>
              </c:extLst>
              <c:f>'A3 - Fig 2 &amp; 3'!$B$24:$B$33</c:f>
              <c:strCache>
                <c:ptCount val="10"/>
                <c:pt idx="0">
                  <c:v>Vacataires</c:v>
                </c:pt>
                <c:pt idx="1">
                  <c:v>En rémunérations accessoires</c:v>
                </c:pt>
                <c:pt idx="2">
                  <c:v>Contrats aidés</c:v>
                </c:pt>
                <c:pt idx="3">
                  <c:v>Apprentis</c:v>
                </c:pt>
                <c:pt idx="4">
                  <c:v>Employé en centre de gestion</c:v>
                </c:pt>
                <c:pt idx="5">
                  <c:v>Besoin temporaire ou saisonnier</c:v>
                </c:pt>
                <c:pt idx="6">
                  <c:v>Contrat de projet</c:v>
                </c:pt>
                <c:pt idx="7">
                  <c:v>Assistants familiaux</c:v>
                </c:pt>
                <c:pt idx="8">
                  <c:v>Assistants maternels</c:v>
                </c:pt>
                <c:pt idx="9">
                  <c:v>Collaborateurs de cabinet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'A3 - Fig 2 &amp; 3'!$C$23:$C$33</c15:sqref>
                  </c15:fullRef>
                </c:ext>
              </c:extLst>
              <c:f>'A3 - Fig 2 &amp; 3'!$C$24:$C$33</c:f>
              <c:numCache>
                <c:formatCode>0</c:formatCode>
                <c:ptCount val="10"/>
                <c:pt idx="0">
                  <c:v>42595.406720386993</c:v>
                </c:pt>
                <c:pt idx="1">
                  <c:v>13044.64941904795</c:v>
                </c:pt>
                <c:pt idx="2">
                  <c:v>31294.808307860712</c:v>
                </c:pt>
                <c:pt idx="3">
                  <c:v>14860.379457664292</c:v>
                </c:pt>
                <c:pt idx="4">
                  <c:v>2011.0047600064852</c:v>
                </c:pt>
                <c:pt idx="5">
                  <c:v>119941.796454518</c:v>
                </c:pt>
                <c:pt idx="6">
                  <c:v>4495.9545511877477</c:v>
                </c:pt>
                <c:pt idx="7">
                  <c:v>32466.19530363848</c:v>
                </c:pt>
                <c:pt idx="8">
                  <c:v>8200.3705632422534</c:v>
                </c:pt>
                <c:pt idx="9">
                  <c:v>2583.3660869148543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C-4B4C-B2E3-076137CE0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21286976"/>
        <c:axId val="221280088"/>
      </c:barChart>
      <c:catAx>
        <c:axId val="221286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1280088"/>
        <c:crosses val="autoZero"/>
        <c:auto val="1"/>
        <c:lblAlgn val="ctr"/>
        <c:lblOffset val="100"/>
        <c:noMultiLvlLbl val="0"/>
      </c:catAx>
      <c:valAx>
        <c:axId val="221280088"/>
        <c:scaling>
          <c:orientation val="minMax"/>
          <c:max val="12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128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'A3 - Fig 2 &amp; 3'!$G$23:$G$33</c15:sqref>
                  </c15:fullRef>
                </c:ext>
              </c:extLst>
              <c:f>('A3 - Fig 2 &amp; 3'!$G$23:$G$30,'A3 - Fig 2 &amp; 3'!$G$32:$G$33)</c:f>
              <c:strCache>
                <c:ptCount val="10"/>
                <c:pt idx="0">
                  <c:v>Autres</c:v>
                </c:pt>
                <c:pt idx="1">
                  <c:v>Vacataires</c:v>
                </c:pt>
                <c:pt idx="2">
                  <c:v>En rémunérations accessoires</c:v>
                </c:pt>
                <c:pt idx="3">
                  <c:v>Contrats aidés</c:v>
                </c:pt>
                <c:pt idx="4">
                  <c:v>Apprentis</c:v>
                </c:pt>
                <c:pt idx="5">
                  <c:v>Employé en centre de gestion</c:v>
                </c:pt>
                <c:pt idx="6">
                  <c:v>Besoin temporaire ou saisonnier</c:v>
                </c:pt>
                <c:pt idx="7">
                  <c:v>Contrat de projet</c:v>
                </c:pt>
                <c:pt idx="8">
                  <c:v>Assistants maternels</c:v>
                </c:pt>
                <c:pt idx="9">
                  <c:v>Collaborateurs de cabinet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'A3 - Fig 2 &amp; 3'!$H$23:$H$33</c15:sqref>
                  </c15:fullRef>
                </c:ext>
              </c:extLst>
              <c:f>('A3 - Fig 2 &amp; 3'!$H$23:$H$30,'A3 - Fig 2 &amp; 3'!$H$32:$H$33)</c:f>
              <c:numCache>
                <c:formatCode>0%</c:formatCode>
                <c:ptCount val="10"/>
                <c:pt idx="0">
                  <c:v>0.70552877452603213</c:v>
                </c:pt>
                <c:pt idx="1">
                  <c:v>0.70057530542489921</c:v>
                </c:pt>
                <c:pt idx="2">
                  <c:v>0.76252194474165214</c:v>
                </c:pt>
                <c:pt idx="3">
                  <c:v>0.5726517526368573</c:v>
                </c:pt>
                <c:pt idx="4">
                  <c:v>0.51845632249526608</c:v>
                </c:pt>
                <c:pt idx="5">
                  <c:v>0.72735712494061444</c:v>
                </c:pt>
                <c:pt idx="6">
                  <c:v>0.70295426612813172</c:v>
                </c:pt>
                <c:pt idx="7">
                  <c:v>0.59831987206952586</c:v>
                </c:pt>
                <c:pt idx="8">
                  <c:v>0.98144348445923812</c:v>
                </c:pt>
                <c:pt idx="9">
                  <c:v>0.40325402276835159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3C-450E-AD45-A013231CF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20879968"/>
        <c:axId val="620880296"/>
      </c:barChart>
      <c:catAx>
        <c:axId val="620879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880296"/>
        <c:crosses val="autoZero"/>
        <c:auto val="1"/>
        <c:lblAlgn val="ctr"/>
        <c:lblOffset val="100"/>
        <c:noMultiLvlLbl val="0"/>
      </c:catAx>
      <c:valAx>
        <c:axId val="62088029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87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'A4 - Fig 2'!$M$2</c:f>
              <c:strCache>
                <c:ptCount val="1"/>
                <c:pt idx="0">
                  <c:v>Remplaçants mis à disposition par les CDG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-2.777777777777676E-3"/>
                  <c:y val="9.92063492063485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93-4457-88B0-9B123195864A}"/>
                </c:ext>
              </c:extLst>
            </c:dLbl>
            <c:dLbl>
              <c:idx val="13"/>
              <c:layout>
                <c:manualLayout>
                  <c:x val="-2.7777777777777779E-3"/>
                  <c:y val="-3.031270097147617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893-4457-88B0-9B123195864A}"/>
                </c:ext>
              </c:extLst>
            </c:dLbl>
            <c:dLbl>
              <c:idx val="15"/>
              <c:layout>
                <c:manualLayout>
                  <c:x val="-1.0185067526415994E-16"/>
                  <c:y val="3.30687830687830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893-4457-88B0-9B12319586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'A4 - Fig 2'!$L$3:$L$18</c:f>
              <c:strCache>
                <c:ptCount val="16"/>
                <c:pt idx="0">
                  <c:v>Ensemble</c:v>
                </c:pt>
                <c:pt idx="1">
                  <c:v>Autres étab. publics intercom.</c:v>
                </c:pt>
                <c:pt idx="2">
                  <c:v>Syndicats mixtes</c:v>
                </c:pt>
                <c:pt idx="3">
                  <c:v>Syndicats intercom. (SIVU, SIVOM)</c:v>
                </c:pt>
                <c:pt idx="4">
                  <c:v>Communautés urbaines et métropoles</c:v>
                </c:pt>
                <c:pt idx="5">
                  <c:v>Communauté d'aglomération</c:v>
                </c:pt>
                <c:pt idx="6">
                  <c:v>Communauté de commune</c:v>
                </c:pt>
                <c:pt idx="7">
                  <c:v>Total Etablissements communaux</c:v>
                </c:pt>
                <c:pt idx="8">
                  <c:v>Commune de 20 000 et 49 999 hab.</c:v>
                </c:pt>
                <c:pt idx="9">
                  <c:v>Commune de 10 000 à 19 999 hab.</c:v>
                </c:pt>
                <c:pt idx="10">
                  <c:v>Commune de 5 000 à 9 999 hab.</c:v>
                </c:pt>
                <c:pt idx="11">
                  <c:v>Commune de 3 500 à 4 999 hab.</c:v>
                </c:pt>
                <c:pt idx="12">
                  <c:v>Commune de 2 000 à 3 499 hab.</c:v>
                </c:pt>
                <c:pt idx="13">
                  <c:v>Commune de 1 000 à  1 999 hab.</c:v>
                </c:pt>
                <c:pt idx="14">
                  <c:v>Commune de moins de 1 000 hab.</c:v>
                </c:pt>
                <c:pt idx="15">
                  <c:v>Départements</c:v>
                </c:pt>
              </c:strCache>
            </c:strRef>
          </c:cat>
          <c:val>
            <c:numRef>
              <c:f>'A4 - Fig 2'!$M$3:$M$18</c:f>
              <c:numCache>
                <c:formatCode>0%</c:formatCode>
                <c:ptCount val="16"/>
                <c:pt idx="0">
                  <c:v>0.72226163866668092</c:v>
                </c:pt>
                <c:pt idx="1">
                  <c:v>0.85065281515229829</c:v>
                </c:pt>
                <c:pt idx="2">
                  <c:v>0.30934889923260178</c:v>
                </c:pt>
                <c:pt idx="3">
                  <c:v>0.86029161763490059</c:v>
                </c:pt>
                <c:pt idx="4">
                  <c:v>0.63465344129119572</c:v>
                </c:pt>
                <c:pt idx="5">
                  <c:v>0.58531746031746046</c:v>
                </c:pt>
                <c:pt idx="6">
                  <c:v>0.72545281220210045</c:v>
                </c:pt>
                <c:pt idx="7">
                  <c:v>0.87470574466305395</c:v>
                </c:pt>
                <c:pt idx="8">
                  <c:v>0.75740740740740731</c:v>
                </c:pt>
                <c:pt idx="9">
                  <c:v>0.67786561264822254</c:v>
                </c:pt>
                <c:pt idx="10">
                  <c:v>0.68705882352941139</c:v>
                </c:pt>
                <c:pt idx="11">
                  <c:v>0.74025974025974084</c:v>
                </c:pt>
                <c:pt idx="12">
                  <c:v>0.79115300942712075</c:v>
                </c:pt>
                <c:pt idx="13">
                  <c:v>0.76329946204422905</c:v>
                </c:pt>
                <c:pt idx="14">
                  <c:v>0.75792079207919882</c:v>
                </c:pt>
                <c:pt idx="15">
                  <c:v>0.69165417291354347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93-4457-88B0-9B123195864A}"/>
            </c:ext>
          </c:extLst>
        </c:ser>
        <c:ser>
          <c:idx val="1"/>
          <c:order val="1"/>
          <c:tx>
            <c:strRef>
              <c:f>'A4 - Fig 2'!$N$2</c:f>
              <c:strCache>
                <c:ptCount val="1"/>
                <c:pt idx="0">
                  <c:v>Intérimaires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5.5555555555554534E-3"/>
                  <c:y val="-3.30687830687830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893-4457-88B0-9B123195864A}"/>
                </c:ext>
              </c:extLst>
            </c:dLbl>
            <c:dLbl>
              <c:idx val="14"/>
              <c:layout>
                <c:manualLayout>
                  <c:x val="2.777777777777676E-3"/>
                  <c:y val="-9.92063492063492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893-4457-88B0-9B123195864A}"/>
                </c:ext>
              </c:extLst>
            </c:dLbl>
            <c:dLbl>
              <c:idx val="15"/>
              <c:layout>
                <c:manualLayout>
                  <c:x val="-1.0185067526415994E-16"/>
                  <c:y val="-3.30687830687831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893-4457-88B0-9B12319586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'A4 - Fig 2'!$L$3:$L$18</c:f>
              <c:strCache>
                <c:ptCount val="16"/>
                <c:pt idx="0">
                  <c:v>Ensemble</c:v>
                </c:pt>
                <c:pt idx="1">
                  <c:v>Autres étab. publics intercom.</c:v>
                </c:pt>
                <c:pt idx="2">
                  <c:v>Syndicats mixtes</c:v>
                </c:pt>
                <c:pt idx="3">
                  <c:v>Syndicats intercom. (SIVU, SIVOM)</c:v>
                </c:pt>
                <c:pt idx="4">
                  <c:v>Communautés urbaines et métropoles</c:v>
                </c:pt>
                <c:pt idx="5">
                  <c:v>Communauté d'aglomération</c:v>
                </c:pt>
                <c:pt idx="6">
                  <c:v>Communauté de commune</c:v>
                </c:pt>
                <c:pt idx="7">
                  <c:v>Total Etablissements communaux</c:v>
                </c:pt>
                <c:pt idx="8">
                  <c:v>Commune de 20 000 et 49 999 hab.</c:v>
                </c:pt>
                <c:pt idx="9">
                  <c:v>Commune de 10 000 à 19 999 hab.</c:v>
                </c:pt>
                <c:pt idx="10">
                  <c:v>Commune de 5 000 à 9 999 hab.</c:v>
                </c:pt>
                <c:pt idx="11">
                  <c:v>Commune de 3 500 à 4 999 hab.</c:v>
                </c:pt>
                <c:pt idx="12">
                  <c:v>Commune de 2 000 à 3 499 hab.</c:v>
                </c:pt>
                <c:pt idx="13">
                  <c:v>Commune de 1 000 à  1 999 hab.</c:v>
                </c:pt>
                <c:pt idx="14">
                  <c:v>Commune de moins de 1 000 hab.</c:v>
                </c:pt>
                <c:pt idx="15">
                  <c:v>Départements</c:v>
                </c:pt>
              </c:strCache>
            </c:strRef>
          </c:cat>
          <c:val>
            <c:numRef>
              <c:f>'A4 - Fig 2'!$N$3:$N$18</c:f>
              <c:numCache>
                <c:formatCode>0%</c:formatCode>
                <c:ptCount val="16"/>
                <c:pt idx="0">
                  <c:v>0.68466792708663538</c:v>
                </c:pt>
                <c:pt idx="1">
                  <c:v>0.88508064516129026</c:v>
                </c:pt>
                <c:pt idx="2">
                  <c:v>0.165627796172131</c:v>
                </c:pt>
                <c:pt idx="3">
                  <c:v>0.60186553538146215</c:v>
                </c:pt>
                <c:pt idx="4">
                  <c:v>0.41108624773911157</c:v>
                </c:pt>
                <c:pt idx="5">
                  <c:v>0.27450980392156865</c:v>
                </c:pt>
                <c:pt idx="6">
                  <c:v>0.545016077170419</c:v>
                </c:pt>
                <c:pt idx="7">
                  <c:v>0.84419322505730998</c:v>
                </c:pt>
                <c:pt idx="8">
                  <c:v>0.74078947368421078</c:v>
                </c:pt>
                <c:pt idx="9">
                  <c:v>0.74444444444444435</c:v>
                </c:pt>
                <c:pt idx="10">
                  <c:v>0.71931589537223384</c:v>
                </c:pt>
                <c:pt idx="11">
                  <c:v>0.81351981351981406</c:v>
                </c:pt>
                <c:pt idx="12">
                  <c:v>0.81655172413793131</c:v>
                </c:pt>
                <c:pt idx="13">
                  <c:v>0.79095163806552282</c:v>
                </c:pt>
                <c:pt idx="14">
                  <c:v>0.67999999999999938</c:v>
                </c:pt>
                <c:pt idx="15">
                  <c:v>0.65384615384615374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93-4457-88B0-9B1231958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9554416"/>
        <c:axId val="729554744"/>
      </c:barChart>
      <c:catAx>
        <c:axId val="729554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9554744"/>
        <c:crosses val="autoZero"/>
        <c:auto val="1"/>
        <c:lblAlgn val="ctr"/>
        <c:lblOffset val="100"/>
        <c:noMultiLvlLbl val="0"/>
      </c:catAx>
      <c:valAx>
        <c:axId val="729554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955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'A4 - Fig 3'!$B$2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'A4 - Fig 3'!$K$3:$K$9</c:f>
              <c:strCache>
                <c:ptCount val="7"/>
                <c:pt idx="0">
                  <c:v>Animation</c:v>
                </c:pt>
                <c:pt idx="1">
                  <c:v>Sociale</c:v>
                </c:pt>
                <c:pt idx="2">
                  <c:v>Médico-sociale et médico-technique</c:v>
                </c:pt>
                <c:pt idx="3">
                  <c:v>Culturelle</c:v>
                </c:pt>
                <c:pt idx="4">
                  <c:v>Sportive</c:v>
                </c:pt>
                <c:pt idx="5">
                  <c:v>Technique</c:v>
                </c:pt>
                <c:pt idx="6">
                  <c:v>Administrative</c:v>
                </c:pt>
              </c:strCache>
            </c:strRef>
          </c:cat>
          <c:val>
            <c:numRef>
              <c:f>'A4 - Fig 3'!$B$3:$B$9</c:f>
              <c:numCache>
                <c:formatCode>0</c:formatCode>
                <c:ptCount val="7"/>
                <c:pt idx="0">
                  <c:v>1795.0982376954569</c:v>
                </c:pt>
                <c:pt idx="1">
                  <c:v>1246.3441012739261</c:v>
                </c:pt>
                <c:pt idx="2">
                  <c:v>2797.068109026176</c:v>
                </c:pt>
                <c:pt idx="3">
                  <c:v>492.52669750950946</c:v>
                </c:pt>
                <c:pt idx="4">
                  <c:v>138.25300777294748</c:v>
                </c:pt>
                <c:pt idx="5">
                  <c:v>6545.7290197120856</c:v>
                </c:pt>
                <c:pt idx="6">
                  <c:v>5090.3934152122474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D-4CF5-B832-274EE7537A27}"/>
            </c:ext>
          </c:extLst>
        </c:ser>
        <c:ser>
          <c:idx val="1"/>
          <c:order val="1"/>
          <c:tx>
            <c:strRef>
              <c:f>'A4 - Fig 3'!$C$2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'A4 - Fig 3'!$K$3:$K$9</c:f>
              <c:strCache>
                <c:ptCount val="7"/>
                <c:pt idx="0">
                  <c:v>Animation</c:v>
                </c:pt>
                <c:pt idx="1">
                  <c:v>Sociale</c:v>
                </c:pt>
                <c:pt idx="2">
                  <c:v>Médico-sociale et médico-technique</c:v>
                </c:pt>
                <c:pt idx="3">
                  <c:v>Culturelle</c:v>
                </c:pt>
                <c:pt idx="4">
                  <c:v>Sportive</c:v>
                </c:pt>
                <c:pt idx="5">
                  <c:v>Technique</c:v>
                </c:pt>
                <c:pt idx="6">
                  <c:v>Administrative</c:v>
                </c:pt>
              </c:strCache>
            </c:strRef>
          </c:cat>
          <c:val>
            <c:numRef>
              <c:f>'A4 - Fig 3'!$C$3:$C$9</c:f>
              <c:numCache>
                <c:formatCode>0</c:formatCode>
                <c:ptCount val="7"/>
                <c:pt idx="0">
                  <c:v>362.03772655887275</c:v>
                </c:pt>
                <c:pt idx="1">
                  <c:v>123.82074431584032</c:v>
                </c:pt>
                <c:pt idx="2">
                  <c:v>305.81150420661595</c:v>
                </c:pt>
                <c:pt idx="3">
                  <c:v>282.5384235873741</c:v>
                </c:pt>
                <c:pt idx="4">
                  <c:v>119.57913965453642</c:v>
                </c:pt>
                <c:pt idx="5">
                  <c:v>4869.4093540530585</c:v>
                </c:pt>
                <c:pt idx="6">
                  <c:v>896.78252082822064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ED-4CF5-B832-274EE7537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3152696"/>
        <c:axId val="583149416"/>
      </c:barChart>
      <c:catAx>
        <c:axId val="583152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149416"/>
        <c:crosses val="autoZero"/>
        <c:auto val="1"/>
        <c:lblAlgn val="ctr"/>
        <c:lblOffset val="100"/>
        <c:noMultiLvlLbl val="0"/>
      </c:catAx>
      <c:valAx>
        <c:axId val="583149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152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'A5 - Fig 2 &amp; 3'!$C$23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'A5 - Fig 2 &amp; 3'!$B$24:$B$30</c:f>
              <c:strCache>
                <c:ptCount val="7"/>
                <c:pt idx="0">
                  <c:v>Pris en charge par le CDG ou le CNFPT</c:v>
                </c:pt>
                <c:pt idx="1">
                  <c:v>Mis à disposition d'autres structures</c:v>
                </c:pt>
                <c:pt idx="2">
                  <c:v>Mis à disposition par la fonction publique d'Etat</c:v>
                </c:pt>
                <c:pt idx="3">
                  <c:v>Détachés venant d'ailleurs</c:v>
                </c:pt>
                <c:pt idx="4">
                  <c:v>Détachés venant d'une autre collectivité territoriale</c:v>
                </c:pt>
                <c:pt idx="5">
                  <c:v>Détachés venant de la fonction publique hospitalière</c:v>
                </c:pt>
                <c:pt idx="6">
                  <c:v>Détachés venant de la fonction publique d'Etat</c:v>
                </c:pt>
              </c:strCache>
            </c:strRef>
          </c:cat>
          <c:val>
            <c:numRef>
              <c:f>'A5 - Fig 2 &amp; 3'!$C$24:$C$30</c:f>
              <c:numCache>
                <c:formatCode>0</c:formatCode>
                <c:ptCount val="7"/>
                <c:pt idx="0">
                  <c:v>109.73976758575849</c:v>
                </c:pt>
                <c:pt idx="1">
                  <c:v>1521.7729079363296</c:v>
                </c:pt>
                <c:pt idx="2">
                  <c:v>188.44788271374912</c:v>
                </c:pt>
                <c:pt idx="3">
                  <c:v>264.64859331527185</c:v>
                </c:pt>
                <c:pt idx="4">
                  <c:v>1262.3597329737763</c:v>
                </c:pt>
                <c:pt idx="5">
                  <c:v>2329.288296877326</c:v>
                </c:pt>
                <c:pt idx="6">
                  <c:v>2857.9789394605077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7-4278-9DA5-C8BB2C6F2064}"/>
            </c:ext>
          </c:extLst>
        </c:ser>
        <c:ser>
          <c:idx val="1"/>
          <c:order val="1"/>
          <c:tx>
            <c:strRef>
              <c:f>'A5 - Fig 2 &amp; 3'!$D$23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'A5 - Fig 2 &amp; 3'!$B$24:$B$30</c:f>
              <c:strCache>
                <c:ptCount val="7"/>
                <c:pt idx="0">
                  <c:v>Pris en charge par le CDG ou le CNFPT</c:v>
                </c:pt>
                <c:pt idx="1">
                  <c:v>Mis à disposition d'autres structures</c:v>
                </c:pt>
                <c:pt idx="2">
                  <c:v>Mis à disposition par la fonction publique d'Etat</c:v>
                </c:pt>
                <c:pt idx="3">
                  <c:v>Détachés venant d'ailleurs</c:v>
                </c:pt>
                <c:pt idx="4">
                  <c:v>Détachés venant d'une autre collectivité territoriale</c:v>
                </c:pt>
                <c:pt idx="5">
                  <c:v>Détachés venant de la fonction publique hospitalière</c:v>
                </c:pt>
                <c:pt idx="6">
                  <c:v>Détachés venant de la fonction publique d'Etat</c:v>
                </c:pt>
              </c:strCache>
            </c:strRef>
          </c:cat>
          <c:val>
            <c:numRef>
              <c:f>'A5 - Fig 2 &amp; 3'!$D$24:$D$30</c:f>
              <c:numCache>
                <c:formatCode>0</c:formatCode>
                <c:ptCount val="7"/>
                <c:pt idx="0">
                  <c:v>130.62433985244689</c:v>
                </c:pt>
                <c:pt idx="1">
                  <c:v>1268.619253463738</c:v>
                </c:pt>
                <c:pt idx="2">
                  <c:v>341.34660322304939</c:v>
                </c:pt>
                <c:pt idx="3">
                  <c:v>119.87027189374132</c:v>
                </c:pt>
                <c:pt idx="4">
                  <c:v>661.53179540167639</c:v>
                </c:pt>
                <c:pt idx="5">
                  <c:v>316.30014713669027</c:v>
                </c:pt>
                <c:pt idx="6">
                  <c:v>3188.1769108971184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7-4278-9DA5-C8BB2C6F2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4773832"/>
        <c:axId val="664774816"/>
      </c:barChart>
      <c:catAx>
        <c:axId val="664773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4774816"/>
        <c:crosses val="autoZero"/>
        <c:auto val="1"/>
        <c:lblAlgn val="ctr"/>
        <c:lblOffset val="100"/>
        <c:noMultiLvlLbl val="0"/>
      </c:catAx>
      <c:valAx>
        <c:axId val="664774816"/>
        <c:scaling>
          <c:orientation val="minMax"/>
          <c:max val="6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4773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214312</xdr:colOff>
      <xdr:row>1</xdr:row>
      <xdr:rowOff>61911</xdr:rowOff>
    </xdr:from>
    <xdr:to>
      <xdr:col>5</xdr:col>
      <xdr:colOff>603885</xdr:colOff>
      <xdr:row>16</xdr:row>
      <xdr:rowOff>131444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57150</xdr:rowOff>
    </xdr:from>
    <xdr:to>
      <xdr:col>7</xdr:col>
      <xdr:colOff>574675</xdr:colOff>
      <xdr:row>8</xdr:row>
      <xdr:rowOff>109220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137159</xdr:colOff>
      <xdr:row>1</xdr:row>
      <xdr:rowOff>69532</xdr:rowOff>
    </xdr:from>
    <xdr:to>
      <xdr:col>3</xdr:col>
      <xdr:colOff>691514</xdr:colOff>
      <xdr:row>15</xdr:row>
      <xdr:rowOff>138112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114691</xdr:colOff>
      <xdr:row>1</xdr:row>
      <xdr:rowOff>48597</xdr:rowOff>
    </xdr:from>
    <xdr:to>
      <xdr:col>6</xdr:col>
      <xdr:colOff>136072</xdr:colOff>
      <xdr:row>17</xdr:row>
      <xdr:rowOff>126350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0.45957</cdr:x>
      <cdr:y>0.06068</cdr:y>
    </cdr:from>
    <cdr:to>
      <cdr:x>0.95114</cdr:x>
      <cdr:y>1</cdr:y>
    </cdr:to>
    <cdr:pic>
      <cdr:nvPicPr>
        <cdr:cNvPr id="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194085" y="204062"/>
          <a:ext cx="2346812" cy="3158843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121920</xdr:rowOff>
    </xdr:from>
    <xdr:to>
      <xdr:col>2</xdr:col>
      <xdr:colOff>746760</xdr:colOff>
      <xdr:row>16</xdr:row>
      <xdr:rowOff>121920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80961</xdr:colOff>
      <xdr:row>1</xdr:row>
      <xdr:rowOff>142875</xdr:rowOff>
    </xdr:from>
    <xdr:to>
      <xdr:col>7</xdr:col>
      <xdr:colOff>523874</xdr:colOff>
      <xdr:row>9</xdr:row>
      <xdr:rowOff>138111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180975</xdr:rowOff>
    </xdr:from>
    <xdr:to>
      <xdr:col>9</xdr:col>
      <xdr:colOff>138113</xdr:colOff>
      <xdr:row>23</xdr:row>
      <xdr:rowOff>161925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38099</xdr:rowOff>
    </xdr:from>
    <xdr:to>
      <xdr:col>8</xdr:col>
      <xdr:colOff>590549</xdr:colOff>
      <xdr:row>21</xdr:row>
      <xdr:rowOff>19050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0.34628</cdr:x>
      <cdr:y>0.19278</cdr:y>
    </cdr:from>
    <cdr:to>
      <cdr:x>0.45253</cdr:x>
      <cdr:y>0.26019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153795" y="769374"/>
          <a:ext cx="660886" cy="26905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bg2">
                  <a:lumMod val="25000"/>
                </a:schemeClr>
              </a:solidFill>
            </a:rPr>
            <a:t>Dont</a:t>
          </a:r>
          <a:r>
            <a:rPr lang="fr-FR" sz="1050" b="1">
              <a:solidFill>
                <a:schemeClr val="bg2">
                  <a:lumMod val="25000"/>
                </a:schemeClr>
              </a:solidFill>
            </a:rPr>
            <a:t> </a:t>
          </a:r>
          <a:r>
            <a:rPr lang="fr-FR" sz="900" b="1">
              <a:solidFill>
                <a:schemeClr val="bg2">
                  <a:lumMod val="25000"/>
                </a:schemeClr>
              </a:solidFill>
            </a:rPr>
            <a:t>: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348615</xdr:colOff>
      <xdr:row>0</xdr:row>
      <xdr:rowOff>176212</xdr:rowOff>
    </xdr:from>
    <xdr:to>
      <xdr:col>7</xdr:col>
      <xdr:colOff>384810</xdr:colOff>
      <xdr:row>18</xdr:row>
      <xdr:rowOff>49530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1</xdr:row>
      <xdr:rowOff>71436</xdr:rowOff>
    </xdr:from>
    <xdr:to>
      <xdr:col>3</xdr:col>
      <xdr:colOff>762000</xdr:colOff>
      <xdr:row>16</xdr:row>
      <xdr:rowOff>190499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142875</xdr:colOff>
      <xdr:row>1</xdr:row>
      <xdr:rowOff>47625</xdr:rowOff>
    </xdr:from>
    <xdr:to>
      <xdr:col>10</xdr:col>
      <xdr:colOff>266700</xdr:colOff>
      <xdr:row>16</xdr:row>
      <xdr:rowOff>161925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240030</xdr:colOff>
      <xdr:row>1</xdr:row>
      <xdr:rowOff>17145</xdr:rowOff>
    </xdr:from>
    <xdr:to>
      <xdr:col>7</xdr:col>
      <xdr:colOff>93345</xdr:colOff>
      <xdr:row>19</xdr:row>
      <xdr:rowOff>17145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356235</xdr:colOff>
      <xdr:row>1</xdr:row>
      <xdr:rowOff>30480</xdr:rowOff>
    </xdr:from>
    <xdr:to>
      <xdr:col>7</xdr:col>
      <xdr:colOff>45720</xdr:colOff>
      <xdr:row>16</xdr:row>
      <xdr:rowOff>30480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381000</xdr:rowOff>
    </xdr:from>
    <xdr:to>
      <xdr:col>2</xdr:col>
      <xdr:colOff>195263</xdr:colOff>
      <xdr:row>18</xdr:row>
      <xdr:rowOff>4763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547687</xdr:colOff>
      <xdr:row>1</xdr:row>
      <xdr:rowOff>71437</xdr:rowOff>
    </xdr:from>
    <xdr:to>
      <xdr:col>9</xdr:col>
      <xdr:colOff>547687</xdr:colOff>
      <xdr:row>15</xdr:row>
      <xdr:rowOff>147637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27"/>
  <sheetViews>
    <sheetView tabSelected="1" workbookViewId="0"/>
  </sheetViews>
  <sheetFormatPr baseColWidth="10" defaultRowHeight="15" x14ac:dyDescent="0.25"/>
  <cols>
    <col min="1" max="1" width="5.7109375" style="1" customWidth="1"/>
    <col min="2" max="2" width="34.7109375" style="1" customWidth="1"/>
    <col min="3" max="3" width="15.28515625" style="1" customWidth="1"/>
    <col min="4" max="4" width="15" style="1" customWidth="1"/>
    <col min="5" max="5" width="1.5703125" style="1" customWidth="1"/>
    <col min="6" max="16384" width="11.42578125" style="1"/>
  </cols>
  <sheetData>
    <row r="1" spans="2:4" x14ac:dyDescent="0.25">
      <c r="B1" s="42" t="s">
        <v>60</v>
      </c>
    </row>
    <row r="2" spans="2:4" ht="30.75" customHeight="1" x14ac:dyDescent="0.25">
      <c r="B2" s="38" t="s">
        <v>1</v>
      </c>
      <c r="C2" s="39" t="s">
        <v>29</v>
      </c>
      <c r="D2" s="40" t="s">
        <v>30</v>
      </c>
    </row>
    <row r="3" spans="2:4" x14ac:dyDescent="0.25">
      <c r="B3" s="4" t="s">
        <v>3</v>
      </c>
      <c r="C3" s="31">
        <v>5.5668377781287588E-2</v>
      </c>
      <c r="D3" s="32">
        <v>4.0845289188918533E-2</v>
      </c>
    </row>
    <row r="4" spans="2:4" x14ac:dyDescent="0.25">
      <c r="B4" s="7" t="s">
        <v>4</v>
      </c>
      <c r="C4" s="33">
        <v>0.14224915918422973</v>
      </c>
      <c r="D4" s="34">
        <v>8.9968693921380002E-2</v>
      </c>
    </row>
    <row r="5" spans="2:4" x14ac:dyDescent="0.25">
      <c r="B5" s="7" t="s">
        <v>5</v>
      </c>
      <c r="C5" s="33">
        <v>3.6093458156100669E-2</v>
      </c>
      <c r="D5" s="34">
        <v>4.8125460930796291E-3</v>
      </c>
    </row>
    <row r="6" spans="2:4" x14ac:dyDescent="0.25">
      <c r="B6" s="9" t="s">
        <v>6</v>
      </c>
      <c r="C6" s="35">
        <v>4.5296996599258144E-3</v>
      </c>
      <c r="D6" s="36">
        <v>6.4484073937090495E-3</v>
      </c>
    </row>
    <row r="7" spans="2:4" x14ac:dyDescent="0.25">
      <c r="B7" s="4" t="s">
        <v>42</v>
      </c>
      <c r="C7" s="31">
        <v>4.3030045993400046E-2</v>
      </c>
      <c r="D7" s="32">
        <v>6.5450558941107892E-2</v>
      </c>
    </row>
    <row r="8" spans="2:4" x14ac:dyDescent="0.25">
      <c r="B8" s="7" t="s">
        <v>41</v>
      </c>
      <c r="C8" s="33">
        <v>3.4877452933980604E-2</v>
      </c>
      <c r="D8" s="34">
        <v>2.4921883979704476E-2</v>
      </c>
    </row>
    <row r="9" spans="2:4" x14ac:dyDescent="0.25">
      <c r="B9" s="7" t="s">
        <v>40</v>
      </c>
      <c r="C9" s="33">
        <v>3.7578589766165703E-2</v>
      </c>
      <c r="D9" s="34">
        <v>2.4457764882756874E-2</v>
      </c>
    </row>
    <row r="10" spans="2:4" x14ac:dyDescent="0.25">
      <c r="B10" s="7" t="s">
        <v>39</v>
      </c>
      <c r="C10" s="33">
        <v>3.0590498582166628E-2</v>
      </c>
      <c r="D10" s="34">
        <v>2.0339612748496133E-2</v>
      </c>
    </row>
    <row r="11" spans="2:4" x14ac:dyDescent="0.25">
      <c r="B11" s="7" t="s">
        <v>38</v>
      </c>
      <c r="C11" s="33">
        <v>6.9133793366722554E-2</v>
      </c>
      <c r="D11" s="34">
        <v>5.9037107088334616E-2</v>
      </c>
    </row>
    <row r="12" spans="2:4" x14ac:dyDescent="0.25">
      <c r="B12" s="7" t="s">
        <v>37</v>
      </c>
      <c r="C12" s="33">
        <v>6.9559158701168772E-2</v>
      </c>
      <c r="D12" s="34">
        <v>6.5033566876408558E-2</v>
      </c>
    </row>
    <row r="13" spans="2:4" x14ac:dyDescent="0.25">
      <c r="B13" s="7" t="s">
        <v>36</v>
      </c>
      <c r="C13" s="33">
        <v>0.10573840196452226</v>
      </c>
      <c r="D13" s="34">
        <v>0.12777619460503173</v>
      </c>
    </row>
    <row r="14" spans="2:4" x14ac:dyDescent="0.25">
      <c r="B14" s="7" t="s">
        <v>35</v>
      </c>
      <c r="C14" s="33">
        <v>4.705675329468751E-2</v>
      </c>
      <c r="D14" s="34">
        <v>5.0712385292935827E-2</v>
      </c>
    </row>
    <row r="15" spans="2:4" x14ac:dyDescent="0.25">
      <c r="B15" s="7" t="s">
        <v>34</v>
      </c>
      <c r="C15" s="33">
        <v>1.392439608296135E-2</v>
      </c>
      <c r="D15" s="34">
        <v>2.0684138277378646E-2</v>
      </c>
    </row>
    <row r="16" spans="2:4" x14ac:dyDescent="0.25">
      <c r="B16" s="7" t="s">
        <v>33</v>
      </c>
      <c r="C16" s="33">
        <v>6.6605383097973994E-2</v>
      </c>
      <c r="D16" s="34">
        <v>5.9926024576553702E-2</v>
      </c>
    </row>
    <row r="17" spans="2:4" x14ac:dyDescent="0.25">
      <c r="B17" s="9" t="s">
        <v>19</v>
      </c>
      <c r="C17" s="35">
        <v>4.7805379931269154E-2</v>
      </c>
      <c r="D17" s="36">
        <v>8.3285786291084712E-2</v>
      </c>
    </row>
    <row r="18" spans="2:4" x14ac:dyDescent="0.25">
      <c r="B18" s="4" t="s">
        <v>20</v>
      </c>
      <c r="C18" s="31">
        <v>4.2385799877810305E-2</v>
      </c>
      <c r="D18" s="32">
        <v>7.3593992402098282E-2</v>
      </c>
    </row>
    <row r="19" spans="2:4" x14ac:dyDescent="0.25">
      <c r="B19" s="7" t="s">
        <v>21</v>
      </c>
      <c r="C19" s="33">
        <v>5.1979748414752391E-2</v>
      </c>
      <c r="D19" s="34">
        <v>5.692263629148149E-2</v>
      </c>
    </row>
    <row r="20" spans="2:4" x14ac:dyDescent="0.25">
      <c r="B20" s="9" t="s">
        <v>22</v>
      </c>
      <c r="C20" s="35">
        <v>5.5719100264629624E-2</v>
      </c>
      <c r="D20" s="36">
        <v>3.6660537237646756E-2</v>
      </c>
    </row>
    <row r="21" spans="2:4" x14ac:dyDescent="0.25">
      <c r="B21" s="4" t="s">
        <v>32</v>
      </c>
      <c r="C21" s="31">
        <v>1.2335866474894173E-2</v>
      </c>
      <c r="D21" s="32">
        <v>2.2791697536788866E-2</v>
      </c>
    </row>
    <row r="22" spans="2:4" x14ac:dyDescent="0.25">
      <c r="B22" s="7" t="s">
        <v>25</v>
      </c>
      <c r="C22" s="33">
        <v>1.9530904631607608E-2</v>
      </c>
      <c r="D22" s="34">
        <v>3.070710137177951E-2</v>
      </c>
    </row>
    <row r="23" spans="2:4" x14ac:dyDescent="0.25">
      <c r="B23" s="9" t="s">
        <v>31</v>
      </c>
      <c r="C23" s="35">
        <v>1.0223765792138684E-2</v>
      </c>
      <c r="D23" s="36">
        <v>2.0677465849917077E-2</v>
      </c>
    </row>
    <row r="24" spans="2:4" x14ac:dyDescent="0.25">
      <c r="B24" s="9" t="s">
        <v>28</v>
      </c>
      <c r="C24" s="35">
        <v>3.3842660476047274E-3</v>
      </c>
      <c r="D24" s="36">
        <v>1.494660915340758E-2</v>
      </c>
    </row>
    <row r="25" spans="2:4" x14ac:dyDescent="0.25">
      <c r="B25" s="11" t="s">
        <v>0</v>
      </c>
      <c r="C25" s="37">
        <v>0.99999999999999978</v>
      </c>
      <c r="D25" s="37">
        <v>1</v>
      </c>
    </row>
    <row r="26" spans="2:4" x14ac:dyDescent="0.25">
      <c r="B26" s="43" t="s">
        <v>164</v>
      </c>
    </row>
    <row r="27" spans="2:4" x14ac:dyDescent="0.25">
      <c r="B27" s="43" t="s">
        <v>61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32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7.42578125" style="1" customWidth="1"/>
    <col min="3" max="4" width="8.7109375" style="1" customWidth="1"/>
    <col min="5" max="5" width="8.42578125" style="1" bestFit="1" customWidth="1"/>
    <col min="6" max="6" width="6.7109375" style="1" bestFit="1" customWidth="1"/>
    <col min="7" max="7" width="10.28515625" style="1" bestFit="1" customWidth="1"/>
    <col min="8" max="8" width="8.28515625" style="1" customWidth="1"/>
    <col min="9" max="9" width="15.7109375" style="1" customWidth="1"/>
    <col min="10" max="10" width="11.85546875" style="1" customWidth="1"/>
    <col min="11" max="11" width="10.28515625" style="1" bestFit="1" customWidth="1"/>
    <col min="12" max="12" width="6.85546875" style="1" bestFit="1" customWidth="1"/>
    <col min="13" max="13" width="16" style="1" customWidth="1"/>
    <col min="14" max="14" width="13" style="1" customWidth="1"/>
    <col min="15" max="16384" width="9.140625" style="1"/>
  </cols>
  <sheetData>
    <row r="1" spans="2:14" x14ac:dyDescent="0.25">
      <c r="B1" s="53" t="s">
        <v>91</v>
      </c>
    </row>
    <row r="2" spans="2:14" x14ac:dyDescent="0.25">
      <c r="B2" s="46"/>
      <c r="C2" s="102" t="s">
        <v>83</v>
      </c>
      <c r="D2" s="102" t="s">
        <v>82</v>
      </c>
      <c r="E2" s="104" t="s">
        <v>92</v>
      </c>
      <c r="F2" s="105"/>
      <c r="G2" s="105"/>
      <c r="H2" s="105"/>
      <c r="I2" s="105"/>
      <c r="J2" s="105"/>
      <c r="K2" s="105"/>
      <c r="L2" s="106"/>
      <c r="M2" s="12"/>
      <c r="N2" s="12"/>
    </row>
    <row r="3" spans="2:14" ht="53.25" customHeight="1" x14ac:dyDescent="0.25">
      <c r="B3" s="52"/>
      <c r="C3" s="103"/>
      <c r="D3" s="103"/>
      <c r="E3" s="54" t="s">
        <v>93</v>
      </c>
      <c r="F3" s="54" t="s">
        <v>94</v>
      </c>
      <c r="G3" s="54" t="s">
        <v>95</v>
      </c>
      <c r="H3" s="54" t="s">
        <v>96</v>
      </c>
      <c r="I3" s="54" t="s">
        <v>97</v>
      </c>
      <c r="J3" s="54" t="s">
        <v>98</v>
      </c>
      <c r="K3" s="54" t="s">
        <v>99</v>
      </c>
      <c r="L3" s="54" t="s">
        <v>28</v>
      </c>
    </row>
    <row r="4" spans="2:14" x14ac:dyDescent="0.25">
      <c r="B4" s="4" t="s">
        <v>3</v>
      </c>
      <c r="C4" s="55">
        <v>0.13657248997947002</v>
      </c>
      <c r="D4" s="56">
        <v>0.86342751002052998</v>
      </c>
      <c r="E4" s="57">
        <v>0.43195199275362345</v>
      </c>
      <c r="F4" s="58">
        <v>0.36480978260869568</v>
      </c>
      <c r="G4" s="59">
        <v>1.98143115942029E-2</v>
      </c>
      <c r="H4" s="58">
        <v>0.17436594202898534</v>
      </c>
      <c r="I4" s="55">
        <v>0</v>
      </c>
      <c r="J4" s="56">
        <v>1.1322463768115942E-4</v>
      </c>
      <c r="K4" s="60">
        <v>0</v>
      </c>
      <c r="L4" s="60">
        <v>8.9447463768115923E-3</v>
      </c>
    </row>
    <row r="5" spans="2:14" x14ac:dyDescent="0.25">
      <c r="B5" s="4" t="s">
        <v>4</v>
      </c>
      <c r="C5" s="55">
        <v>0.11508114250398954</v>
      </c>
      <c r="D5" s="56">
        <v>0.88491885749601051</v>
      </c>
      <c r="E5" s="60">
        <v>0.24556556007253574</v>
      </c>
      <c r="F5" s="61">
        <v>0.3825458029383364</v>
      </c>
      <c r="G5" s="56">
        <v>2.410488653567781E-2</v>
      </c>
      <c r="H5" s="61">
        <v>0.32486746779034004</v>
      </c>
      <c r="I5" s="55">
        <v>4.7544154902717556E-5</v>
      </c>
      <c r="J5" s="56">
        <v>1.2361480274706562E-3</v>
      </c>
      <c r="K5" s="60">
        <v>0</v>
      </c>
      <c r="L5" s="60">
        <v>2.1632590480736565E-2</v>
      </c>
    </row>
    <row r="6" spans="2:14" x14ac:dyDescent="0.25">
      <c r="B6" s="7" t="s">
        <v>5</v>
      </c>
      <c r="C6" s="62">
        <v>8.4608460846084602E-2</v>
      </c>
      <c r="D6" s="59">
        <v>0.91539153915391547</v>
      </c>
      <c r="E6" s="57">
        <v>0.26353149955634447</v>
      </c>
      <c r="F6" s="58">
        <v>0.42679680567879286</v>
      </c>
      <c r="G6" s="59">
        <v>2.0408163265306121E-2</v>
      </c>
      <c r="H6" s="58">
        <v>0.19165927240461431</v>
      </c>
      <c r="I6" s="62">
        <v>2.6619343389529732E-3</v>
      </c>
      <c r="J6" s="59">
        <v>1.7746228926353153E-3</v>
      </c>
      <c r="K6" s="57">
        <v>0</v>
      </c>
      <c r="L6" s="57">
        <v>9.3167701863354047E-2</v>
      </c>
    </row>
    <row r="7" spans="2:14" x14ac:dyDescent="0.25">
      <c r="B7" s="7" t="s">
        <v>6</v>
      </c>
      <c r="C7" s="62">
        <v>0.13510626867640468</v>
      </c>
      <c r="D7" s="59">
        <v>0.86489373132359537</v>
      </c>
      <c r="E7" s="57">
        <v>0.38473396723099745</v>
      </c>
      <c r="F7" s="58">
        <v>0.15154151694989701</v>
      </c>
      <c r="G7" s="59">
        <v>1.5827663208870156E-2</v>
      </c>
      <c r="H7" s="58">
        <v>0.3756026230720344</v>
      </c>
      <c r="I7" s="62">
        <v>5.4640297497538161E-2</v>
      </c>
      <c r="J7" s="59">
        <v>4.870050218113894E-3</v>
      </c>
      <c r="K7" s="57">
        <v>1.2175125545284735E-3</v>
      </c>
      <c r="L7" s="57">
        <v>1.1566369268020498E-2</v>
      </c>
    </row>
    <row r="8" spans="2:14" x14ac:dyDescent="0.25">
      <c r="B8" s="9" t="s">
        <v>7</v>
      </c>
      <c r="C8" s="63">
        <v>0.11495469175845156</v>
      </c>
      <c r="D8" s="64">
        <v>0.88504530824154837</v>
      </c>
      <c r="E8" s="65">
        <v>0.25517214568244379</v>
      </c>
      <c r="F8" s="66">
        <v>0.37025992904943128</v>
      </c>
      <c r="G8" s="64">
        <v>2.3403661198102985E-2</v>
      </c>
      <c r="H8" s="66">
        <v>0.32146404845780102</v>
      </c>
      <c r="I8" s="63">
        <v>3.5969474666495802E-3</v>
      </c>
      <c r="J8" s="64">
        <v>1.4904178022040863E-3</v>
      </c>
      <c r="K8" s="65">
        <v>7.6276880273471316E-5</v>
      </c>
      <c r="L8" s="65">
        <v>2.4536573463093781E-2</v>
      </c>
    </row>
    <row r="9" spans="2:14" x14ac:dyDescent="0.25">
      <c r="B9" s="7" t="s">
        <v>8</v>
      </c>
      <c r="C9" s="62">
        <v>0.54181286549706864</v>
      </c>
      <c r="D9" s="59">
        <v>0.45818713450293125</v>
      </c>
      <c r="E9" s="57">
        <v>0.18695352047860195</v>
      </c>
      <c r="F9" s="58">
        <v>0.10250805338242054</v>
      </c>
      <c r="G9" s="59">
        <v>2.0133456051541793E-2</v>
      </c>
      <c r="H9" s="58">
        <v>5.0966405890474659E-2</v>
      </c>
      <c r="I9" s="62">
        <v>0.3716060745513094</v>
      </c>
      <c r="J9" s="59">
        <v>0.13127013345605038</v>
      </c>
      <c r="K9" s="57">
        <v>6.7993557294064491E-2</v>
      </c>
      <c r="L9" s="57">
        <v>6.8568798895536978E-2</v>
      </c>
    </row>
    <row r="10" spans="2:14" x14ac:dyDescent="0.25">
      <c r="B10" s="7" t="s">
        <v>9</v>
      </c>
      <c r="C10" s="62">
        <v>0.20512212473322214</v>
      </c>
      <c r="D10" s="59">
        <v>0.79487787526677778</v>
      </c>
      <c r="E10" s="57">
        <v>0.36523574947220727</v>
      </c>
      <c r="F10" s="58">
        <v>0.20572366877785564</v>
      </c>
      <c r="G10" s="59">
        <v>4.1989209476893823E-2</v>
      </c>
      <c r="H10" s="58">
        <v>0.17335209946047223</v>
      </c>
      <c r="I10" s="62">
        <v>1.9469856908280382E-2</v>
      </c>
      <c r="J10" s="59">
        <v>4.339666901243211E-2</v>
      </c>
      <c r="K10" s="57">
        <v>0.10391742904058061</v>
      </c>
      <c r="L10" s="57">
        <v>4.691531785127797E-2</v>
      </c>
    </row>
    <row r="11" spans="2:14" x14ac:dyDescent="0.25">
      <c r="B11" s="7" t="s">
        <v>10</v>
      </c>
      <c r="C11" s="62">
        <v>0.16621761658031056</v>
      </c>
      <c r="D11" s="59">
        <v>0.83378238341968947</v>
      </c>
      <c r="E11" s="57">
        <v>0.37488809310653676</v>
      </c>
      <c r="F11" s="58">
        <v>0.30102954341987503</v>
      </c>
      <c r="G11" s="59">
        <v>5.7072515666964536E-2</v>
      </c>
      <c r="H11" s="58">
        <v>0.16741271262309712</v>
      </c>
      <c r="I11" s="62">
        <v>5.8191584601610929E-3</v>
      </c>
      <c r="J11" s="59">
        <v>3.29006266786031E-2</v>
      </c>
      <c r="K11" s="57">
        <v>5.1477170993732748E-3</v>
      </c>
      <c r="L11" s="57">
        <v>5.5729632945388893E-2</v>
      </c>
    </row>
    <row r="12" spans="2:14" x14ac:dyDescent="0.25">
      <c r="B12" s="7" t="s">
        <v>11</v>
      </c>
      <c r="C12" s="62">
        <v>0.12344843150530369</v>
      </c>
      <c r="D12" s="59">
        <v>0.8765515684946964</v>
      </c>
      <c r="E12" s="57">
        <v>0.41234967622571611</v>
      </c>
      <c r="F12" s="58">
        <v>0.2923219241443108</v>
      </c>
      <c r="G12" s="59">
        <v>2.4514338575393351E-2</v>
      </c>
      <c r="H12" s="58">
        <v>0.1690564292321923</v>
      </c>
      <c r="I12" s="62">
        <v>5.0878815911193746E-3</v>
      </c>
      <c r="J12" s="59">
        <v>2.382053654024071E-2</v>
      </c>
      <c r="K12" s="57">
        <v>0</v>
      </c>
      <c r="L12" s="57">
        <v>7.2849213691027218E-2</v>
      </c>
    </row>
    <row r="13" spans="2:14" x14ac:dyDescent="0.25">
      <c r="B13" s="7" t="s">
        <v>12</v>
      </c>
      <c r="C13" s="62">
        <v>0.14520233177123246</v>
      </c>
      <c r="D13" s="59">
        <v>0.85479766822876757</v>
      </c>
      <c r="E13" s="57">
        <v>0.37259480860248867</v>
      </c>
      <c r="F13" s="58">
        <v>0.3673945887279923</v>
      </c>
      <c r="G13" s="59">
        <v>3.317739501689447E-2</v>
      </c>
      <c r="H13" s="58">
        <v>0.13201659143682962</v>
      </c>
      <c r="I13" s="62">
        <v>7.1575598386701394E-3</v>
      </c>
      <c r="J13" s="59">
        <v>2.1725299275022283E-2</v>
      </c>
      <c r="K13" s="57">
        <v>1.6841317267459149E-4</v>
      </c>
      <c r="L13" s="57">
        <v>6.5765343929428052E-2</v>
      </c>
    </row>
    <row r="14" spans="2:14" x14ac:dyDescent="0.25">
      <c r="B14" s="7" t="s">
        <v>13</v>
      </c>
      <c r="C14" s="62">
        <v>0.13322072057941323</v>
      </c>
      <c r="D14" s="59">
        <v>0.86677927942058686</v>
      </c>
      <c r="E14" s="57">
        <v>0.29224231604373696</v>
      </c>
      <c r="F14" s="58">
        <v>0.52280127207438176</v>
      </c>
      <c r="G14" s="59">
        <v>1.9531903122410758E-2</v>
      </c>
      <c r="H14" s="58">
        <v>0.11963784766919759</v>
      </c>
      <c r="I14" s="62">
        <v>1.2189460523200821E-3</v>
      </c>
      <c r="J14" s="59">
        <v>1.8436559041341252E-2</v>
      </c>
      <c r="K14" s="57">
        <v>0</v>
      </c>
      <c r="L14" s="57">
        <v>2.6131155996611779E-2</v>
      </c>
    </row>
    <row r="15" spans="2:14" x14ac:dyDescent="0.25">
      <c r="B15" s="7" t="s">
        <v>14</v>
      </c>
      <c r="C15" s="62">
        <v>0.16526685628241478</v>
      </c>
      <c r="D15" s="59">
        <v>0.83473314371758511</v>
      </c>
      <c r="E15" s="57">
        <v>0.24401593122757023</v>
      </c>
      <c r="F15" s="58">
        <v>0.60270515398872471</v>
      </c>
      <c r="G15" s="59">
        <v>1.1593517094522632E-2</v>
      </c>
      <c r="H15" s="58">
        <v>0.12539926653259098</v>
      </c>
      <c r="I15" s="62">
        <v>1.6167829961749257E-3</v>
      </c>
      <c r="J15" s="59">
        <v>1.0647107535786098E-3</v>
      </c>
      <c r="K15" s="57">
        <v>7.4924090066642889E-4</v>
      </c>
      <c r="L15" s="57">
        <v>1.2855396506171355E-2</v>
      </c>
    </row>
    <row r="16" spans="2:14" x14ac:dyDescent="0.25">
      <c r="B16" s="7" t="s">
        <v>15</v>
      </c>
      <c r="C16" s="62">
        <v>0.23033707865168535</v>
      </c>
      <c r="D16" s="59">
        <v>0.76966292134831471</v>
      </c>
      <c r="E16" s="57">
        <v>0.1950481133095476</v>
      </c>
      <c r="F16" s="58">
        <v>0.7016974808087354</v>
      </c>
      <c r="G16" s="59">
        <v>1.6542328900421725E-2</v>
      </c>
      <c r="H16" s="58">
        <v>7.9143691209860548E-2</v>
      </c>
      <c r="I16" s="62">
        <v>6.4871878040869476E-4</v>
      </c>
      <c r="J16" s="59">
        <v>7.5683857714347734E-4</v>
      </c>
      <c r="K16" s="57">
        <v>0</v>
      </c>
      <c r="L16" s="57">
        <v>6.1628284138826013E-3</v>
      </c>
    </row>
    <row r="17" spans="2:12" x14ac:dyDescent="0.25">
      <c r="B17" s="7" t="s">
        <v>16</v>
      </c>
      <c r="C17" s="62">
        <v>0.24726259207644866</v>
      </c>
      <c r="D17" s="59">
        <v>0.75273740792355137</v>
      </c>
      <c r="E17" s="57">
        <v>0.24384896467722292</v>
      </c>
      <c r="F17" s="58">
        <v>0.5437271619975641</v>
      </c>
      <c r="G17" s="59">
        <v>1.6565164433617541E-2</v>
      </c>
      <c r="H17" s="58">
        <v>0.11693057247259435</v>
      </c>
      <c r="I17" s="62">
        <v>0</v>
      </c>
      <c r="J17" s="59">
        <v>7.5030450669914747E-2</v>
      </c>
      <c r="K17" s="57">
        <v>4.8721071863581E-4</v>
      </c>
      <c r="L17" s="57">
        <v>3.4104750304506707E-3</v>
      </c>
    </row>
    <row r="18" spans="2:12" x14ac:dyDescent="0.25">
      <c r="B18" s="7" t="s">
        <v>17</v>
      </c>
      <c r="C18" s="62">
        <v>0.23597148601718171</v>
      </c>
      <c r="D18" s="59">
        <v>0.76402851398281824</v>
      </c>
      <c r="E18" s="57">
        <v>0.33433665200277846</v>
      </c>
      <c r="F18" s="58">
        <v>0.43960793393532471</v>
      </c>
      <c r="G18" s="59">
        <v>4.0750173651308147E-2</v>
      </c>
      <c r="H18" s="58">
        <v>0.15312186462915778</v>
      </c>
      <c r="I18" s="62">
        <v>9.2614031025700281E-4</v>
      </c>
      <c r="J18" s="59">
        <v>2.1069692058346811E-2</v>
      </c>
      <c r="K18" s="57">
        <v>6.1742687350466847E-4</v>
      </c>
      <c r="L18" s="57">
        <v>9.5701165393223681E-3</v>
      </c>
    </row>
    <row r="19" spans="2:12" x14ac:dyDescent="0.25">
      <c r="B19" s="7" t="s">
        <v>18</v>
      </c>
      <c r="C19" s="62">
        <v>0.20706269798677229</v>
      </c>
      <c r="D19" s="59">
        <v>0.79293730201322765</v>
      </c>
      <c r="E19" s="57">
        <v>0.28486243238987335</v>
      </c>
      <c r="F19" s="58">
        <v>0.4503362661560632</v>
      </c>
      <c r="G19" s="59">
        <v>2.4338984151622944E-2</v>
      </c>
      <c r="H19" s="58">
        <v>0.12204158627236829</v>
      </c>
      <c r="I19" s="62">
        <v>4.3536728145010771E-2</v>
      </c>
      <c r="J19" s="59">
        <v>2.9665137953127939E-2</v>
      </c>
      <c r="K19" s="57">
        <v>1.306452746164531E-2</v>
      </c>
      <c r="L19" s="57">
        <v>3.2154337470288154E-2</v>
      </c>
    </row>
    <row r="20" spans="2:12" x14ac:dyDescent="0.25">
      <c r="B20" s="28" t="s">
        <v>19</v>
      </c>
      <c r="C20" s="67">
        <v>0.15321315708549429</v>
      </c>
      <c r="D20" s="68">
        <v>0.84678684291450579</v>
      </c>
      <c r="E20" s="69">
        <v>0.46913456373101653</v>
      </c>
      <c r="F20" s="70">
        <v>0.34477419625372568</v>
      </c>
      <c r="G20" s="68">
        <v>1.5269957898212254E-2</v>
      </c>
      <c r="H20" s="70">
        <v>0.13081652853484302</v>
      </c>
      <c r="I20" s="67">
        <v>5.4940169099615853E-3</v>
      </c>
      <c r="J20" s="68">
        <v>1.5869403755116751E-2</v>
      </c>
      <c r="K20" s="69">
        <v>7.5761492116541444E-4</v>
      </c>
      <c r="L20" s="69">
        <v>1.7883717995958909E-2</v>
      </c>
    </row>
    <row r="21" spans="2:12" x14ac:dyDescent="0.25">
      <c r="B21" s="7" t="s">
        <v>20</v>
      </c>
      <c r="C21" s="62">
        <v>0.2654063921018911</v>
      </c>
      <c r="D21" s="59">
        <v>0.7345936078981089</v>
      </c>
      <c r="E21" s="57">
        <v>0.25318943169650665</v>
      </c>
      <c r="F21" s="58">
        <v>0.28789757212814854</v>
      </c>
      <c r="G21" s="59">
        <v>2.1280200829182559E-2</v>
      </c>
      <c r="H21" s="58">
        <v>0.23666977202268519</v>
      </c>
      <c r="I21" s="62">
        <v>6.4065393341376994E-2</v>
      </c>
      <c r="J21" s="59">
        <v>5.2900780934517173E-2</v>
      </c>
      <c r="K21" s="57">
        <v>1.4986056921959518E-2</v>
      </c>
      <c r="L21" s="57">
        <v>6.9010792125623527E-2</v>
      </c>
    </row>
    <row r="22" spans="2:12" x14ac:dyDescent="0.25">
      <c r="B22" s="7" t="s">
        <v>21</v>
      </c>
      <c r="C22" s="62">
        <v>0.20228703770717302</v>
      </c>
      <c r="D22" s="59">
        <v>0.79771296229282695</v>
      </c>
      <c r="E22" s="57">
        <v>0.25156794425087015</v>
      </c>
      <c r="F22" s="58">
        <v>0.39642857142857268</v>
      </c>
      <c r="G22" s="59">
        <v>2.5522648083623409E-2</v>
      </c>
      <c r="H22" s="58">
        <v>0.28658536585365885</v>
      </c>
      <c r="I22" s="62">
        <v>2.6132404181184398E-4</v>
      </c>
      <c r="J22" s="59">
        <v>5.2264808362368796E-3</v>
      </c>
      <c r="K22" s="57">
        <v>8.7108013937281322E-5</v>
      </c>
      <c r="L22" s="57">
        <v>3.4320557491288796E-2</v>
      </c>
    </row>
    <row r="23" spans="2:12" x14ac:dyDescent="0.25">
      <c r="B23" s="7" t="s">
        <v>22</v>
      </c>
      <c r="C23" s="62">
        <v>0.20678499242185569</v>
      </c>
      <c r="D23" s="59">
        <v>0.79321500757814423</v>
      </c>
      <c r="E23" s="57">
        <v>0.23562603785467778</v>
      </c>
      <c r="F23" s="58">
        <v>0.34762099911352679</v>
      </c>
      <c r="G23" s="59">
        <v>2.9435906825320157E-2</v>
      </c>
      <c r="H23" s="58">
        <v>0.36218054123679083</v>
      </c>
      <c r="I23" s="62">
        <v>5.3316904244169209E-3</v>
      </c>
      <c r="J23" s="59">
        <v>0</v>
      </c>
      <c r="K23" s="57">
        <v>0</v>
      </c>
      <c r="L23" s="57">
        <v>1.980482454526734E-2</v>
      </c>
    </row>
    <row r="24" spans="2:12" x14ac:dyDescent="0.25">
      <c r="B24" s="7" t="s">
        <v>23</v>
      </c>
      <c r="C24" s="62">
        <v>0.22894512214962207</v>
      </c>
      <c r="D24" s="59">
        <v>0.77105487785037796</v>
      </c>
      <c r="E24" s="57">
        <v>0.24874158789843112</v>
      </c>
      <c r="F24" s="58">
        <v>0.3387168903827863</v>
      </c>
      <c r="G24" s="59">
        <v>2.4554676502318556E-2</v>
      </c>
      <c r="H24" s="58">
        <v>0.28173517739165282</v>
      </c>
      <c r="I24" s="62">
        <v>2.8962586103506577E-2</v>
      </c>
      <c r="J24" s="59">
        <v>2.4677382082747862E-2</v>
      </c>
      <c r="K24" s="57">
        <v>6.5079294661235998E-3</v>
      </c>
      <c r="L24" s="57">
        <v>4.6103770172433341E-2</v>
      </c>
    </row>
    <row r="25" spans="2:12" x14ac:dyDescent="0.25">
      <c r="B25" s="4" t="s">
        <v>24</v>
      </c>
      <c r="C25" s="55">
        <v>0.3403842456735201</v>
      </c>
      <c r="D25" s="56">
        <v>0.65961575432648001</v>
      </c>
      <c r="E25" s="60">
        <v>0.2817615489561871</v>
      </c>
      <c r="F25" s="61">
        <v>0.2203352583206758</v>
      </c>
      <c r="G25" s="56">
        <v>2.1125672664873366E-2</v>
      </c>
      <c r="H25" s="61">
        <v>0.10913565572578175</v>
      </c>
      <c r="I25" s="55">
        <v>0.1650186338775313</v>
      </c>
      <c r="J25" s="56">
        <v>6.8952306625369289E-2</v>
      </c>
      <c r="K25" s="60">
        <v>7.2258805954845531E-2</v>
      </c>
      <c r="L25" s="60">
        <v>6.1412117874735876E-2</v>
      </c>
    </row>
    <row r="26" spans="2:12" x14ac:dyDescent="0.25">
      <c r="B26" s="7" t="s">
        <v>25</v>
      </c>
      <c r="C26" s="62">
        <v>0.30787598026351559</v>
      </c>
      <c r="D26" s="59">
        <v>0.69212401973648452</v>
      </c>
      <c r="E26" s="57">
        <v>0.24651333516794105</v>
      </c>
      <c r="F26" s="58">
        <v>0.18687044777536713</v>
      </c>
      <c r="G26" s="59">
        <v>8.1075849211281512E-2</v>
      </c>
      <c r="H26" s="58">
        <v>0.41324858791987296</v>
      </c>
      <c r="I26" s="62">
        <v>1.7154481900666943E-2</v>
      </c>
      <c r="J26" s="59">
        <v>7.5964898132918441E-3</v>
      </c>
      <c r="K26" s="57">
        <v>8.8045451098453294E-3</v>
      </c>
      <c r="L26" s="57">
        <v>3.8736263101733087E-2</v>
      </c>
    </row>
    <row r="27" spans="2:12" x14ac:dyDescent="0.25">
      <c r="B27" s="7" t="s">
        <v>26</v>
      </c>
      <c r="C27" s="62">
        <v>0.255009037983006</v>
      </c>
      <c r="D27" s="59">
        <v>0.74499096201699411</v>
      </c>
      <c r="E27" s="57">
        <v>0.56416549898079849</v>
      </c>
      <c r="F27" s="58">
        <v>0.17655822512732441</v>
      </c>
      <c r="G27" s="59">
        <v>1.8933358633926482E-2</v>
      </c>
      <c r="H27" s="58">
        <v>0.11764322112737968</v>
      </c>
      <c r="I27" s="62">
        <v>3.2803750003471494E-2</v>
      </c>
      <c r="J27" s="59">
        <v>2.0048736186619297E-2</v>
      </c>
      <c r="K27" s="57">
        <v>1.5521602208995585E-2</v>
      </c>
      <c r="L27" s="57">
        <v>5.4325607731484545E-2</v>
      </c>
    </row>
    <row r="28" spans="2:12" x14ac:dyDescent="0.25">
      <c r="B28" s="9" t="s">
        <v>27</v>
      </c>
      <c r="C28" s="63">
        <v>0.30081216786181253</v>
      </c>
      <c r="D28" s="64">
        <v>0.69918783213818747</v>
      </c>
      <c r="E28" s="65">
        <v>0.34970043140533069</v>
      </c>
      <c r="F28" s="66">
        <v>0.19436872432500821</v>
      </c>
      <c r="G28" s="64">
        <v>4.4259488935372238E-2</v>
      </c>
      <c r="H28" s="66">
        <v>0.23218149680720029</v>
      </c>
      <c r="I28" s="63">
        <v>6.8041350168131717E-2</v>
      </c>
      <c r="J28" s="64">
        <v>3.0440221274015779E-2</v>
      </c>
      <c r="K28" s="65">
        <v>3.0642471023831441E-2</v>
      </c>
      <c r="L28" s="65">
        <v>5.0365816061109632E-2</v>
      </c>
    </row>
    <row r="29" spans="2:12" x14ac:dyDescent="0.25">
      <c r="B29" s="7" t="s">
        <v>28</v>
      </c>
      <c r="C29" s="62">
        <v>0.43231030826523847</v>
      </c>
      <c r="D29" s="59">
        <v>0.56768969173476158</v>
      </c>
      <c r="E29" s="57">
        <v>8.6542833399014349E-2</v>
      </c>
      <c r="F29" s="58">
        <v>0.28097508873443916</v>
      </c>
      <c r="G29" s="59">
        <v>0.20348224879420565</v>
      </c>
      <c r="H29" s="58">
        <v>0.36185709373485841</v>
      </c>
      <c r="I29" s="62">
        <v>1.0508028756222516E-3</v>
      </c>
      <c r="J29" s="59">
        <v>2.1030740964547587E-2</v>
      </c>
      <c r="K29" s="57">
        <v>2.7490797318863698E-3</v>
      </c>
      <c r="L29" s="57">
        <v>4.2312111765426215E-2</v>
      </c>
    </row>
    <row r="30" spans="2:12" x14ac:dyDescent="0.25">
      <c r="B30" s="71" t="s">
        <v>0</v>
      </c>
      <c r="C30" s="72">
        <v>0.20314216679475564</v>
      </c>
      <c r="D30" s="73">
        <v>0.79685783320524439</v>
      </c>
      <c r="E30" s="74">
        <v>0.30041146200156332</v>
      </c>
      <c r="F30" s="75">
        <v>0.39134876468821828</v>
      </c>
      <c r="G30" s="73">
        <v>2.6551230631148642E-2</v>
      </c>
      <c r="H30" s="75">
        <v>0.18307368159797299</v>
      </c>
      <c r="I30" s="72">
        <v>3.2740605530834035E-2</v>
      </c>
      <c r="J30" s="73">
        <v>2.3213687037774995E-2</v>
      </c>
      <c r="K30" s="74">
        <v>9.9969559892865191E-3</v>
      </c>
      <c r="L30" s="74">
        <v>3.2663612523201171E-2</v>
      </c>
    </row>
    <row r="31" spans="2:12" x14ac:dyDescent="0.25">
      <c r="B31" s="43" t="s">
        <v>164</v>
      </c>
    </row>
    <row r="32" spans="2:12" x14ac:dyDescent="0.25">
      <c r="B32" s="43" t="s">
        <v>61</v>
      </c>
    </row>
  </sheetData>
  <mergeCells count="3">
    <mergeCell ref="C2:C3"/>
    <mergeCell ref="D2:D3"/>
    <mergeCell ref="E2:L2"/>
  </mergeCell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27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5.5703125" style="1" bestFit="1" customWidth="1"/>
    <col min="3" max="3" width="16.5703125" style="1" customWidth="1"/>
    <col min="4" max="4" width="15" style="1" customWidth="1"/>
    <col min="5" max="6" width="13" style="1" customWidth="1"/>
    <col min="7" max="16384" width="9.140625" style="1"/>
  </cols>
  <sheetData>
    <row r="1" spans="2:4" x14ac:dyDescent="0.25">
      <c r="B1" s="41" t="s">
        <v>100</v>
      </c>
    </row>
    <row r="2" spans="2:4" ht="30.75" customHeight="1" x14ac:dyDescent="0.25">
      <c r="B2" s="38" t="s">
        <v>1</v>
      </c>
      <c r="C2" s="39" t="s">
        <v>101</v>
      </c>
      <c r="D2" s="40" t="s">
        <v>30</v>
      </c>
    </row>
    <row r="3" spans="2:4" x14ac:dyDescent="0.25">
      <c r="B3" s="4" t="s">
        <v>3</v>
      </c>
      <c r="C3" s="31">
        <v>1.4650716523802444E-2</v>
      </c>
      <c r="D3" s="32">
        <v>4.0845289188918533E-2</v>
      </c>
    </row>
    <row r="4" spans="2:4" x14ac:dyDescent="0.25">
      <c r="B4" s="7" t="s">
        <v>4</v>
      </c>
      <c r="C4" s="33">
        <v>0.16032448412787254</v>
      </c>
      <c r="D4" s="34">
        <v>8.9968693921380002E-2</v>
      </c>
    </row>
    <row r="5" spans="2:4" x14ac:dyDescent="0.25">
      <c r="B5" s="7" t="s">
        <v>5</v>
      </c>
      <c r="C5" s="33">
        <v>3.5156903224742913E-3</v>
      </c>
      <c r="D5" s="34">
        <v>4.8125460930796291E-3</v>
      </c>
    </row>
    <row r="6" spans="2:4" x14ac:dyDescent="0.25">
      <c r="B6" s="9" t="s">
        <v>6</v>
      </c>
      <c r="C6" s="35">
        <v>1.06738116159456E-2</v>
      </c>
      <c r="D6" s="36">
        <v>6.4484073937090495E-3</v>
      </c>
    </row>
    <row r="7" spans="2:4" x14ac:dyDescent="0.25">
      <c r="B7" s="4" t="s">
        <v>42</v>
      </c>
      <c r="C7" s="31">
        <v>2.8989741818041821E-2</v>
      </c>
      <c r="D7" s="32">
        <v>6.5450558941107892E-2</v>
      </c>
    </row>
    <row r="8" spans="2:4" x14ac:dyDescent="0.25">
      <c r="B8" s="7" t="s">
        <v>41</v>
      </c>
      <c r="C8" s="33">
        <v>2.7169627111215077E-2</v>
      </c>
      <c r="D8" s="34">
        <v>2.4921883979704476E-2</v>
      </c>
    </row>
    <row r="9" spans="2:4" x14ac:dyDescent="0.25">
      <c r="B9" s="7" t="s">
        <v>40</v>
      </c>
      <c r="C9" s="33">
        <v>3.5360187288500787E-2</v>
      </c>
      <c r="D9" s="34">
        <v>2.4457764882756874E-2</v>
      </c>
    </row>
    <row r="10" spans="2:4" x14ac:dyDescent="0.25">
      <c r="B10" s="7" t="s">
        <v>39</v>
      </c>
      <c r="C10" s="33">
        <v>2.8749274381264744E-2</v>
      </c>
      <c r="D10" s="34">
        <v>2.0339612748496133E-2</v>
      </c>
    </row>
    <row r="11" spans="2:4" x14ac:dyDescent="0.25">
      <c r="B11" s="7" t="s">
        <v>38</v>
      </c>
      <c r="C11" s="33">
        <v>7.1512998876925027E-2</v>
      </c>
      <c r="D11" s="34">
        <v>5.9037107088334616E-2</v>
      </c>
    </row>
    <row r="12" spans="2:4" x14ac:dyDescent="0.25">
      <c r="B12" s="7" t="s">
        <v>37</v>
      </c>
      <c r="C12" s="33">
        <v>6.8757208491425845E-2</v>
      </c>
      <c r="D12" s="34">
        <v>6.5033566876408558E-2</v>
      </c>
    </row>
    <row r="13" spans="2:4" x14ac:dyDescent="0.25">
      <c r="B13" s="7" t="s">
        <v>36</v>
      </c>
      <c r="C13" s="33">
        <v>0.1242223166165244</v>
      </c>
      <c r="D13" s="34">
        <v>0.12777619460503173</v>
      </c>
    </row>
    <row r="14" spans="2:4" x14ac:dyDescent="0.25">
      <c r="B14" s="7" t="s">
        <v>35</v>
      </c>
      <c r="C14" s="33">
        <v>7.0648320131226267E-2</v>
      </c>
      <c r="D14" s="34">
        <v>5.0712385292935827E-2</v>
      </c>
    </row>
    <row r="15" spans="2:4" x14ac:dyDescent="0.25">
      <c r="B15" s="7" t="s">
        <v>34</v>
      </c>
      <c r="C15" s="33">
        <v>1.7232804112013569E-2</v>
      </c>
      <c r="D15" s="34">
        <v>2.0684138277378646E-2</v>
      </c>
    </row>
    <row r="16" spans="2:4" x14ac:dyDescent="0.25">
      <c r="B16" s="7" t="s">
        <v>33</v>
      </c>
      <c r="C16" s="33">
        <v>9.8121620313833438E-2</v>
      </c>
      <c r="D16" s="34">
        <v>5.9926024576553702E-2</v>
      </c>
    </row>
    <row r="17" spans="2:4" x14ac:dyDescent="0.25">
      <c r="B17" s="9" t="s">
        <v>19</v>
      </c>
      <c r="C17" s="35">
        <v>7.83543302517863E-2</v>
      </c>
      <c r="D17" s="36">
        <v>8.3285786291084712E-2</v>
      </c>
    </row>
    <row r="18" spans="2:4" x14ac:dyDescent="0.25">
      <c r="B18" s="4" t="s">
        <v>20</v>
      </c>
      <c r="C18" s="31">
        <v>4.502248840458551E-2</v>
      </c>
      <c r="D18" s="32">
        <v>7.3593992402098282E-2</v>
      </c>
    </row>
    <row r="19" spans="2:4" x14ac:dyDescent="0.25">
      <c r="B19" s="7" t="s">
        <v>21</v>
      </c>
      <c r="C19" s="33">
        <v>4.1205726659578709E-2</v>
      </c>
      <c r="D19" s="34">
        <v>5.692263629148149E-2</v>
      </c>
    </row>
    <row r="20" spans="2:4" x14ac:dyDescent="0.25">
      <c r="B20" s="9" t="s">
        <v>22</v>
      </c>
      <c r="C20" s="35">
        <v>2.9309466927912853E-2</v>
      </c>
      <c r="D20" s="36">
        <v>3.6660537237646756E-2</v>
      </c>
    </row>
    <row r="21" spans="2:4" x14ac:dyDescent="0.25">
      <c r="B21" s="4" t="s">
        <v>32</v>
      </c>
      <c r="C21" s="31">
        <v>1.2515245959167304E-2</v>
      </c>
      <c r="D21" s="32">
        <v>2.2791697536788866E-2</v>
      </c>
    </row>
    <row r="22" spans="2:4" x14ac:dyDescent="0.25">
      <c r="B22" s="7" t="s">
        <v>25</v>
      </c>
      <c r="C22" s="33">
        <v>1.4052297176582544E-2</v>
      </c>
      <c r="D22" s="34">
        <v>3.070710137177951E-2</v>
      </c>
    </row>
    <row r="23" spans="2:4" x14ac:dyDescent="0.25">
      <c r="B23" s="9" t="s">
        <v>31</v>
      </c>
      <c r="C23" s="35">
        <v>1.0488775409839488E-2</v>
      </c>
      <c r="D23" s="36">
        <v>2.0677465849917077E-2</v>
      </c>
    </row>
    <row r="24" spans="2:4" x14ac:dyDescent="0.25">
      <c r="B24" s="9" t="s">
        <v>28</v>
      </c>
      <c r="C24" s="35">
        <v>9.1228674794813433E-3</v>
      </c>
      <c r="D24" s="36">
        <v>1.494660915340758E-2</v>
      </c>
    </row>
    <row r="25" spans="2:4" x14ac:dyDescent="0.25">
      <c r="B25" s="11" t="s">
        <v>0</v>
      </c>
      <c r="C25" s="37">
        <f>SUM(C3:C24)</f>
        <v>0.99999999999999978</v>
      </c>
      <c r="D25" s="37">
        <f>SUM(D3:D24)</f>
        <v>1</v>
      </c>
    </row>
    <row r="26" spans="2:4" x14ac:dyDescent="0.25">
      <c r="B26" s="43" t="s">
        <v>164</v>
      </c>
    </row>
    <row r="27" spans="2:4" x14ac:dyDescent="0.25">
      <c r="B27" s="43" t="s">
        <v>61</v>
      </c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K33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41" style="1" customWidth="1"/>
    <col min="3" max="5" width="13" style="1" customWidth="1"/>
    <col min="6" max="6" width="9.140625" style="1"/>
    <col min="7" max="7" width="30.140625" style="1" bestFit="1" customWidth="1"/>
    <col min="8" max="16384" width="9.140625" style="1"/>
  </cols>
  <sheetData>
    <row r="1" spans="2:11" ht="22.5" customHeight="1" x14ac:dyDescent="0.25">
      <c r="B1" s="107" t="s">
        <v>113</v>
      </c>
      <c r="C1" s="107"/>
      <c r="D1" s="107"/>
      <c r="E1" s="107"/>
      <c r="F1" s="107" t="s">
        <v>114</v>
      </c>
      <c r="G1" s="107"/>
      <c r="H1" s="107"/>
      <c r="I1" s="107"/>
      <c r="J1" s="107"/>
      <c r="K1" s="107"/>
    </row>
    <row r="18" spans="2:9" x14ac:dyDescent="0.25">
      <c r="B18" s="43" t="s">
        <v>164</v>
      </c>
      <c r="F18" s="43" t="s">
        <v>164</v>
      </c>
    </row>
    <row r="19" spans="2:9" x14ac:dyDescent="0.25">
      <c r="B19" s="43" t="s">
        <v>61</v>
      </c>
      <c r="F19" s="43" t="s">
        <v>61</v>
      </c>
    </row>
    <row r="22" spans="2:9" x14ac:dyDescent="0.25">
      <c r="B22" s="108" t="s">
        <v>102</v>
      </c>
      <c r="C22" s="109"/>
      <c r="G22" s="110" t="s">
        <v>2</v>
      </c>
      <c r="H22" s="110"/>
    </row>
    <row r="23" spans="2:9" x14ac:dyDescent="0.25">
      <c r="B23" s="85" t="s">
        <v>28</v>
      </c>
      <c r="C23" s="91">
        <v>26304.852107437935</v>
      </c>
      <c r="D23" s="16"/>
      <c r="E23" s="16"/>
      <c r="F23" s="6"/>
      <c r="G23" s="85" t="s">
        <v>28</v>
      </c>
      <c r="H23" s="86">
        <v>0.70552877452603213</v>
      </c>
      <c r="I23" s="16"/>
    </row>
    <row r="24" spans="2:9" x14ac:dyDescent="0.25">
      <c r="B24" s="85" t="s">
        <v>103</v>
      </c>
      <c r="C24" s="91">
        <v>42595.406720386993</v>
      </c>
      <c r="D24" s="16"/>
      <c r="E24" s="16"/>
      <c r="F24" s="6"/>
      <c r="G24" s="85" t="s">
        <v>103</v>
      </c>
      <c r="H24" s="86">
        <v>0.70057530542489921</v>
      </c>
      <c r="I24" s="16"/>
    </row>
    <row r="25" spans="2:9" x14ac:dyDescent="0.25">
      <c r="B25" s="85" t="s">
        <v>104</v>
      </c>
      <c r="C25" s="91">
        <v>13044.64941904795</v>
      </c>
      <c r="D25" s="16"/>
      <c r="E25" s="16"/>
      <c r="F25" s="6"/>
      <c r="G25" s="85" t="s">
        <v>104</v>
      </c>
      <c r="H25" s="86">
        <v>0.76252194474165214</v>
      </c>
      <c r="I25" s="16"/>
    </row>
    <row r="26" spans="2:9" x14ac:dyDescent="0.25">
      <c r="B26" s="85" t="s">
        <v>105</v>
      </c>
      <c r="C26" s="91">
        <v>31294.808307860712</v>
      </c>
      <c r="D26" s="16"/>
      <c r="E26" s="16"/>
      <c r="F26" s="6"/>
      <c r="G26" s="85" t="s">
        <v>105</v>
      </c>
      <c r="H26" s="86">
        <v>0.5726517526368573</v>
      </c>
      <c r="I26" s="16"/>
    </row>
    <row r="27" spans="2:9" x14ac:dyDescent="0.25">
      <c r="B27" s="85" t="s">
        <v>106</v>
      </c>
      <c r="C27" s="91">
        <v>14860.379457664292</v>
      </c>
      <c r="D27" s="16"/>
      <c r="E27" s="16"/>
      <c r="F27" s="6"/>
      <c r="G27" s="85" t="s">
        <v>106</v>
      </c>
      <c r="H27" s="86">
        <v>0.51845632249526608</v>
      </c>
      <c r="I27" s="16"/>
    </row>
    <row r="28" spans="2:9" x14ac:dyDescent="0.25">
      <c r="B28" s="85" t="s">
        <v>107</v>
      </c>
      <c r="C28" s="91">
        <v>2011.0047600064852</v>
      </c>
      <c r="D28" s="16"/>
      <c r="E28" s="16"/>
      <c r="F28" s="6"/>
      <c r="G28" s="85" t="s">
        <v>107</v>
      </c>
      <c r="H28" s="86">
        <v>0.72735712494061444</v>
      </c>
      <c r="I28" s="16"/>
    </row>
    <row r="29" spans="2:9" x14ac:dyDescent="0.25">
      <c r="B29" s="85" t="s">
        <v>108</v>
      </c>
      <c r="C29" s="91">
        <v>119941.796454518</v>
      </c>
      <c r="D29" s="16"/>
      <c r="E29" s="16"/>
      <c r="F29" s="6"/>
      <c r="G29" s="85" t="s">
        <v>108</v>
      </c>
      <c r="H29" s="86">
        <v>0.70295426612813172</v>
      </c>
      <c r="I29" s="16"/>
    </row>
    <row r="30" spans="2:9" x14ac:dyDescent="0.25">
      <c r="B30" s="85" t="s">
        <v>109</v>
      </c>
      <c r="C30" s="91">
        <v>4495.9545511877477</v>
      </c>
      <c r="D30" s="16"/>
      <c r="E30" s="16"/>
      <c r="F30" s="6"/>
      <c r="G30" s="85" t="s">
        <v>109</v>
      </c>
      <c r="H30" s="86">
        <v>0.59831987206952586</v>
      </c>
      <c r="I30" s="16"/>
    </row>
    <row r="31" spans="2:9" x14ac:dyDescent="0.25">
      <c r="B31" s="85" t="s">
        <v>110</v>
      </c>
      <c r="C31" s="91">
        <v>32466.19530363848</v>
      </c>
      <c r="D31" s="16"/>
      <c r="E31" s="16"/>
      <c r="F31" s="6"/>
      <c r="G31" s="85" t="s">
        <v>110</v>
      </c>
      <c r="H31" s="86">
        <v>0.89061503049781765</v>
      </c>
      <c r="I31" s="16"/>
    </row>
    <row r="32" spans="2:9" x14ac:dyDescent="0.25">
      <c r="B32" s="85" t="s">
        <v>111</v>
      </c>
      <c r="C32" s="91">
        <v>8200.3705632422534</v>
      </c>
      <c r="D32" s="16"/>
      <c r="E32" s="16"/>
      <c r="F32" s="6"/>
      <c r="G32" s="85" t="s">
        <v>111</v>
      </c>
      <c r="H32" s="86">
        <v>0.98144348445923812</v>
      </c>
      <c r="I32" s="16"/>
    </row>
    <row r="33" spans="2:9" x14ac:dyDescent="0.25">
      <c r="B33" s="85" t="s">
        <v>112</v>
      </c>
      <c r="C33" s="91">
        <v>2583.3660869148543</v>
      </c>
      <c r="D33" s="16"/>
      <c r="E33" s="16"/>
      <c r="F33" s="6"/>
      <c r="G33" s="85" t="s">
        <v>112</v>
      </c>
      <c r="H33" s="86">
        <v>0.40325402276835159</v>
      </c>
      <c r="I33" s="16"/>
    </row>
  </sheetData>
  <mergeCells count="4">
    <mergeCell ref="B1:E1"/>
    <mergeCell ref="F1:K1"/>
    <mergeCell ref="B22:C22"/>
    <mergeCell ref="G22:H22"/>
  </mergeCells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31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8.5703125" style="1" bestFit="1" customWidth="1"/>
    <col min="3" max="3" width="10.140625" style="1" customWidth="1"/>
    <col min="4" max="4" width="10" style="1" bestFit="1" customWidth="1"/>
    <col min="5" max="5" width="9.85546875" style="1" bestFit="1" customWidth="1"/>
    <col min="6" max="6" width="7.85546875" style="1" customWidth="1"/>
    <col min="7" max="7" width="12.5703125" style="1" customWidth="1"/>
    <col min="8" max="8" width="8.7109375" style="1" bestFit="1" customWidth="1"/>
    <col min="9" max="9" width="9.7109375" style="1" bestFit="1" customWidth="1"/>
    <col min="10" max="10" width="7.5703125" style="1" bestFit="1" customWidth="1"/>
    <col min="11" max="11" width="9.85546875" style="1" customWidth="1"/>
    <col min="12" max="12" width="10.140625" style="1" bestFit="1" customWidth="1"/>
    <col min="13" max="13" width="6.85546875" style="1" bestFit="1" customWidth="1"/>
    <col min="14" max="14" width="15.5703125" style="1" customWidth="1"/>
    <col min="15" max="15" width="13" style="1" customWidth="1"/>
    <col min="16" max="16384" width="9.140625" style="1"/>
  </cols>
  <sheetData>
    <row r="1" spans="2:15" x14ac:dyDescent="0.25">
      <c r="B1" s="76" t="s">
        <v>115</v>
      </c>
    </row>
    <row r="2" spans="2:15" ht="44.25" customHeight="1" x14ac:dyDescent="0.25">
      <c r="B2" s="52"/>
      <c r="C2" s="77" t="s">
        <v>116</v>
      </c>
      <c r="D2" s="78" t="s">
        <v>111</v>
      </c>
      <c r="E2" s="77" t="s">
        <v>110</v>
      </c>
      <c r="F2" s="78" t="s">
        <v>109</v>
      </c>
      <c r="G2" s="77" t="s">
        <v>108</v>
      </c>
      <c r="H2" s="78" t="s">
        <v>117</v>
      </c>
      <c r="I2" s="77" t="s">
        <v>106</v>
      </c>
      <c r="J2" s="78" t="s">
        <v>118</v>
      </c>
      <c r="K2" s="77" t="s">
        <v>119</v>
      </c>
      <c r="L2" s="78" t="s">
        <v>103</v>
      </c>
      <c r="M2" s="77" t="s">
        <v>28</v>
      </c>
      <c r="N2" s="45"/>
      <c r="O2" s="45"/>
    </row>
    <row r="3" spans="2:15" x14ac:dyDescent="0.25">
      <c r="B3" s="4" t="s">
        <v>3</v>
      </c>
      <c r="C3" s="56">
        <v>4.2723263506063952E-2</v>
      </c>
      <c r="D3" s="61">
        <v>0</v>
      </c>
      <c r="E3" s="56">
        <v>0.11080485115766263</v>
      </c>
      <c r="F3" s="61">
        <v>0.11659316427783906</v>
      </c>
      <c r="G3" s="56">
        <v>0.40656008820286665</v>
      </c>
      <c r="H3" s="61">
        <v>0</v>
      </c>
      <c r="I3" s="56">
        <v>0.2243660418963617</v>
      </c>
      <c r="J3" s="61">
        <v>0</v>
      </c>
      <c r="K3" s="56">
        <v>0</v>
      </c>
      <c r="L3" s="61">
        <v>1.901874310915105E-2</v>
      </c>
      <c r="M3" s="56">
        <v>7.9933847850055154E-2</v>
      </c>
      <c r="N3" s="16"/>
      <c r="O3" s="16"/>
    </row>
    <row r="4" spans="2:15" x14ac:dyDescent="0.25">
      <c r="B4" s="4" t="s">
        <v>4</v>
      </c>
      <c r="C4" s="56">
        <v>1.0033733975072375E-2</v>
      </c>
      <c r="D4" s="61">
        <v>2.2288018846161824E-2</v>
      </c>
      <c r="E4" s="56">
        <v>0.66460761848807015</v>
      </c>
      <c r="F4" s="61">
        <v>9.4888277230534574E-3</v>
      </c>
      <c r="G4" s="56">
        <v>0.11458170856826964</v>
      </c>
      <c r="H4" s="61">
        <v>0</v>
      </c>
      <c r="I4" s="56">
        <v>5.6438133526396053E-2</v>
      </c>
      <c r="J4" s="61">
        <v>5.9851506318085321E-2</v>
      </c>
      <c r="K4" s="56">
        <v>5.027372672066578E-4</v>
      </c>
      <c r="L4" s="61">
        <v>3.3171654763184795E-2</v>
      </c>
      <c r="M4" s="56">
        <v>2.9036060524499689E-2</v>
      </c>
      <c r="N4" s="16"/>
      <c r="O4" s="16"/>
    </row>
    <row r="5" spans="2:15" x14ac:dyDescent="0.25">
      <c r="B5" s="7" t="s">
        <v>5</v>
      </c>
      <c r="C5" s="59">
        <v>2.2675736961451252E-3</v>
      </c>
      <c r="D5" s="58">
        <v>0</v>
      </c>
      <c r="E5" s="59">
        <v>0</v>
      </c>
      <c r="F5" s="58">
        <v>2.494331065759637E-2</v>
      </c>
      <c r="G5" s="59">
        <v>0.7108843537414965</v>
      </c>
      <c r="H5" s="58">
        <v>0</v>
      </c>
      <c r="I5" s="59">
        <v>0.18253968253968264</v>
      </c>
      <c r="J5" s="58">
        <v>1.4739229024943311E-2</v>
      </c>
      <c r="K5" s="59">
        <v>3.4013605442176874E-3</v>
      </c>
      <c r="L5" s="58">
        <v>2.0408163265306124E-2</v>
      </c>
      <c r="M5" s="59">
        <v>4.0816326530612262E-2</v>
      </c>
      <c r="N5" s="16"/>
      <c r="O5" s="16"/>
    </row>
    <row r="6" spans="2:15" x14ac:dyDescent="0.25">
      <c r="B6" s="7" t="s">
        <v>6</v>
      </c>
      <c r="C6" s="59">
        <v>6.3935134457110009E-4</v>
      </c>
      <c r="D6" s="58">
        <v>0</v>
      </c>
      <c r="E6" s="59">
        <v>0</v>
      </c>
      <c r="F6" s="58">
        <v>7.7964329675127295E-3</v>
      </c>
      <c r="G6" s="59">
        <v>0.23909061100372372</v>
      </c>
      <c r="H6" s="58">
        <v>0.62501404289560381</v>
      </c>
      <c r="I6" s="59">
        <v>1.9933757111642001E-2</v>
      </c>
      <c r="J6" s="58">
        <v>3.5733651101100008E-3</v>
      </c>
      <c r="K6" s="59">
        <v>1.0070392583037277E-2</v>
      </c>
      <c r="L6" s="58">
        <v>1.6567420055964548E-2</v>
      </c>
      <c r="M6" s="59">
        <v>7.731462692783457E-2</v>
      </c>
      <c r="N6" s="16"/>
      <c r="O6" s="16"/>
    </row>
    <row r="7" spans="2:15" x14ac:dyDescent="0.25">
      <c r="B7" s="9" t="s">
        <v>7</v>
      </c>
      <c r="C7" s="64">
        <v>9.3026906480749103E-3</v>
      </c>
      <c r="D7" s="66">
        <v>2.0475809442492502E-2</v>
      </c>
      <c r="E7" s="64">
        <v>0.61056924996875395</v>
      </c>
      <c r="F7" s="66">
        <v>9.6966556118599379E-3</v>
      </c>
      <c r="G7" s="64">
        <v>0.13420993485097224</v>
      </c>
      <c r="H7" s="66">
        <v>3.8227779340585376E-2</v>
      </c>
      <c r="I7" s="64">
        <v>5.6745806050052583E-2</v>
      </c>
      <c r="J7" s="66">
        <v>5.5500548030046726E-2</v>
      </c>
      <c r="K7" s="64">
        <v>1.1463189925607414E-3</v>
      </c>
      <c r="L7" s="66">
        <v>3.1898960454617951E-2</v>
      </c>
      <c r="M7" s="64">
        <v>3.2226246609983376E-2</v>
      </c>
      <c r="N7" s="16"/>
      <c r="O7" s="16"/>
    </row>
    <row r="8" spans="2:15" x14ac:dyDescent="0.25">
      <c r="B8" s="7" t="s">
        <v>8</v>
      </c>
      <c r="C8" s="59">
        <v>1.8416206261510166E-4</v>
      </c>
      <c r="D8" s="58">
        <v>4.2357274401473395E-3</v>
      </c>
      <c r="E8" s="59">
        <v>0</v>
      </c>
      <c r="F8" s="58">
        <v>1.0313075506445698E-2</v>
      </c>
      <c r="G8" s="59">
        <v>0.47237569060773793</v>
      </c>
      <c r="H8" s="58">
        <v>3.6832412523020333E-4</v>
      </c>
      <c r="I8" s="59">
        <v>2.1731123388581949E-2</v>
      </c>
      <c r="J8" s="58">
        <v>0.27237569060773331</v>
      </c>
      <c r="K8" s="59">
        <v>8.6556169429097812E-3</v>
      </c>
      <c r="L8" s="58">
        <v>2.3941068139963179E-2</v>
      </c>
      <c r="M8" s="59">
        <v>0.18581952117863554</v>
      </c>
      <c r="N8" s="16"/>
      <c r="O8" s="16"/>
    </row>
    <row r="9" spans="2:15" x14ac:dyDescent="0.25">
      <c r="B9" s="7" t="s">
        <v>9</v>
      </c>
      <c r="C9" s="59">
        <v>1.0853835021707515E-3</v>
      </c>
      <c r="D9" s="58">
        <v>3.7988422575976296E-3</v>
      </c>
      <c r="E9" s="59">
        <v>0</v>
      </c>
      <c r="F9" s="58">
        <v>1.3024602026049006E-2</v>
      </c>
      <c r="G9" s="59">
        <v>0.54649059334298489</v>
      </c>
      <c r="H9" s="58">
        <v>7.2358900144716754E-4</v>
      </c>
      <c r="I9" s="59">
        <v>4.4681620839362481E-2</v>
      </c>
      <c r="J9" s="58">
        <v>0.22485528219971038</v>
      </c>
      <c r="K9" s="59">
        <v>1.1758321273516469E-2</v>
      </c>
      <c r="L9" s="58">
        <v>2.2793053545585754E-2</v>
      </c>
      <c r="M9" s="59">
        <v>0.13078871201157535</v>
      </c>
      <c r="N9" s="16"/>
      <c r="O9" s="16"/>
    </row>
    <row r="10" spans="2:15" x14ac:dyDescent="0.25">
      <c r="B10" s="7" t="s">
        <v>10</v>
      </c>
      <c r="C10" s="59">
        <v>3.185558800106189E-3</v>
      </c>
      <c r="D10" s="58">
        <v>3.1855588001061903E-3</v>
      </c>
      <c r="E10" s="59">
        <v>0</v>
      </c>
      <c r="F10" s="58">
        <v>1.738784178391296E-2</v>
      </c>
      <c r="G10" s="59">
        <v>0.56756039288558258</v>
      </c>
      <c r="H10" s="58">
        <v>0</v>
      </c>
      <c r="I10" s="59">
        <v>5.3889036368463025E-2</v>
      </c>
      <c r="J10" s="58">
        <v>0.17560392885585513</v>
      </c>
      <c r="K10" s="59">
        <v>2.7740907884258072E-2</v>
      </c>
      <c r="L10" s="58">
        <v>3.1722856384390784E-2</v>
      </c>
      <c r="M10" s="59">
        <v>0.11972391823732489</v>
      </c>
      <c r="N10" s="16"/>
      <c r="O10" s="16"/>
    </row>
    <row r="11" spans="2:15" x14ac:dyDescent="0.25">
      <c r="B11" s="7" t="s">
        <v>11</v>
      </c>
      <c r="C11" s="59">
        <v>6.0223266745006304E-3</v>
      </c>
      <c r="D11" s="58">
        <v>2.7908343125734626E-3</v>
      </c>
      <c r="E11" s="59">
        <v>0</v>
      </c>
      <c r="F11" s="58">
        <v>1.5129259694477194E-2</v>
      </c>
      <c r="G11" s="59">
        <v>0.62867215041127988</v>
      </c>
      <c r="H11" s="58">
        <v>2.9377203290246974E-4</v>
      </c>
      <c r="I11" s="59">
        <v>5.4788484136310232E-2</v>
      </c>
      <c r="J11" s="58">
        <v>0.13807285546415995</v>
      </c>
      <c r="K11" s="59">
        <v>2.4823736780258697E-2</v>
      </c>
      <c r="L11" s="58">
        <v>3.6574618096357467E-2</v>
      </c>
      <c r="M11" s="59">
        <v>9.2831962397180112E-2</v>
      </c>
      <c r="N11" s="16"/>
      <c r="O11" s="16"/>
    </row>
    <row r="12" spans="2:15" x14ac:dyDescent="0.25">
      <c r="B12" s="7" t="s">
        <v>12</v>
      </c>
      <c r="C12" s="59">
        <v>7.7994317041305645E-3</v>
      </c>
      <c r="D12" s="58">
        <v>1.8158051936178983E-2</v>
      </c>
      <c r="E12" s="59">
        <v>0</v>
      </c>
      <c r="F12" s="58">
        <v>1.5233265047129987E-2</v>
      </c>
      <c r="G12" s="59">
        <v>0.60061717427824568</v>
      </c>
      <c r="H12" s="58">
        <v>6.093306018852009E-5</v>
      </c>
      <c r="I12" s="59">
        <v>5.34382937853322E-2</v>
      </c>
      <c r="J12" s="58">
        <v>0.12321523915480853</v>
      </c>
      <c r="K12" s="59">
        <v>4.1434480928193726E-2</v>
      </c>
      <c r="L12" s="58">
        <v>7.4399266490183039E-2</v>
      </c>
      <c r="M12" s="59">
        <v>6.5643863615608755E-2</v>
      </c>
      <c r="N12" s="16"/>
      <c r="O12" s="16"/>
    </row>
    <row r="13" spans="2:15" x14ac:dyDescent="0.25">
      <c r="B13" s="7" t="s">
        <v>13</v>
      </c>
      <c r="C13" s="59">
        <v>1.1869579674195364E-2</v>
      </c>
      <c r="D13" s="58">
        <v>4.2580146043748199E-2</v>
      </c>
      <c r="E13" s="59">
        <v>6.3552456781713735E-5</v>
      </c>
      <c r="F13" s="58">
        <v>8.64313412231308E-3</v>
      </c>
      <c r="G13" s="59">
        <v>0.53132268004639793</v>
      </c>
      <c r="H13" s="58">
        <v>6.3552456781713735E-5</v>
      </c>
      <c r="I13" s="59">
        <v>5.3638273523766267E-2</v>
      </c>
      <c r="J13" s="58">
        <v>0.12682485074538447</v>
      </c>
      <c r="K13" s="59">
        <v>7.0034807373448554E-2</v>
      </c>
      <c r="L13" s="58">
        <v>9.2977244271647219E-2</v>
      </c>
      <c r="M13" s="59">
        <v>6.1982179285535462E-2</v>
      </c>
      <c r="N13" s="16"/>
      <c r="O13" s="16"/>
    </row>
    <row r="14" spans="2:15" x14ac:dyDescent="0.25">
      <c r="B14" s="7" t="s">
        <v>14</v>
      </c>
      <c r="C14" s="59">
        <v>1.2051088374648068E-2</v>
      </c>
      <c r="D14" s="58">
        <v>6.2555792075808678E-2</v>
      </c>
      <c r="E14" s="59">
        <v>0</v>
      </c>
      <c r="F14" s="58">
        <v>3.6393600219735045E-3</v>
      </c>
      <c r="G14" s="59">
        <v>0.38872485064890411</v>
      </c>
      <c r="H14" s="58">
        <v>0</v>
      </c>
      <c r="I14" s="59">
        <v>3.8316280986060519E-2</v>
      </c>
      <c r="J14" s="58">
        <v>6.3963469065439871E-2</v>
      </c>
      <c r="K14" s="59">
        <v>0.12325757055551755</v>
      </c>
      <c r="L14" s="58">
        <v>0.25406852983588579</v>
      </c>
      <c r="M14" s="59">
        <v>5.3423058435761922E-2</v>
      </c>
      <c r="N14" s="16"/>
      <c r="O14" s="16"/>
    </row>
    <row r="15" spans="2:15" x14ac:dyDescent="0.25">
      <c r="B15" s="7" t="s">
        <v>15</v>
      </c>
      <c r="C15" s="59">
        <v>6.9591527987897172E-3</v>
      </c>
      <c r="D15" s="58">
        <v>3.1043872919818447E-2</v>
      </c>
      <c r="E15" s="59">
        <v>0</v>
      </c>
      <c r="F15" s="58">
        <v>1.3313161875945533E-3</v>
      </c>
      <c r="G15" s="59">
        <v>0.2883509833585477</v>
      </c>
      <c r="H15" s="58">
        <v>0</v>
      </c>
      <c r="I15" s="59">
        <v>2.795763993948561E-2</v>
      </c>
      <c r="J15" s="58">
        <v>8.6777609682299542E-2</v>
      </c>
      <c r="K15" s="59">
        <v>0.1118305597579425</v>
      </c>
      <c r="L15" s="58">
        <v>0.35443267776096826</v>
      </c>
      <c r="M15" s="59">
        <v>9.1316187594553663E-2</v>
      </c>
      <c r="N15" s="16"/>
      <c r="O15" s="16"/>
    </row>
    <row r="16" spans="2:15" x14ac:dyDescent="0.25">
      <c r="B16" s="7" t="s">
        <v>16</v>
      </c>
      <c r="C16" s="59">
        <v>9.08059023836549E-3</v>
      </c>
      <c r="D16" s="58">
        <v>3.8138479001135067E-2</v>
      </c>
      <c r="E16" s="59">
        <v>0</v>
      </c>
      <c r="F16" s="58">
        <v>2.0431328036322354E-3</v>
      </c>
      <c r="G16" s="59">
        <v>0.30419977298524403</v>
      </c>
      <c r="H16" s="58">
        <v>0</v>
      </c>
      <c r="I16" s="59">
        <v>3.6095346197502841E-2</v>
      </c>
      <c r="J16" s="58">
        <v>7.0147559591373435E-2</v>
      </c>
      <c r="K16" s="59">
        <v>9.6254256526674228E-2</v>
      </c>
      <c r="L16" s="58">
        <v>0.4324631101021566</v>
      </c>
      <c r="M16" s="59">
        <v>1.1577752553916004E-2</v>
      </c>
      <c r="N16" s="16"/>
      <c r="O16" s="16"/>
    </row>
    <row r="17" spans="2:15" x14ac:dyDescent="0.25">
      <c r="B17" s="7" t="s">
        <v>17</v>
      </c>
      <c r="C17" s="59">
        <v>8.1470879665308821E-3</v>
      </c>
      <c r="D17" s="58">
        <v>2.8918492421740254E-2</v>
      </c>
      <c r="E17" s="59">
        <v>0</v>
      </c>
      <c r="F17" s="58">
        <v>2.458805827736798E-3</v>
      </c>
      <c r="G17" s="59">
        <v>0.35542588718852075</v>
      </c>
      <c r="H17" s="58">
        <v>0</v>
      </c>
      <c r="I17" s="59">
        <v>4.2827259715952887E-2</v>
      </c>
      <c r="J17" s="58">
        <v>4.3818121765936378E-2</v>
      </c>
      <c r="K17" s="59">
        <v>4.0808837021542067E-2</v>
      </c>
      <c r="L17" s="58">
        <v>0.32162648170575064</v>
      </c>
      <c r="M17" s="59">
        <v>0.1559690263862894</v>
      </c>
      <c r="N17" s="16"/>
      <c r="O17" s="16"/>
    </row>
    <row r="18" spans="2:15" x14ac:dyDescent="0.25">
      <c r="B18" s="7" t="s">
        <v>18</v>
      </c>
      <c r="C18" s="59">
        <v>8.1277777470987848E-3</v>
      </c>
      <c r="D18" s="58">
        <v>3.171870146805638E-2</v>
      </c>
      <c r="E18" s="59">
        <v>7.6558590977591219E-6</v>
      </c>
      <c r="F18" s="58">
        <v>7.3741668555491469E-3</v>
      </c>
      <c r="G18" s="59">
        <v>0.44667507641061283</v>
      </c>
      <c r="H18" s="58">
        <v>8.3239630670093725E-5</v>
      </c>
      <c r="I18" s="59">
        <v>4.2738095271902456E-2</v>
      </c>
      <c r="J18" s="58">
        <v>0.10740086545452329</v>
      </c>
      <c r="K18" s="59">
        <v>6.8186533495212781E-2</v>
      </c>
      <c r="L18" s="58">
        <v>0.19414681624658311</v>
      </c>
      <c r="M18" s="59">
        <v>9.3541071560693342E-2</v>
      </c>
      <c r="N18" s="16"/>
      <c r="O18" s="16"/>
    </row>
    <row r="19" spans="2:15" x14ac:dyDescent="0.25">
      <c r="B19" s="28" t="s">
        <v>19</v>
      </c>
      <c r="C19" s="68">
        <v>8.6750438899683903E-4</v>
      </c>
      <c r="D19" s="70">
        <v>4.0048813795879379E-2</v>
      </c>
      <c r="E19" s="68">
        <v>0</v>
      </c>
      <c r="F19" s="70">
        <v>8.2075254096431113E-3</v>
      </c>
      <c r="G19" s="68">
        <v>0.45795312807052907</v>
      </c>
      <c r="H19" s="70">
        <v>0</v>
      </c>
      <c r="I19" s="68">
        <v>2.2366689593984114E-2</v>
      </c>
      <c r="J19" s="70">
        <v>0.24704077146573278</v>
      </c>
      <c r="K19" s="68">
        <v>2.0155824034477507E-2</v>
      </c>
      <c r="L19" s="70">
        <v>0.10139858885592548</v>
      </c>
      <c r="M19" s="68">
        <v>0.10196115438483191</v>
      </c>
      <c r="N19" s="16"/>
      <c r="O19" s="16"/>
    </row>
    <row r="20" spans="2:15" x14ac:dyDescent="0.25">
      <c r="B20" s="7" t="s">
        <v>20</v>
      </c>
      <c r="C20" s="59">
        <v>3.1718939870647406E-3</v>
      </c>
      <c r="D20" s="58">
        <v>1.9415835920820516E-2</v>
      </c>
      <c r="E20" s="59">
        <v>0</v>
      </c>
      <c r="F20" s="58">
        <v>5.8247507762461799E-2</v>
      </c>
      <c r="G20" s="59">
        <v>0.59498030683608849</v>
      </c>
      <c r="H20" s="58">
        <v>9.6117999608022375E-5</v>
      </c>
      <c r="I20" s="59">
        <v>4.9190858615012725E-2</v>
      </c>
      <c r="J20" s="58">
        <v>0.12072420750767582</v>
      </c>
      <c r="K20" s="59">
        <v>1.4417699941203354E-2</v>
      </c>
      <c r="L20" s="58">
        <v>3.0181051876919059E-2</v>
      </c>
      <c r="M20" s="59">
        <v>0.10957451955314547</v>
      </c>
      <c r="N20" s="16"/>
      <c r="O20" s="16"/>
    </row>
    <row r="21" spans="2:15" x14ac:dyDescent="0.25">
      <c r="B21" s="7" t="s">
        <v>21</v>
      </c>
      <c r="C21" s="59">
        <v>1.9377568995889563E-2</v>
      </c>
      <c r="D21" s="58">
        <v>2.5151693090624365E-2</v>
      </c>
      <c r="E21" s="59">
        <v>0</v>
      </c>
      <c r="F21" s="58">
        <v>3.0730084165198606E-2</v>
      </c>
      <c r="G21" s="59">
        <v>0.52740262282247097</v>
      </c>
      <c r="H21" s="58">
        <v>0</v>
      </c>
      <c r="I21" s="59">
        <v>6.5179095713446669E-2</v>
      </c>
      <c r="J21" s="58">
        <v>0.1000195733020159</v>
      </c>
      <c r="K21" s="59">
        <v>2.6913290272068867E-2</v>
      </c>
      <c r="L21" s="58">
        <v>0.1153846153846152</v>
      </c>
      <c r="M21" s="59">
        <v>8.9841456253669849E-2</v>
      </c>
      <c r="N21" s="16"/>
      <c r="O21" s="16"/>
    </row>
    <row r="22" spans="2:15" x14ac:dyDescent="0.25">
      <c r="B22" s="7" t="s">
        <v>22</v>
      </c>
      <c r="C22" s="59">
        <v>2.3740906059842911E-2</v>
      </c>
      <c r="D22" s="58">
        <v>3.226592201704139E-3</v>
      </c>
      <c r="E22" s="59">
        <v>2.7485785421924151E-2</v>
      </c>
      <c r="F22" s="58">
        <v>1.9361535663499473E-2</v>
      </c>
      <c r="G22" s="59">
        <v>0.35067982456616592</v>
      </c>
      <c r="H22" s="58">
        <v>0</v>
      </c>
      <c r="I22" s="59">
        <v>0.13614872933039956</v>
      </c>
      <c r="J22" s="58">
        <v>4.5354519626086783E-2</v>
      </c>
      <c r="K22" s="59">
        <v>8.0569077423626578E-3</v>
      </c>
      <c r="L22" s="58">
        <v>0.2799040729810085</v>
      </c>
      <c r="M22" s="59">
        <v>0.10604112640700573</v>
      </c>
      <c r="N22" s="16"/>
      <c r="O22" s="16"/>
    </row>
    <row r="23" spans="2:15" x14ac:dyDescent="0.25">
      <c r="B23" s="7" t="s">
        <v>23</v>
      </c>
      <c r="C23" s="59">
        <v>1.4169460944671447E-2</v>
      </c>
      <c r="D23" s="58">
        <v>1.7354621461867007E-2</v>
      </c>
      <c r="E23" s="59">
        <v>6.9725625866965488E-3</v>
      </c>
      <c r="F23" s="58">
        <v>3.856905732864669E-2</v>
      </c>
      <c r="G23" s="59">
        <v>0.50890531978556086</v>
      </c>
      <c r="H23" s="58">
        <v>3.7455066158596308E-5</v>
      </c>
      <c r="I23" s="59">
        <v>7.6952327498566314E-2</v>
      </c>
      <c r="J23" s="58">
        <v>9.4220344705516351E-2</v>
      </c>
      <c r="K23" s="59">
        <v>1.7260568565302947E-2</v>
      </c>
      <c r="L23" s="58">
        <v>0.12391777213803469</v>
      </c>
      <c r="M23" s="59">
        <v>0.10164050991897869</v>
      </c>
      <c r="N23" s="16"/>
      <c r="O23" s="16"/>
    </row>
    <row r="24" spans="2:15" x14ac:dyDescent="0.25">
      <c r="B24" s="4" t="s">
        <v>24</v>
      </c>
      <c r="C24" s="56">
        <v>1.8647980379641333E-3</v>
      </c>
      <c r="D24" s="61">
        <v>3.3131268854350797E-2</v>
      </c>
      <c r="E24" s="56">
        <v>0</v>
      </c>
      <c r="F24" s="61">
        <v>1.2192766071856034E-2</v>
      </c>
      <c r="G24" s="56">
        <v>0.56852242500427341</v>
      </c>
      <c r="H24" s="61">
        <v>0</v>
      </c>
      <c r="I24" s="56">
        <v>3.1843787149157171E-2</v>
      </c>
      <c r="J24" s="61">
        <v>0.10672296111449063</v>
      </c>
      <c r="K24" s="56">
        <v>3.270367019663864E-2</v>
      </c>
      <c r="L24" s="61">
        <v>2.7468107354603505E-2</v>
      </c>
      <c r="M24" s="56">
        <v>0.18555021621666565</v>
      </c>
      <c r="N24" s="16"/>
      <c r="O24" s="16"/>
    </row>
    <row r="25" spans="2:15" x14ac:dyDescent="0.25">
      <c r="B25" s="7" t="s">
        <v>25</v>
      </c>
      <c r="C25" s="59">
        <v>3.9352105656009157E-3</v>
      </c>
      <c r="D25" s="58">
        <v>0</v>
      </c>
      <c r="E25" s="59">
        <v>0</v>
      </c>
      <c r="F25" s="58">
        <v>0.12903903862537455</v>
      </c>
      <c r="G25" s="59">
        <v>0.52324891238191451</v>
      </c>
      <c r="H25" s="58">
        <v>1.9675855607538934E-3</v>
      </c>
      <c r="I25" s="59">
        <v>5.7711429136981338E-2</v>
      </c>
      <c r="J25" s="58">
        <v>9.1986035669007524E-2</v>
      </c>
      <c r="K25" s="59">
        <v>1.6764041975726063E-2</v>
      </c>
      <c r="L25" s="58">
        <v>2.1108577906782201E-2</v>
      </c>
      <c r="M25" s="59">
        <v>0.15423916817785871</v>
      </c>
      <c r="N25" s="16"/>
      <c r="O25" s="16"/>
    </row>
    <row r="26" spans="2:15" x14ac:dyDescent="0.25">
      <c r="B26" s="7" t="s">
        <v>26</v>
      </c>
      <c r="C26" s="59">
        <v>0</v>
      </c>
      <c r="D26" s="58">
        <v>2.6773268832140887E-2</v>
      </c>
      <c r="E26" s="59">
        <v>0</v>
      </c>
      <c r="F26" s="58">
        <v>2.1015228792803774E-2</v>
      </c>
      <c r="G26" s="59">
        <v>0.73086609794856627</v>
      </c>
      <c r="H26" s="58">
        <v>0</v>
      </c>
      <c r="I26" s="59">
        <v>2.2255948345465845E-2</v>
      </c>
      <c r="J26" s="58">
        <v>9.8937598597829676E-2</v>
      </c>
      <c r="K26" s="59">
        <v>4.9580127466927564E-4</v>
      </c>
      <c r="L26" s="58">
        <v>1.2890833141401168E-2</v>
      </c>
      <c r="M26" s="59">
        <v>8.6765223067123254E-2</v>
      </c>
      <c r="N26" s="16"/>
      <c r="O26" s="16"/>
    </row>
    <row r="27" spans="2:15" x14ac:dyDescent="0.25">
      <c r="B27" s="9" t="s">
        <v>27</v>
      </c>
      <c r="C27" s="64">
        <v>2.1220984036177397E-3</v>
      </c>
      <c r="D27" s="66">
        <v>1.8767778606055194E-2</v>
      </c>
      <c r="E27" s="64">
        <v>0</v>
      </c>
      <c r="F27" s="66">
        <v>5.8999773459970428E-2</v>
      </c>
      <c r="G27" s="64">
        <v>0.59730535630954484</v>
      </c>
      <c r="H27" s="66">
        <v>7.4613717998054383E-4</v>
      </c>
      <c r="I27" s="64">
        <v>3.8939341022627118E-2</v>
      </c>
      <c r="J27" s="66">
        <v>9.8930860169674284E-2</v>
      </c>
      <c r="K27" s="64">
        <v>1.7542706608056204E-2</v>
      </c>
      <c r="L27" s="66">
        <v>2.0930389563887569E-2</v>
      </c>
      <c r="M27" s="64">
        <v>0.14571555867658612</v>
      </c>
      <c r="N27" s="16"/>
      <c r="O27" s="16"/>
    </row>
    <row r="28" spans="2:15" x14ac:dyDescent="0.25">
      <c r="B28" s="7" t="s">
        <v>28</v>
      </c>
      <c r="C28" s="59">
        <v>0</v>
      </c>
      <c r="D28" s="58">
        <v>1.331542619858319E-3</v>
      </c>
      <c r="E28" s="59">
        <v>0</v>
      </c>
      <c r="F28" s="58">
        <v>2.1666007155839967E-2</v>
      </c>
      <c r="G28" s="59">
        <v>0.16397638069121073</v>
      </c>
      <c r="H28" s="58">
        <v>0</v>
      </c>
      <c r="I28" s="59">
        <v>2.3589938846205465E-2</v>
      </c>
      <c r="J28" s="58">
        <v>1.743473004549323E-2</v>
      </c>
      <c r="K28" s="59">
        <v>4.9071701819436389E-2</v>
      </c>
      <c r="L28" s="58">
        <v>0.36105028924666216</v>
      </c>
      <c r="M28" s="59">
        <v>0.3618794095752938</v>
      </c>
      <c r="N28" s="16"/>
      <c r="O28" s="16"/>
    </row>
    <row r="29" spans="2:15" x14ac:dyDescent="0.25">
      <c r="B29" s="71" t="s">
        <v>0</v>
      </c>
      <c r="C29" s="73">
        <v>8.672136345021543E-3</v>
      </c>
      <c r="D29" s="75">
        <v>2.7527934180271652E-2</v>
      </c>
      <c r="E29" s="73">
        <v>0.10898620745365974</v>
      </c>
      <c r="F29" s="75">
        <v>1.5092530271419193E-2</v>
      </c>
      <c r="G29" s="73">
        <v>0.40263422888026817</v>
      </c>
      <c r="H29" s="75">
        <v>6.750768912543368E-3</v>
      </c>
      <c r="I29" s="73">
        <v>4.9885007567597499E-2</v>
      </c>
      <c r="J29" s="75">
        <v>0.1050539627007301</v>
      </c>
      <c r="K29" s="73">
        <v>4.3789758992341644E-2</v>
      </c>
      <c r="L29" s="75">
        <v>0.14298909342422716</v>
      </c>
      <c r="M29" s="73">
        <v>8.8618371271920016E-2</v>
      </c>
      <c r="N29" s="16"/>
      <c r="O29" s="16"/>
    </row>
    <row r="30" spans="2:15" x14ac:dyDescent="0.25">
      <c r="B30" s="43" t="s">
        <v>164</v>
      </c>
    </row>
    <row r="31" spans="2:15" x14ac:dyDescent="0.25">
      <c r="B31" s="43" t="s">
        <v>61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E27"/>
  <sheetViews>
    <sheetView workbookViewId="0"/>
  </sheetViews>
  <sheetFormatPr baseColWidth="10" defaultColWidth="8.85546875" defaultRowHeight="15" x14ac:dyDescent="0.25"/>
  <cols>
    <col min="1" max="1" width="5.7109375" style="1" customWidth="1"/>
    <col min="2" max="2" width="36.5703125" style="1" customWidth="1"/>
    <col min="3" max="3" width="21.5703125" style="1" customWidth="1"/>
    <col min="4" max="4" width="13.7109375" style="1" customWidth="1"/>
    <col min="5" max="5" width="15.7109375" style="1" customWidth="1"/>
    <col min="6" max="6" width="10.28515625" style="1" bestFit="1" customWidth="1"/>
    <col min="7" max="7" width="10.7109375" style="1" bestFit="1" customWidth="1"/>
    <col min="8" max="8" width="10.140625" style="1" bestFit="1" customWidth="1"/>
    <col min="9" max="9" width="10.42578125" style="1" bestFit="1" customWidth="1"/>
    <col min="10" max="10" width="11.85546875" style="1" bestFit="1" customWidth="1"/>
    <col min="11" max="11" width="12" style="1" bestFit="1" customWidth="1"/>
    <col min="12" max="12" width="11.140625" style="1" bestFit="1" customWidth="1"/>
    <col min="13" max="13" width="11.140625" style="1" customWidth="1"/>
    <col min="14" max="14" width="11.140625" style="1" bestFit="1" customWidth="1"/>
    <col min="15" max="15" width="16" style="1" customWidth="1"/>
    <col min="16" max="16" width="15" style="1" customWidth="1"/>
    <col min="17" max="17" width="16" style="1" customWidth="1"/>
    <col min="18" max="18" width="15" style="1" customWidth="1"/>
    <col min="19" max="19" width="16" style="1" customWidth="1"/>
    <col min="20" max="20" width="15" style="1" customWidth="1"/>
    <col min="21" max="21" width="16" style="1" customWidth="1"/>
    <col min="22" max="22" width="15" style="1" customWidth="1"/>
    <col min="23" max="24" width="16" style="1" customWidth="1"/>
    <col min="25" max="16384" width="8.85546875" style="1"/>
  </cols>
  <sheetData>
    <row r="1" spans="2:5" x14ac:dyDescent="0.25">
      <c r="B1" s="41" t="s">
        <v>120</v>
      </c>
    </row>
    <row r="2" spans="2:5" ht="30.75" customHeight="1" x14ac:dyDescent="0.25">
      <c r="B2" s="38" t="s">
        <v>1</v>
      </c>
      <c r="C2" s="39" t="s">
        <v>121</v>
      </c>
      <c r="D2" s="40" t="s">
        <v>122</v>
      </c>
      <c r="E2" s="40" t="s">
        <v>30</v>
      </c>
    </row>
    <row r="3" spans="2:5" x14ac:dyDescent="0.25">
      <c r="B3" s="4" t="s">
        <v>3</v>
      </c>
      <c r="C3" s="31">
        <v>5.757301104089399E-4</v>
      </c>
      <c r="D3" s="32">
        <v>2.2996511042559903E-3</v>
      </c>
      <c r="E3" s="32">
        <v>4.0845289188918533E-2</v>
      </c>
    </row>
    <row r="4" spans="2:5" x14ac:dyDescent="0.25">
      <c r="B4" s="7" t="s">
        <v>4</v>
      </c>
      <c r="C4" s="33">
        <v>0.18249242040896244</v>
      </c>
      <c r="D4" s="34">
        <v>5.0514124043276501E-2</v>
      </c>
      <c r="E4" s="34">
        <v>8.9968693921380002E-2</v>
      </c>
    </row>
    <row r="5" spans="2:5" x14ac:dyDescent="0.25">
      <c r="B5" s="7" t="s">
        <v>5</v>
      </c>
      <c r="C5" s="33">
        <v>4.0727391007785059E-3</v>
      </c>
      <c r="D5" s="34">
        <v>0</v>
      </c>
      <c r="E5" s="34">
        <v>4.8125460930796291E-3</v>
      </c>
    </row>
    <row r="6" spans="2:5" x14ac:dyDescent="0.25">
      <c r="B6" s="9" t="s">
        <v>6</v>
      </c>
      <c r="C6" s="35">
        <v>1.3264968509484196E-2</v>
      </c>
      <c r="D6" s="36">
        <v>0</v>
      </c>
      <c r="E6" s="36">
        <v>6.4484073937090495E-3</v>
      </c>
    </row>
    <row r="7" spans="2:5" x14ac:dyDescent="0.25">
      <c r="B7" s="4" t="s">
        <v>42</v>
      </c>
      <c r="C7" s="31">
        <v>0.12812739543009574</v>
      </c>
      <c r="D7" s="32">
        <v>4.2226237483454838E-2</v>
      </c>
      <c r="E7" s="32">
        <v>6.5450558941107892E-2</v>
      </c>
    </row>
    <row r="8" spans="2:5" x14ac:dyDescent="0.25">
      <c r="B8" s="7" t="s">
        <v>41</v>
      </c>
      <c r="C8" s="33">
        <v>9.7691706290767455E-2</v>
      </c>
      <c r="D8" s="34">
        <v>4.9835811757872481E-2</v>
      </c>
      <c r="E8" s="34">
        <v>2.4921883979704476E-2</v>
      </c>
    </row>
    <row r="9" spans="2:5" x14ac:dyDescent="0.25">
      <c r="B9" s="7" t="s">
        <v>40</v>
      </c>
      <c r="C9" s="33">
        <v>7.68952153308297E-2</v>
      </c>
      <c r="D9" s="34">
        <v>5.3826335112968561E-2</v>
      </c>
      <c r="E9" s="34">
        <v>2.4457764882756874E-2</v>
      </c>
    </row>
    <row r="10" spans="2:5" x14ac:dyDescent="0.25">
      <c r="B10" s="7" t="s">
        <v>39</v>
      </c>
      <c r="C10" s="33">
        <v>3.0905385371527504E-2</v>
      </c>
      <c r="D10" s="34">
        <v>2.8657116976275744E-2</v>
      </c>
      <c r="E10" s="34">
        <v>2.0339612748496133E-2</v>
      </c>
    </row>
    <row r="11" spans="2:5" x14ac:dyDescent="0.25">
      <c r="B11" s="7" t="s">
        <v>38</v>
      </c>
      <c r="C11" s="33">
        <v>6.6007650648905999E-2</v>
      </c>
      <c r="D11" s="34">
        <v>6.8516035904439582E-2</v>
      </c>
      <c r="E11" s="34">
        <v>5.9037107088334616E-2</v>
      </c>
    </row>
    <row r="12" spans="2:5" x14ac:dyDescent="0.25">
      <c r="B12" s="7" t="s">
        <v>37</v>
      </c>
      <c r="C12" s="33">
        <v>2.6269221806851758E-2</v>
      </c>
      <c r="D12" s="34">
        <v>2.4884043080600198E-2</v>
      </c>
      <c r="E12" s="34">
        <v>6.5033566876408558E-2</v>
      </c>
    </row>
    <row r="13" spans="2:5" x14ac:dyDescent="0.25">
      <c r="B13" s="7" t="s">
        <v>36</v>
      </c>
      <c r="C13" s="33">
        <v>5.4725362238095841E-2</v>
      </c>
      <c r="D13" s="34">
        <v>5.1274358410424409E-2</v>
      </c>
      <c r="E13" s="34">
        <v>0.12777619460503173</v>
      </c>
    </row>
    <row r="14" spans="2:5" x14ac:dyDescent="0.25">
      <c r="B14" s="7" t="s">
        <v>35</v>
      </c>
      <c r="C14" s="33">
        <v>2.3415714132024507E-2</v>
      </c>
      <c r="D14" s="34">
        <v>2.7051305336592795E-4</v>
      </c>
      <c r="E14" s="34">
        <v>5.0712385292935827E-2</v>
      </c>
    </row>
    <row r="15" spans="2:5" x14ac:dyDescent="0.25">
      <c r="B15" s="7" t="s">
        <v>34</v>
      </c>
      <c r="C15" s="33">
        <v>3.7183146360686263E-4</v>
      </c>
      <c r="D15" s="34">
        <v>5.6314378370990251E-3</v>
      </c>
      <c r="E15" s="34">
        <v>2.0684138277378646E-2</v>
      </c>
    </row>
    <row r="16" spans="2:5" x14ac:dyDescent="0.25">
      <c r="B16" s="7" t="s">
        <v>33</v>
      </c>
      <c r="C16" s="33">
        <v>1.1978937091143066E-3</v>
      </c>
      <c r="D16" s="34">
        <v>2.0847937255127784E-2</v>
      </c>
      <c r="E16" s="34">
        <v>5.9926024576553702E-2</v>
      </c>
    </row>
    <row r="17" spans="2:5" x14ac:dyDescent="0.25">
      <c r="B17" s="9" t="s">
        <v>19</v>
      </c>
      <c r="C17" s="35">
        <v>7.5419811592742136E-2</v>
      </c>
      <c r="D17" s="36">
        <v>0.28668442878355638</v>
      </c>
      <c r="E17" s="36">
        <v>8.3285786291084712E-2</v>
      </c>
    </row>
    <row r="18" spans="2:5" x14ac:dyDescent="0.25">
      <c r="B18" s="4" t="s">
        <v>20</v>
      </c>
      <c r="C18" s="31">
        <v>5.3933153858798717E-2</v>
      </c>
      <c r="D18" s="32">
        <v>8.5157413601306964E-2</v>
      </c>
      <c r="E18" s="32">
        <v>7.3593992402098282E-2</v>
      </c>
    </row>
    <row r="19" spans="2:5" x14ac:dyDescent="0.25">
      <c r="B19" s="7" t="s">
        <v>21</v>
      </c>
      <c r="C19" s="33">
        <v>4.8294571996682092E-2</v>
      </c>
      <c r="D19" s="34">
        <v>4.5546787867817178E-2</v>
      </c>
      <c r="E19" s="34">
        <v>5.692263629148149E-2</v>
      </c>
    </row>
    <row r="20" spans="2:5" x14ac:dyDescent="0.25">
      <c r="B20" s="9" t="s">
        <v>22</v>
      </c>
      <c r="C20" s="35">
        <v>1.8576642388181011E-3</v>
      </c>
      <c r="D20" s="36">
        <v>7.0492545042280252E-2</v>
      </c>
      <c r="E20" s="36">
        <v>3.6660537237646756E-2</v>
      </c>
    </row>
    <row r="21" spans="2:5" x14ac:dyDescent="0.25">
      <c r="B21" s="4" t="s">
        <v>32</v>
      </c>
      <c r="C21" s="31">
        <v>3.8623471300530961E-2</v>
      </c>
      <c r="D21" s="32">
        <v>2.1467868074987548E-2</v>
      </c>
      <c r="E21" s="32">
        <v>2.2791697536788866E-2</v>
      </c>
    </row>
    <row r="22" spans="2:5" x14ac:dyDescent="0.25">
      <c r="B22" s="7" t="s">
        <v>25</v>
      </c>
      <c r="C22" s="33">
        <v>4.0788917650688372E-2</v>
      </c>
      <c r="D22" s="34">
        <v>4.7744300063970908E-2</v>
      </c>
      <c r="E22" s="34">
        <v>3.070710137177951E-2</v>
      </c>
    </row>
    <row r="23" spans="2:5" x14ac:dyDescent="0.25">
      <c r="B23" s="9" t="s">
        <v>31</v>
      </c>
      <c r="C23" s="35">
        <v>3.1187062609362819E-2</v>
      </c>
      <c r="D23" s="36">
        <v>4.0802048265523791E-2</v>
      </c>
      <c r="E23" s="36">
        <v>2.0677465849917077E-2</v>
      </c>
    </row>
    <row r="24" spans="2:5" x14ac:dyDescent="0.25">
      <c r="B24" s="9" t="s">
        <v>28</v>
      </c>
      <c r="C24" s="35">
        <v>3.8821122009231194E-3</v>
      </c>
      <c r="D24" s="36">
        <v>3.3210062813958897E-3</v>
      </c>
      <c r="E24" s="36">
        <v>1.494660915340758E-2</v>
      </c>
    </row>
    <row r="25" spans="2:5" x14ac:dyDescent="0.25">
      <c r="B25" s="11" t="s">
        <v>0</v>
      </c>
      <c r="C25" s="37">
        <v>1</v>
      </c>
      <c r="D25" s="37">
        <v>1</v>
      </c>
      <c r="E25" s="37">
        <v>1</v>
      </c>
    </row>
    <row r="26" spans="2:5" x14ac:dyDescent="0.25">
      <c r="B26" s="43" t="s">
        <v>164</v>
      </c>
    </row>
    <row r="27" spans="2:5" x14ac:dyDescent="0.25">
      <c r="B27" s="43" t="s">
        <v>61</v>
      </c>
    </row>
  </sheetData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21"/>
  <sheetViews>
    <sheetView workbookViewId="0"/>
  </sheetViews>
  <sheetFormatPr baseColWidth="10" defaultRowHeight="15" x14ac:dyDescent="0.25"/>
  <cols>
    <col min="1" max="1" width="5.7109375" style="1" customWidth="1"/>
    <col min="2" max="11" width="11.42578125" style="1"/>
    <col min="12" max="12" width="35.5703125" style="1" bestFit="1" customWidth="1"/>
    <col min="13" max="13" width="12.5703125" style="1" customWidth="1"/>
    <col min="14" max="16384" width="11.42578125" style="1"/>
  </cols>
  <sheetData>
    <row r="1" spans="2:14" x14ac:dyDescent="0.25">
      <c r="B1" s="41" t="s">
        <v>123</v>
      </c>
    </row>
    <row r="2" spans="2:14" ht="60" x14ac:dyDescent="0.25">
      <c r="B2" s="79"/>
      <c r="C2" s="80"/>
      <c r="D2" s="79"/>
      <c r="E2" s="79"/>
      <c r="F2" s="81"/>
      <c r="G2" s="79"/>
      <c r="H2" s="79"/>
      <c r="I2" s="79"/>
      <c r="J2" s="79"/>
      <c r="K2" s="79"/>
      <c r="L2" s="85"/>
      <c r="M2" s="94" t="s">
        <v>121</v>
      </c>
      <c r="N2" s="95" t="s">
        <v>122</v>
      </c>
    </row>
    <row r="3" spans="2:14" x14ac:dyDescent="0.25">
      <c r="B3" s="16"/>
      <c r="C3" s="16"/>
      <c r="D3" s="16"/>
      <c r="E3" s="16"/>
      <c r="F3" s="16"/>
      <c r="G3" s="16"/>
      <c r="H3" s="16"/>
      <c r="I3" s="16"/>
      <c r="J3" s="16"/>
      <c r="K3" s="6"/>
      <c r="L3" s="85" t="s">
        <v>0</v>
      </c>
      <c r="M3" s="87">
        <v>0.72226163866668092</v>
      </c>
      <c r="N3" s="87">
        <v>0.68466792708663538</v>
      </c>
    </row>
    <row r="4" spans="2:14" x14ac:dyDescent="0.25">
      <c r="B4" s="16"/>
      <c r="C4" s="16"/>
      <c r="D4" s="16"/>
      <c r="E4" s="16"/>
      <c r="F4" s="6"/>
      <c r="G4" s="6"/>
      <c r="H4" s="6"/>
      <c r="I4" s="16"/>
      <c r="J4" s="16"/>
      <c r="K4" s="6"/>
      <c r="L4" s="85" t="s">
        <v>31</v>
      </c>
      <c r="M4" s="87">
        <v>0.85065281515229829</v>
      </c>
      <c r="N4" s="87">
        <v>0.88508064516129026</v>
      </c>
    </row>
    <row r="5" spans="2:14" x14ac:dyDescent="0.25">
      <c r="B5" s="16"/>
      <c r="C5" s="16"/>
      <c r="D5" s="16"/>
      <c r="E5" s="16"/>
      <c r="F5" s="6"/>
      <c r="G5" s="6"/>
      <c r="H5" s="6"/>
      <c r="I5" s="16"/>
      <c r="J5" s="16"/>
      <c r="K5" s="6"/>
      <c r="L5" s="85" t="s">
        <v>25</v>
      </c>
      <c r="M5" s="87">
        <v>0.30934889923260178</v>
      </c>
      <c r="N5" s="87">
        <v>0.165627796172131</v>
      </c>
    </row>
    <row r="6" spans="2:14" x14ac:dyDescent="0.25">
      <c r="B6" s="16"/>
      <c r="C6" s="16"/>
      <c r="D6" s="16"/>
      <c r="E6" s="16"/>
      <c r="F6" s="6"/>
      <c r="G6" s="6"/>
      <c r="H6" s="6"/>
      <c r="I6" s="16"/>
      <c r="J6" s="16"/>
      <c r="K6" s="6"/>
      <c r="L6" s="85" t="s">
        <v>32</v>
      </c>
      <c r="M6" s="87">
        <v>0.86029161763490059</v>
      </c>
      <c r="N6" s="87">
        <v>0.60186553538146215</v>
      </c>
    </row>
    <row r="7" spans="2:14" x14ac:dyDescent="0.25">
      <c r="B7" s="16"/>
      <c r="C7" s="16"/>
      <c r="D7" s="16"/>
      <c r="E7" s="16"/>
      <c r="F7" s="6"/>
      <c r="G7" s="6"/>
      <c r="H7" s="6"/>
      <c r="I7" s="16"/>
      <c r="J7" s="16"/>
      <c r="K7" s="6"/>
      <c r="L7" s="85" t="s">
        <v>22</v>
      </c>
      <c r="M7" s="87">
        <v>0.63465344129119572</v>
      </c>
      <c r="N7" s="87">
        <v>0.41108624773911157</v>
      </c>
    </row>
    <row r="8" spans="2:14" x14ac:dyDescent="0.25">
      <c r="B8" s="16"/>
      <c r="C8" s="16"/>
      <c r="D8" s="16"/>
      <c r="E8" s="16"/>
      <c r="F8" s="6"/>
      <c r="G8" s="6"/>
      <c r="H8" s="6"/>
      <c r="I8" s="16"/>
      <c r="J8" s="16"/>
      <c r="K8" s="6"/>
      <c r="L8" s="85" t="s">
        <v>21</v>
      </c>
      <c r="M8" s="87">
        <v>0.58531746031746046</v>
      </c>
      <c r="N8" s="87">
        <v>0.27450980392156865</v>
      </c>
    </row>
    <row r="9" spans="2:14" x14ac:dyDescent="0.25">
      <c r="B9" s="16"/>
      <c r="C9" s="16"/>
      <c r="D9" s="16"/>
      <c r="E9" s="16"/>
      <c r="F9" s="6"/>
      <c r="G9" s="6"/>
      <c r="H9" s="6"/>
      <c r="I9" s="16"/>
      <c r="J9" s="16"/>
      <c r="K9" s="6"/>
      <c r="L9" s="85" t="s">
        <v>20</v>
      </c>
      <c r="M9" s="87">
        <v>0.72545281220210045</v>
      </c>
      <c r="N9" s="87">
        <v>0.545016077170419</v>
      </c>
    </row>
    <row r="10" spans="2:14" x14ac:dyDescent="0.25">
      <c r="B10" s="16"/>
      <c r="C10" s="16"/>
      <c r="D10" s="16"/>
      <c r="E10" s="16"/>
      <c r="F10" s="6"/>
      <c r="G10" s="6"/>
      <c r="H10" s="6"/>
      <c r="I10" s="16"/>
      <c r="J10" s="16"/>
      <c r="K10" s="6"/>
      <c r="L10" s="85" t="s">
        <v>19</v>
      </c>
      <c r="M10" s="87">
        <v>0.87470574466305395</v>
      </c>
      <c r="N10" s="87">
        <v>0.84419322505730998</v>
      </c>
    </row>
    <row r="11" spans="2:14" x14ac:dyDescent="0.25">
      <c r="B11" s="16"/>
      <c r="C11" s="16"/>
      <c r="D11" s="16"/>
      <c r="E11" s="16"/>
      <c r="F11" s="6"/>
      <c r="G11" s="6"/>
      <c r="H11" s="6"/>
      <c r="I11" s="16"/>
      <c r="J11" s="16"/>
      <c r="K11" s="6"/>
      <c r="L11" s="85" t="s">
        <v>36</v>
      </c>
      <c r="M11" s="87">
        <v>0.75740740740740731</v>
      </c>
      <c r="N11" s="87">
        <v>0.74078947368421078</v>
      </c>
    </row>
    <row r="12" spans="2:14" x14ac:dyDescent="0.25">
      <c r="B12" s="16"/>
      <c r="C12" s="16"/>
      <c r="D12" s="16"/>
      <c r="E12" s="16"/>
      <c r="F12" s="6"/>
      <c r="G12" s="6"/>
      <c r="H12" s="6"/>
      <c r="I12" s="16"/>
      <c r="J12" s="16"/>
      <c r="K12" s="6"/>
      <c r="L12" s="85" t="s">
        <v>37</v>
      </c>
      <c r="M12" s="87">
        <v>0.67786561264822254</v>
      </c>
      <c r="N12" s="87">
        <v>0.74444444444444435</v>
      </c>
    </row>
    <row r="13" spans="2:14" x14ac:dyDescent="0.25">
      <c r="B13" s="16"/>
      <c r="C13" s="16"/>
      <c r="D13" s="16"/>
      <c r="E13" s="16"/>
      <c r="F13" s="6"/>
      <c r="G13" s="6"/>
      <c r="H13" s="6"/>
      <c r="I13" s="16"/>
      <c r="J13" s="16"/>
      <c r="K13" s="6"/>
      <c r="L13" s="85" t="s">
        <v>38</v>
      </c>
      <c r="M13" s="87">
        <v>0.68705882352941139</v>
      </c>
      <c r="N13" s="87">
        <v>0.71931589537223384</v>
      </c>
    </row>
    <row r="14" spans="2:14" x14ac:dyDescent="0.25">
      <c r="B14" s="16"/>
      <c r="C14" s="16"/>
      <c r="D14" s="16"/>
      <c r="E14" s="16"/>
      <c r="F14" s="6"/>
      <c r="G14" s="6"/>
      <c r="H14" s="6"/>
      <c r="I14" s="16"/>
      <c r="J14" s="16"/>
      <c r="K14" s="6"/>
      <c r="L14" s="85" t="s">
        <v>39</v>
      </c>
      <c r="M14" s="87">
        <v>0.74025974025974084</v>
      </c>
      <c r="N14" s="87">
        <v>0.81351981351981406</v>
      </c>
    </row>
    <row r="15" spans="2:14" x14ac:dyDescent="0.25">
      <c r="B15" s="16"/>
      <c r="C15" s="16"/>
      <c r="D15" s="16"/>
      <c r="E15" s="16"/>
      <c r="F15" s="6"/>
      <c r="G15" s="6"/>
      <c r="H15" s="6"/>
      <c r="I15" s="16"/>
      <c r="J15" s="16"/>
      <c r="K15" s="6"/>
      <c r="L15" s="85" t="s">
        <v>40</v>
      </c>
      <c r="M15" s="87">
        <v>0.79115300942712075</v>
      </c>
      <c r="N15" s="87">
        <v>0.81655172413793131</v>
      </c>
    </row>
    <row r="16" spans="2:14" x14ac:dyDescent="0.25">
      <c r="B16" s="16"/>
      <c r="C16" s="16"/>
      <c r="D16" s="16"/>
      <c r="E16" s="16"/>
      <c r="F16" s="6"/>
      <c r="G16" s="6"/>
      <c r="H16" s="6"/>
      <c r="I16" s="16"/>
      <c r="J16" s="16"/>
      <c r="K16" s="6"/>
      <c r="L16" s="85" t="s">
        <v>41</v>
      </c>
      <c r="M16" s="87">
        <v>0.76329946204422905</v>
      </c>
      <c r="N16" s="87">
        <v>0.79095163806552282</v>
      </c>
    </row>
    <row r="17" spans="2:14" x14ac:dyDescent="0.25">
      <c r="B17" s="16"/>
      <c r="C17" s="16"/>
      <c r="D17" s="16"/>
      <c r="E17" s="16"/>
      <c r="F17" s="6"/>
      <c r="G17" s="6"/>
      <c r="H17" s="6"/>
      <c r="I17" s="16"/>
      <c r="J17" s="16"/>
      <c r="K17" s="6"/>
      <c r="L17" s="85" t="s">
        <v>42</v>
      </c>
      <c r="M17" s="87">
        <v>0.75792079207919882</v>
      </c>
      <c r="N17" s="87">
        <v>0.67999999999999938</v>
      </c>
    </row>
    <row r="18" spans="2:14" x14ac:dyDescent="0.25">
      <c r="B18" s="16"/>
      <c r="C18" s="16"/>
      <c r="D18" s="16"/>
      <c r="E18" s="16"/>
      <c r="F18" s="6"/>
      <c r="G18" s="6"/>
      <c r="H18" s="6"/>
      <c r="I18" s="16"/>
      <c r="J18" s="16"/>
      <c r="K18" s="6"/>
      <c r="L18" s="85" t="s">
        <v>4</v>
      </c>
      <c r="M18" s="87">
        <v>0.69165417291354347</v>
      </c>
      <c r="N18" s="87">
        <v>0.65384615384615374</v>
      </c>
    </row>
    <row r="20" spans="2:14" x14ac:dyDescent="0.25">
      <c r="B20" s="43" t="s">
        <v>164</v>
      </c>
    </row>
    <row r="21" spans="2:14" x14ac:dyDescent="0.25">
      <c r="B21" s="43" t="s">
        <v>61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M18"/>
  <sheetViews>
    <sheetView workbookViewId="0"/>
  </sheetViews>
  <sheetFormatPr baseColWidth="10" defaultColWidth="8.85546875" defaultRowHeight="15" x14ac:dyDescent="0.25"/>
  <cols>
    <col min="1" max="1" width="5.7109375" style="1" customWidth="1"/>
    <col min="2" max="3" width="15" style="1" customWidth="1"/>
    <col min="4" max="10" width="8.85546875" style="1"/>
    <col min="11" max="11" width="34" style="1" bestFit="1" customWidth="1"/>
    <col min="12" max="16384" width="8.85546875" style="1"/>
  </cols>
  <sheetData>
    <row r="1" spans="2:13" x14ac:dyDescent="0.25">
      <c r="B1" s="76" t="s">
        <v>124</v>
      </c>
    </row>
    <row r="2" spans="2:13" x14ac:dyDescent="0.25">
      <c r="B2" s="1" t="s">
        <v>43</v>
      </c>
      <c r="C2" s="1" t="s">
        <v>44</v>
      </c>
      <c r="K2" s="85"/>
      <c r="L2" s="85" t="s">
        <v>43</v>
      </c>
      <c r="M2" s="85" t="s">
        <v>44</v>
      </c>
    </row>
    <row r="3" spans="2:13" x14ac:dyDescent="0.25">
      <c r="B3" s="16">
        <v>1795.0982376954569</v>
      </c>
      <c r="C3" s="16">
        <v>362.03772655887275</v>
      </c>
      <c r="K3" s="85" t="s">
        <v>45</v>
      </c>
      <c r="L3" s="86">
        <f t="shared" ref="L3:L9" si="0">B3/(C3+B3)</f>
        <v>0.83216740504161002</v>
      </c>
      <c r="M3" s="86">
        <f t="shared" ref="M3:M9" si="1">SUM(B3:C3)/SUM($B$3:$C$9)</f>
        <v>8.6060332275404036E-2</v>
      </c>
    </row>
    <row r="4" spans="2:13" x14ac:dyDescent="0.25">
      <c r="B4" s="16">
        <v>1246.3441012739261</v>
      </c>
      <c r="C4" s="16">
        <v>123.82074431584032</v>
      </c>
      <c r="K4" s="85" t="s">
        <v>48</v>
      </c>
      <c r="L4" s="86">
        <f t="shared" si="0"/>
        <v>0.90963076836017964</v>
      </c>
      <c r="M4" s="86">
        <f t="shared" si="1"/>
        <v>5.4663611305694401E-2</v>
      </c>
    </row>
    <row r="5" spans="2:13" x14ac:dyDescent="0.25">
      <c r="B5" s="16">
        <v>2797.068109026176</v>
      </c>
      <c r="C5" s="16">
        <v>305.81150420661595</v>
      </c>
      <c r="K5" s="85" t="s">
        <v>125</v>
      </c>
      <c r="L5" s="86">
        <f t="shared" si="0"/>
        <v>0.90144267831003577</v>
      </c>
      <c r="M5" s="86">
        <f t="shared" si="1"/>
        <v>0.12379138587015251</v>
      </c>
    </row>
    <row r="6" spans="2:13" x14ac:dyDescent="0.25">
      <c r="B6" s="16">
        <v>492.52669750950946</v>
      </c>
      <c r="C6" s="16">
        <v>282.5384235873741</v>
      </c>
      <c r="K6" s="85" t="s">
        <v>50</v>
      </c>
      <c r="L6" s="86">
        <f t="shared" si="0"/>
        <v>0.63546492301508606</v>
      </c>
      <c r="M6" s="86">
        <f t="shared" si="1"/>
        <v>3.0921723508388808E-2</v>
      </c>
    </row>
    <row r="7" spans="2:13" x14ac:dyDescent="0.25">
      <c r="B7" s="16">
        <v>138.25300777294748</v>
      </c>
      <c r="C7" s="16">
        <v>119.57913965453642</v>
      </c>
      <c r="K7" s="85" t="s">
        <v>51</v>
      </c>
      <c r="L7" s="86">
        <f t="shared" si="0"/>
        <v>0.53621322690891982</v>
      </c>
      <c r="M7" s="86">
        <f t="shared" si="1"/>
        <v>1.0286380018034919E-2</v>
      </c>
    </row>
    <row r="8" spans="2:13" x14ac:dyDescent="0.25">
      <c r="B8" s="16">
        <v>6545.7290197120856</v>
      </c>
      <c r="C8" s="16">
        <v>4869.4093540530585</v>
      </c>
      <c r="K8" s="85" t="s">
        <v>52</v>
      </c>
      <c r="L8" s="86">
        <f t="shared" si="0"/>
        <v>0.57342528889144395</v>
      </c>
      <c r="M8" s="86">
        <f t="shared" si="1"/>
        <v>0.45541431680479749</v>
      </c>
    </row>
    <row r="9" spans="2:13" x14ac:dyDescent="0.25">
      <c r="B9" s="16">
        <v>5090.3934152122474</v>
      </c>
      <c r="C9" s="16">
        <v>896.78252082822064</v>
      </c>
      <c r="K9" s="85" t="s">
        <v>53</v>
      </c>
      <c r="L9" s="86">
        <f t="shared" si="0"/>
        <v>0.85021610682426429</v>
      </c>
      <c r="M9" s="86">
        <f t="shared" si="1"/>
        <v>0.23886225021752786</v>
      </c>
    </row>
    <row r="17" spans="2:2" x14ac:dyDescent="0.25">
      <c r="B17" s="43" t="s">
        <v>164</v>
      </c>
    </row>
    <row r="18" spans="2:2" x14ac:dyDescent="0.25">
      <c r="B18" s="43" t="s">
        <v>61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27"/>
  <sheetViews>
    <sheetView workbookViewId="0"/>
  </sheetViews>
  <sheetFormatPr baseColWidth="10" defaultRowHeight="15" x14ac:dyDescent="0.25"/>
  <cols>
    <col min="1" max="1" width="5.7109375" style="1" customWidth="1"/>
    <col min="2" max="2" width="38.42578125" style="1" customWidth="1"/>
    <col min="3" max="3" width="20.7109375" style="1" customWidth="1"/>
    <col min="4" max="4" width="16" style="1" customWidth="1"/>
    <col min="5" max="5" width="1.5703125" style="1" customWidth="1"/>
    <col min="6" max="16384" width="11.42578125" style="1"/>
  </cols>
  <sheetData>
    <row r="1" spans="2:4" x14ac:dyDescent="0.25">
      <c r="B1" s="41" t="s">
        <v>126</v>
      </c>
    </row>
    <row r="2" spans="2:4" ht="28.5" customHeight="1" x14ac:dyDescent="0.25">
      <c r="B2" s="38" t="s">
        <v>1</v>
      </c>
      <c r="C2" s="39" t="s">
        <v>127</v>
      </c>
      <c r="D2" s="39" t="s">
        <v>29</v>
      </c>
    </row>
    <row r="3" spans="2:4" x14ac:dyDescent="0.25">
      <c r="B3" s="4" t="s">
        <v>3</v>
      </c>
      <c r="C3" s="31">
        <v>0.1408618573870663</v>
      </c>
      <c r="D3" s="31">
        <v>5.5668377781287567E-2</v>
      </c>
    </row>
    <row r="4" spans="2:4" x14ac:dyDescent="0.25">
      <c r="B4" s="7" t="s">
        <v>4</v>
      </c>
      <c r="C4" s="33">
        <v>0.34548301421499494</v>
      </c>
      <c r="D4" s="33">
        <v>0.14224915918422992</v>
      </c>
    </row>
    <row r="5" spans="2:4" x14ac:dyDescent="0.25">
      <c r="B5" s="7" t="s">
        <v>5</v>
      </c>
      <c r="C5" s="33">
        <v>1.4760397173775211E-2</v>
      </c>
      <c r="D5" s="33">
        <v>3.6093458156100662E-2</v>
      </c>
    </row>
    <row r="6" spans="2:4" x14ac:dyDescent="0.25">
      <c r="B6" s="9" t="s">
        <v>6</v>
      </c>
      <c r="C6" s="35">
        <v>2.222893160862642E-2</v>
      </c>
      <c r="D6" s="35">
        <v>4.5296996599258144E-3</v>
      </c>
    </row>
    <row r="7" spans="2:4" x14ac:dyDescent="0.25">
      <c r="B7" s="4" t="s">
        <v>42</v>
      </c>
      <c r="C7" s="31">
        <v>7.8641982798639699E-3</v>
      </c>
      <c r="D7" s="31">
        <v>4.3030045993398179E-2</v>
      </c>
    </row>
    <row r="8" spans="2:4" x14ac:dyDescent="0.25">
      <c r="B8" s="7" t="s">
        <v>41</v>
      </c>
      <c r="C8" s="33">
        <v>3.4187866632050213E-3</v>
      </c>
      <c r="D8" s="33">
        <v>3.4877452933979675E-2</v>
      </c>
    </row>
    <row r="9" spans="2:4" x14ac:dyDescent="0.25">
      <c r="B9" s="7" t="s">
        <v>40</v>
      </c>
      <c r="C9" s="33">
        <v>6.5294303546239883E-3</v>
      </c>
      <c r="D9" s="33">
        <v>3.7578589766167202E-2</v>
      </c>
    </row>
    <row r="10" spans="2:4" x14ac:dyDescent="0.25">
      <c r="B10" s="7" t="s">
        <v>39</v>
      </c>
      <c r="C10" s="33">
        <v>6.8251448431317216E-3</v>
      </c>
      <c r="D10" s="33">
        <v>3.0590498582166468E-2</v>
      </c>
    </row>
    <row r="11" spans="2:4" x14ac:dyDescent="0.25">
      <c r="B11" s="7" t="s">
        <v>38</v>
      </c>
      <c r="C11" s="33">
        <v>2.146438600355843E-2</v>
      </c>
      <c r="D11" s="33">
        <v>6.9133793366722068E-2</v>
      </c>
    </row>
    <row r="12" spans="2:4" x14ac:dyDescent="0.25">
      <c r="B12" s="7" t="s">
        <v>37</v>
      </c>
      <c r="C12" s="33">
        <v>2.1187336620537664E-2</v>
      </c>
      <c r="D12" s="33">
        <v>6.9559158701169174E-2</v>
      </c>
    </row>
    <row r="13" spans="2:4" x14ac:dyDescent="0.25">
      <c r="B13" s="7" t="s">
        <v>36</v>
      </c>
      <c r="C13" s="33">
        <v>5.6803776232496869E-2</v>
      </c>
      <c r="D13" s="33">
        <v>0.10573840196452312</v>
      </c>
    </row>
    <row r="14" spans="2:4" x14ac:dyDescent="0.25">
      <c r="B14" s="7" t="s">
        <v>35</v>
      </c>
      <c r="C14" s="33">
        <v>3.0962860348843935E-2</v>
      </c>
      <c r="D14" s="33">
        <v>4.705675329468767E-2</v>
      </c>
    </row>
    <row r="15" spans="2:4" x14ac:dyDescent="0.25">
      <c r="B15" s="7" t="s">
        <v>34</v>
      </c>
      <c r="C15" s="33">
        <v>5.6025471354311483E-3</v>
      </c>
      <c r="D15" s="33">
        <v>1.3924396082961348E-2</v>
      </c>
    </row>
    <row r="16" spans="2:4" x14ac:dyDescent="0.25">
      <c r="B16" s="7" t="s">
        <v>33</v>
      </c>
      <c r="C16" s="33">
        <v>6.6155799060766185E-2</v>
      </c>
      <c r="D16" s="33">
        <v>6.6605383097973744E-2</v>
      </c>
    </row>
    <row r="17" spans="2:4" x14ac:dyDescent="0.25">
      <c r="B17" s="9" t="s">
        <v>19</v>
      </c>
      <c r="C17" s="35">
        <v>5.1680244678607518E-2</v>
      </c>
      <c r="D17" s="35">
        <v>4.7805379931270174E-2</v>
      </c>
    </row>
    <row r="18" spans="2:4" x14ac:dyDescent="0.25">
      <c r="B18" s="4" t="s">
        <v>20</v>
      </c>
      <c r="C18" s="31">
        <v>2.8596585564133855E-2</v>
      </c>
      <c r="D18" s="31">
        <v>4.2385799877808751E-2</v>
      </c>
    </row>
    <row r="19" spans="2:4" x14ac:dyDescent="0.25">
      <c r="B19" s="7" t="s">
        <v>21</v>
      </c>
      <c r="C19" s="33">
        <v>5.989709229439736E-2</v>
      </c>
      <c r="D19" s="33">
        <v>5.1979748414753009E-2</v>
      </c>
    </row>
    <row r="20" spans="2:4" x14ac:dyDescent="0.25">
      <c r="B20" s="9" t="s">
        <v>22</v>
      </c>
      <c r="C20" s="35">
        <v>5.7427488422700061E-2</v>
      </c>
      <c r="D20" s="35">
        <v>5.5719100264629638E-2</v>
      </c>
    </row>
    <row r="21" spans="2:4" x14ac:dyDescent="0.25">
      <c r="B21" s="4" t="s">
        <v>32</v>
      </c>
      <c r="C21" s="31">
        <v>5.7663284025685204E-3</v>
      </c>
      <c r="D21" s="31">
        <v>1.2335866474894252E-2</v>
      </c>
    </row>
    <row r="22" spans="2:4" x14ac:dyDescent="0.25">
      <c r="B22" s="7" t="s">
        <v>25</v>
      </c>
      <c r="C22" s="33">
        <v>1.7859075613892762E-2</v>
      </c>
      <c r="D22" s="33">
        <v>1.953090463160791E-2</v>
      </c>
    </row>
    <row r="23" spans="2:4" x14ac:dyDescent="0.25">
      <c r="B23" s="9" t="s">
        <v>31</v>
      </c>
      <c r="C23" s="35">
        <v>8.9780558156276266E-3</v>
      </c>
      <c r="D23" s="35">
        <v>1.0223765792138672E-2</v>
      </c>
    </row>
    <row r="24" spans="2:4" x14ac:dyDescent="0.25">
      <c r="B24" s="9" t="s">
        <v>28</v>
      </c>
      <c r="C24" s="35">
        <v>1.9646663281150882E-2</v>
      </c>
      <c r="D24" s="35">
        <v>3.3842660476047217E-3</v>
      </c>
    </row>
    <row r="25" spans="2:4" x14ac:dyDescent="0.25">
      <c r="B25" s="11" t="s">
        <v>0</v>
      </c>
      <c r="C25" s="37">
        <f>SUM(C3:C24)</f>
        <v>1.0000000000000002</v>
      </c>
      <c r="D25" s="37">
        <f>SUM(D3:D24)</f>
        <v>0.99999999999999967</v>
      </c>
    </row>
    <row r="26" spans="2:4" x14ac:dyDescent="0.25">
      <c r="B26" s="43" t="s">
        <v>164</v>
      </c>
    </row>
    <row r="27" spans="2:4" x14ac:dyDescent="0.25">
      <c r="B27" s="43" t="s">
        <v>61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30"/>
  <sheetViews>
    <sheetView workbookViewId="0"/>
  </sheetViews>
  <sheetFormatPr baseColWidth="10" defaultRowHeight="15" x14ac:dyDescent="0.25"/>
  <cols>
    <col min="1" max="1" width="5.7109375" style="1" customWidth="1"/>
    <col min="2" max="2" width="64.28515625" style="1" bestFit="1" customWidth="1"/>
    <col min="3" max="16384" width="11.42578125" style="1"/>
  </cols>
  <sheetData>
    <row r="1" spans="2:5" ht="34.5" customHeight="1" x14ac:dyDescent="0.25">
      <c r="B1" s="82" t="s">
        <v>136</v>
      </c>
      <c r="E1" s="41" t="s">
        <v>137</v>
      </c>
    </row>
    <row r="17" spans="2:6" x14ac:dyDescent="0.25">
      <c r="E17" s="43" t="s">
        <v>164</v>
      </c>
    </row>
    <row r="18" spans="2:6" x14ac:dyDescent="0.25">
      <c r="E18" s="43" t="s">
        <v>61</v>
      </c>
    </row>
    <row r="19" spans="2:6" x14ac:dyDescent="0.25">
      <c r="B19" s="43" t="s">
        <v>164</v>
      </c>
    </row>
    <row r="20" spans="2:6" x14ac:dyDescent="0.25">
      <c r="B20" s="43" t="s">
        <v>61</v>
      </c>
    </row>
    <row r="23" spans="2:6" x14ac:dyDescent="0.25">
      <c r="B23" s="85"/>
      <c r="C23" s="89" t="s">
        <v>43</v>
      </c>
      <c r="D23" s="89" t="s">
        <v>44</v>
      </c>
      <c r="E23" s="97" t="s">
        <v>128</v>
      </c>
    </row>
    <row r="24" spans="2:6" x14ac:dyDescent="0.25">
      <c r="B24" s="96" t="s">
        <v>129</v>
      </c>
      <c r="C24" s="91">
        <v>109.73976758575849</v>
      </c>
      <c r="D24" s="91">
        <v>130.62433985244689</v>
      </c>
      <c r="E24" s="86">
        <v>0.45655638337754406</v>
      </c>
      <c r="F24" s="16"/>
    </row>
    <row r="25" spans="2:6" x14ac:dyDescent="0.25">
      <c r="B25" s="96" t="s">
        <v>130</v>
      </c>
      <c r="C25" s="91">
        <v>1521.7729079363296</v>
      </c>
      <c r="D25" s="91">
        <v>1268.619253463738</v>
      </c>
      <c r="E25" s="86">
        <v>0.54536166241693573</v>
      </c>
      <c r="F25" s="16"/>
    </row>
    <row r="26" spans="2:6" x14ac:dyDescent="0.25">
      <c r="B26" s="96" t="s">
        <v>131</v>
      </c>
      <c r="C26" s="91">
        <v>188.44788271374912</v>
      </c>
      <c r="D26" s="91">
        <v>341.34660322304939</v>
      </c>
      <c r="E26" s="86">
        <v>0.35569996992424274</v>
      </c>
      <c r="F26" s="16"/>
    </row>
    <row r="27" spans="2:6" x14ac:dyDescent="0.25">
      <c r="B27" s="96" t="s">
        <v>132</v>
      </c>
      <c r="C27" s="91">
        <v>264.64859331527185</v>
      </c>
      <c r="D27" s="91">
        <v>119.87027189374132</v>
      </c>
      <c r="E27" s="86">
        <v>0.68825906154543715</v>
      </c>
      <c r="F27" s="16"/>
    </row>
    <row r="28" spans="2:6" x14ac:dyDescent="0.25">
      <c r="B28" s="96" t="s">
        <v>133</v>
      </c>
      <c r="C28" s="91">
        <v>1262.3597329737763</v>
      </c>
      <c r="D28" s="91">
        <v>661.53179540167639</v>
      </c>
      <c r="E28" s="86">
        <v>0.65614911982055713</v>
      </c>
      <c r="F28" s="16"/>
    </row>
    <row r="29" spans="2:6" x14ac:dyDescent="0.25">
      <c r="B29" s="96" t="s">
        <v>134</v>
      </c>
      <c r="C29" s="91">
        <v>2329.288296877326</v>
      </c>
      <c r="D29" s="91">
        <v>316.30014713669027</v>
      </c>
      <c r="E29" s="86">
        <v>0.88044242185424726</v>
      </c>
      <c r="F29" s="16"/>
    </row>
    <row r="30" spans="2:6" x14ac:dyDescent="0.25">
      <c r="B30" s="96" t="s">
        <v>135</v>
      </c>
      <c r="C30" s="91">
        <v>2857.9789394605077</v>
      </c>
      <c r="D30" s="91">
        <v>3188.1769108971184</v>
      </c>
      <c r="E30" s="86">
        <v>0.47269356103208254</v>
      </c>
      <c r="F30" s="16"/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L11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4" width="13" style="1" customWidth="1"/>
    <col min="5" max="10" width="9.140625" style="1"/>
    <col min="11" max="11" width="23" style="1" customWidth="1"/>
    <col min="12" max="12" width="9" style="1" customWidth="1"/>
    <col min="13" max="16384" width="9.140625" style="1"/>
  </cols>
  <sheetData>
    <row r="1" spans="2:12" x14ac:dyDescent="0.25">
      <c r="B1" s="41" t="s">
        <v>138</v>
      </c>
      <c r="L1" s="83"/>
    </row>
    <row r="2" spans="2:12" x14ac:dyDescent="0.25">
      <c r="B2" s="16">
        <v>80.766240554176392</v>
      </c>
      <c r="C2" s="16"/>
      <c r="D2" s="16"/>
      <c r="K2" s="85" t="s">
        <v>139</v>
      </c>
      <c r="L2" s="86">
        <f>B2/SUM($B$2:$B$4)</f>
        <v>7.3422822537765001E-3</v>
      </c>
    </row>
    <row r="3" spans="2:12" x14ac:dyDescent="0.25">
      <c r="B3" s="16">
        <v>491.98047771381044</v>
      </c>
      <c r="C3" s="16"/>
      <c r="D3" s="16"/>
      <c r="K3" s="85" t="s">
        <v>140</v>
      </c>
      <c r="L3" s="86">
        <f>B3/SUM($B$2:$B$4)</f>
        <v>4.4724869028657632E-2</v>
      </c>
    </row>
    <row r="4" spans="2:12" x14ac:dyDescent="0.25">
      <c r="B4" s="16">
        <v>10427.407969688105</v>
      </c>
      <c r="C4" s="16"/>
      <c r="D4" s="16"/>
      <c r="K4" s="85" t="s">
        <v>141</v>
      </c>
      <c r="L4" s="86">
        <f>B4/SUM($B$2:$B$4)</f>
        <v>0.94793284871756589</v>
      </c>
    </row>
    <row r="10" spans="2:12" x14ac:dyDescent="0.25">
      <c r="B10" s="43" t="s">
        <v>164</v>
      </c>
    </row>
    <row r="11" spans="2:12" x14ac:dyDescent="0.25">
      <c r="B11" s="43" t="s">
        <v>61</v>
      </c>
    </row>
  </sheetData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Q31"/>
  <sheetViews>
    <sheetView workbookViewId="0"/>
  </sheetViews>
  <sheetFormatPr baseColWidth="10" defaultColWidth="11.42578125" defaultRowHeight="15" x14ac:dyDescent="0.25"/>
  <cols>
    <col min="1" max="1" width="5.7109375" style="1" customWidth="1"/>
    <col min="2" max="2" width="38.5703125" style="1" bestFit="1" customWidth="1"/>
    <col min="3" max="3" width="15" style="12" bestFit="1" customWidth="1"/>
    <col min="4" max="4" width="13" style="1" customWidth="1"/>
    <col min="5" max="6" width="11.42578125" style="1"/>
    <col min="7" max="7" width="13" style="1" customWidth="1"/>
    <col min="8" max="9" width="11.42578125" style="1"/>
    <col min="10" max="10" width="1.85546875" style="1" customWidth="1"/>
    <col min="11" max="11" width="5.85546875" style="1" bestFit="1" customWidth="1"/>
    <col min="12" max="12" width="7.140625" style="1" bestFit="1" customWidth="1"/>
    <col min="13" max="13" width="9.140625" style="1" bestFit="1" customWidth="1"/>
    <col min="14" max="14" width="1.42578125" style="1" customWidth="1"/>
    <col min="15" max="15" width="7.140625" style="1" bestFit="1" customWidth="1"/>
    <col min="16" max="16384" width="11.42578125" style="1"/>
  </cols>
  <sheetData>
    <row r="1" spans="2:17" x14ac:dyDescent="0.25">
      <c r="B1" s="1" t="s">
        <v>62</v>
      </c>
    </row>
    <row r="2" spans="2:17" x14ac:dyDescent="0.25">
      <c r="B2" s="2" t="s">
        <v>1</v>
      </c>
      <c r="C2" s="3" t="s">
        <v>2</v>
      </c>
    </row>
    <row r="3" spans="2:17" x14ac:dyDescent="0.25">
      <c r="B3" s="4" t="s">
        <v>3</v>
      </c>
      <c r="C3" s="5">
        <v>0.58166812133462087</v>
      </c>
      <c r="D3" s="16"/>
      <c r="E3" s="16"/>
      <c r="G3" s="16"/>
      <c r="H3" s="16"/>
      <c r="K3" s="6"/>
      <c r="L3" s="6"/>
      <c r="M3" s="6"/>
      <c r="N3" s="6"/>
      <c r="O3" s="6"/>
      <c r="P3" s="6"/>
    </row>
    <row r="4" spans="2:17" x14ac:dyDescent="0.25">
      <c r="B4" s="7" t="s">
        <v>4</v>
      </c>
      <c r="C4" s="8">
        <v>0.6444357508777544</v>
      </c>
      <c r="D4" s="16"/>
      <c r="E4" s="16"/>
      <c r="G4" s="16"/>
      <c r="H4" s="16"/>
      <c r="K4" s="6"/>
      <c r="L4" s="6"/>
      <c r="M4" s="6"/>
      <c r="N4" s="6"/>
      <c r="O4" s="6"/>
      <c r="P4" s="6"/>
    </row>
    <row r="5" spans="2:17" x14ac:dyDescent="0.25">
      <c r="B5" s="7" t="s">
        <v>5</v>
      </c>
      <c r="C5" s="8">
        <v>0.15955276021098072</v>
      </c>
      <c r="D5" s="16"/>
      <c r="E5" s="16"/>
      <c r="G5" s="16"/>
      <c r="H5" s="16"/>
      <c r="K5" s="6"/>
      <c r="L5" s="6"/>
      <c r="M5" s="6"/>
      <c r="N5" s="6"/>
      <c r="O5" s="6"/>
      <c r="P5" s="6"/>
    </row>
    <row r="6" spans="2:17" x14ac:dyDescent="0.25">
      <c r="B6" s="7" t="s">
        <v>6</v>
      </c>
      <c r="C6" s="8">
        <v>0.77640323151215163</v>
      </c>
      <c r="D6" s="16"/>
      <c r="E6" s="16"/>
      <c r="G6" s="16"/>
      <c r="H6" s="16"/>
      <c r="K6" s="6"/>
      <c r="L6" s="6"/>
      <c r="M6" s="6"/>
      <c r="N6" s="6"/>
      <c r="O6" s="6"/>
      <c r="P6" s="6"/>
    </row>
    <row r="7" spans="2:17" x14ac:dyDescent="0.25">
      <c r="B7" s="7" t="s">
        <v>7</v>
      </c>
      <c r="C7" s="8">
        <v>0.55200333049089978</v>
      </c>
      <c r="D7" s="16"/>
      <c r="E7" s="16"/>
      <c r="G7" s="16"/>
      <c r="H7" s="16"/>
      <c r="K7" s="6"/>
      <c r="L7" s="6"/>
      <c r="M7" s="6"/>
      <c r="N7" s="6"/>
      <c r="O7" s="6"/>
      <c r="P7" s="6"/>
    </row>
    <row r="8" spans="2:17" x14ac:dyDescent="0.25">
      <c r="B8" s="4" t="s">
        <v>8</v>
      </c>
      <c r="C8" s="5">
        <v>0.64269439279267149</v>
      </c>
      <c r="D8" s="16"/>
      <c r="E8" s="16"/>
      <c r="G8" s="16"/>
      <c r="H8" s="16"/>
      <c r="K8" s="6"/>
      <c r="L8" s="6"/>
      <c r="M8" s="6"/>
      <c r="N8" s="6"/>
      <c r="O8" s="6"/>
      <c r="P8" s="6"/>
      <c r="Q8" s="20"/>
    </row>
    <row r="9" spans="2:17" x14ac:dyDescent="0.25">
      <c r="B9" s="7" t="s">
        <v>9</v>
      </c>
      <c r="C9" s="8">
        <v>0.65179368195614396</v>
      </c>
      <c r="D9" s="16"/>
      <c r="E9" s="16"/>
      <c r="G9" s="16"/>
      <c r="H9" s="16"/>
      <c r="K9" s="6"/>
      <c r="L9" s="6"/>
      <c r="M9" s="6"/>
      <c r="N9" s="6"/>
      <c r="O9" s="6"/>
      <c r="P9" s="6"/>
      <c r="Q9" s="20"/>
    </row>
    <row r="10" spans="2:17" x14ac:dyDescent="0.25">
      <c r="B10" s="7" t="s">
        <v>10</v>
      </c>
      <c r="C10" s="8">
        <v>0.62334238485667293</v>
      </c>
      <c r="D10" s="16"/>
      <c r="E10" s="16"/>
      <c r="G10" s="16"/>
      <c r="H10" s="16"/>
      <c r="K10" s="6"/>
      <c r="L10" s="6"/>
      <c r="M10" s="6"/>
      <c r="N10" s="6"/>
      <c r="O10" s="6"/>
      <c r="P10" s="6"/>
      <c r="Q10" s="30"/>
    </row>
    <row r="11" spans="2:17" x14ac:dyDescent="0.25">
      <c r="B11" s="7" t="s">
        <v>11</v>
      </c>
      <c r="C11" s="8">
        <v>0.59452765312666522</v>
      </c>
      <c r="D11" s="16"/>
      <c r="E11" s="16"/>
      <c r="G11" s="16"/>
      <c r="H11" s="16"/>
      <c r="K11" s="6"/>
      <c r="L11" s="6"/>
      <c r="M11" s="6"/>
      <c r="N11" s="6"/>
      <c r="O11" s="6"/>
      <c r="P11" s="6"/>
    </row>
    <row r="12" spans="2:17" x14ac:dyDescent="0.25">
      <c r="B12" s="7" t="s">
        <v>12</v>
      </c>
      <c r="C12" s="8">
        <v>0.60664331862862042</v>
      </c>
      <c r="D12" s="16"/>
      <c r="E12" s="16"/>
      <c r="G12" s="16"/>
      <c r="H12" s="16"/>
      <c r="K12" s="6"/>
      <c r="L12" s="6"/>
      <c r="M12" s="6"/>
      <c r="N12" s="6"/>
      <c r="O12" s="6"/>
      <c r="P12" s="6"/>
    </row>
    <row r="13" spans="2:17" x14ac:dyDescent="0.25">
      <c r="B13" s="7" t="s">
        <v>13</v>
      </c>
      <c r="C13" s="8">
        <v>0.5913648632058992</v>
      </c>
      <c r="D13" s="16"/>
      <c r="E13" s="16"/>
      <c r="G13" s="16"/>
      <c r="H13" s="16"/>
      <c r="K13" s="6"/>
      <c r="L13" s="6"/>
      <c r="M13" s="6"/>
      <c r="N13" s="6"/>
      <c r="O13" s="6"/>
      <c r="P13" s="6"/>
    </row>
    <row r="14" spans="2:17" x14ac:dyDescent="0.25">
      <c r="B14" s="7" t="s">
        <v>14</v>
      </c>
      <c r="C14" s="8">
        <v>0.60112727860980641</v>
      </c>
      <c r="D14" s="16"/>
      <c r="E14" s="16"/>
      <c r="G14" s="16"/>
      <c r="H14" s="16"/>
      <c r="K14" s="6"/>
      <c r="L14" s="6"/>
      <c r="M14" s="6"/>
      <c r="N14" s="6"/>
      <c r="O14" s="6"/>
      <c r="P14" s="6"/>
    </row>
    <row r="15" spans="2:17" x14ac:dyDescent="0.25">
      <c r="B15" s="7" t="s">
        <v>15</v>
      </c>
      <c r="C15" s="8">
        <v>0.58290503221846568</v>
      </c>
      <c r="D15" s="16"/>
      <c r="E15" s="16"/>
      <c r="G15" s="16"/>
      <c r="H15" s="16"/>
      <c r="K15" s="6"/>
      <c r="L15" s="6"/>
      <c r="M15" s="6"/>
      <c r="N15" s="6"/>
      <c r="O15" s="6"/>
      <c r="P15" s="6"/>
    </row>
    <row r="16" spans="2:17" x14ac:dyDescent="0.25">
      <c r="B16" s="7" t="s">
        <v>16</v>
      </c>
      <c r="C16" s="8">
        <v>0.59014351796939835</v>
      </c>
      <c r="D16" s="16"/>
      <c r="E16" s="16"/>
      <c r="G16" s="16"/>
      <c r="H16" s="16"/>
      <c r="K16" s="6"/>
      <c r="L16" s="6"/>
      <c r="M16" s="6"/>
      <c r="N16" s="6"/>
      <c r="O16" s="6"/>
      <c r="P16" s="6"/>
    </row>
    <row r="17" spans="2:16" x14ac:dyDescent="0.25">
      <c r="B17" s="7" t="s">
        <v>17</v>
      </c>
      <c r="C17" s="8">
        <v>0.60929850388579021</v>
      </c>
      <c r="D17" s="16"/>
      <c r="E17" s="16"/>
      <c r="G17" s="16"/>
      <c r="H17" s="16"/>
      <c r="K17" s="6"/>
      <c r="L17" s="6"/>
      <c r="M17" s="6"/>
      <c r="N17" s="6"/>
      <c r="O17" s="6"/>
      <c r="P17" s="6"/>
    </row>
    <row r="18" spans="2:16" x14ac:dyDescent="0.25">
      <c r="B18" s="9" t="s">
        <v>18</v>
      </c>
      <c r="C18" s="10">
        <v>0.60773762017586819</v>
      </c>
      <c r="D18" s="16"/>
      <c r="E18" s="16"/>
      <c r="G18" s="16"/>
      <c r="H18" s="16"/>
      <c r="K18" s="6"/>
      <c r="L18" s="6"/>
      <c r="M18" s="6"/>
      <c r="N18" s="6"/>
      <c r="O18" s="6"/>
      <c r="P18" s="6"/>
    </row>
    <row r="19" spans="2:16" x14ac:dyDescent="0.25">
      <c r="B19" s="28" t="s">
        <v>19</v>
      </c>
      <c r="C19" s="29">
        <v>0.88303136193719067</v>
      </c>
      <c r="D19" s="16"/>
      <c r="E19" s="16"/>
      <c r="G19" s="16"/>
      <c r="H19" s="16"/>
      <c r="K19" s="6"/>
      <c r="L19" s="6"/>
      <c r="M19" s="6"/>
      <c r="N19" s="6"/>
      <c r="O19" s="6"/>
      <c r="P19" s="6"/>
    </row>
    <row r="20" spans="2:16" x14ac:dyDescent="0.25">
      <c r="B20" s="7" t="s">
        <v>20</v>
      </c>
      <c r="C20" s="8">
        <v>0.64268221185103047</v>
      </c>
      <c r="D20" s="16"/>
      <c r="E20" s="16"/>
      <c r="G20" s="16"/>
      <c r="H20" s="16"/>
      <c r="K20" s="6"/>
      <c r="L20" s="6"/>
      <c r="M20" s="6"/>
      <c r="N20" s="6"/>
      <c r="O20" s="6"/>
      <c r="P20" s="6"/>
    </row>
    <row r="21" spans="2:16" x14ac:dyDescent="0.25">
      <c r="B21" s="7" t="s">
        <v>21</v>
      </c>
      <c r="C21" s="8">
        <v>0.53809118302108716</v>
      </c>
      <c r="D21" s="16"/>
      <c r="E21" s="16"/>
      <c r="G21" s="16"/>
      <c r="H21" s="16"/>
      <c r="K21" s="6"/>
      <c r="L21" s="6"/>
      <c r="M21" s="6"/>
      <c r="N21" s="6"/>
      <c r="O21" s="6"/>
      <c r="P21" s="6"/>
    </row>
    <row r="22" spans="2:16" x14ac:dyDescent="0.25">
      <c r="B22" s="7" t="s">
        <v>22</v>
      </c>
      <c r="C22" s="8">
        <v>0.39462928370510819</v>
      </c>
      <c r="D22" s="16"/>
      <c r="E22" s="16"/>
      <c r="G22" s="16"/>
      <c r="H22" s="16"/>
      <c r="K22" s="6"/>
      <c r="L22" s="6"/>
      <c r="M22" s="6"/>
      <c r="N22" s="6"/>
      <c r="O22" s="6"/>
      <c r="P22" s="6"/>
    </row>
    <row r="23" spans="2:16" x14ac:dyDescent="0.25">
      <c r="B23" s="7" t="s">
        <v>23</v>
      </c>
      <c r="C23" s="8">
        <v>0.51436861332876105</v>
      </c>
      <c r="D23" s="16"/>
      <c r="E23" s="16"/>
      <c r="G23" s="16"/>
      <c r="H23" s="16"/>
      <c r="K23" s="6"/>
      <c r="L23" s="6"/>
      <c r="M23" s="6"/>
      <c r="N23" s="6"/>
      <c r="O23" s="6"/>
      <c r="P23" s="6"/>
    </row>
    <row r="24" spans="2:16" x14ac:dyDescent="0.25">
      <c r="B24" s="4" t="s">
        <v>24</v>
      </c>
      <c r="C24" s="5">
        <v>0.75265258643496091</v>
      </c>
      <c r="D24" s="16"/>
      <c r="E24" s="16"/>
      <c r="G24" s="16"/>
      <c r="H24" s="16"/>
      <c r="K24" s="6"/>
      <c r="L24" s="6"/>
      <c r="M24" s="6"/>
      <c r="N24" s="6"/>
      <c r="O24" s="6"/>
      <c r="P24" s="6"/>
    </row>
    <row r="25" spans="2:16" x14ac:dyDescent="0.25">
      <c r="B25" s="7" t="s">
        <v>25</v>
      </c>
      <c r="C25" s="8">
        <v>0.40172178738710695</v>
      </c>
      <c r="D25" s="16"/>
      <c r="E25" s="16"/>
      <c r="G25" s="16"/>
      <c r="H25" s="16"/>
      <c r="K25" s="6"/>
      <c r="L25" s="6"/>
      <c r="M25" s="6"/>
      <c r="N25" s="6"/>
      <c r="O25" s="6"/>
      <c r="P25" s="6"/>
    </row>
    <row r="26" spans="2:16" x14ac:dyDescent="0.25">
      <c r="B26" s="7" t="s">
        <v>26</v>
      </c>
      <c r="C26" s="8">
        <v>0.84557565329022988</v>
      </c>
      <c r="D26" s="16"/>
      <c r="E26" s="16"/>
      <c r="G26" s="16"/>
      <c r="H26" s="16"/>
      <c r="K26" s="6"/>
      <c r="L26" s="6"/>
      <c r="M26" s="6"/>
      <c r="N26" s="6"/>
      <c r="O26" s="6"/>
      <c r="P26" s="6"/>
    </row>
    <row r="27" spans="2:16" x14ac:dyDescent="0.25">
      <c r="B27" s="9" t="s">
        <v>27</v>
      </c>
      <c r="C27" s="10">
        <v>0.612384185713435</v>
      </c>
      <c r="D27" s="16"/>
      <c r="E27" s="16"/>
      <c r="G27" s="16"/>
      <c r="H27" s="16"/>
      <c r="K27" s="6"/>
      <c r="L27" s="6"/>
      <c r="M27" s="6"/>
      <c r="N27" s="6"/>
      <c r="O27" s="6"/>
      <c r="P27" s="6"/>
    </row>
    <row r="28" spans="2:16" x14ac:dyDescent="0.25">
      <c r="B28" s="9" t="s">
        <v>28</v>
      </c>
      <c r="C28" s="10">
        <v>0.56140177409777825</v>
      </c>
      <c r="D28" s="16"/>
      <c r="E28" s="16"/>
      <c r="G28" s="16"/>
      <c r="H28" s="16"/>
      <c r="K28" s="6"/>
      <c r="L28" s="6"/>
      <c r="M28" s="6"/>
      <c r="N28" s="6"/>
      <c r="O28" s="6"/>
      <c r="P28" s="6"/>
    </row>
    <row r="29" spans="2:16" x14ac:dyDescent="0.25">
      <c r="B29" s="11" t="s">
        <v>0</v>
      </c>
      <c r="C29" s="44">
        <v>0.59528014572140553</v>
      </c>
      <c r="D29" s="16"/>
      <c r="E29" s="16"/>
      <c r="G29" s="16"/>
      <c r="H29" s="16"/>
      <c r="K29" s="6"/>
      <c r="L29" s="6"/>
      <c r="M29" s="6"/>
      <c r="N29" s="6"/>
      <c r="O29" s="6"/>
      <c r="P29" s="6"/>
    </row>
    <row r="30" spans="2:16" x14ac:dyDescent="0.25">
      <c r="B30" s="43" t="s">
        <v>164</v>
      </c>
    </row>
    <row r="31" spans="2:16" x14ac:dyDescent="0.25">
      <c r="B31" s="43" t="s">
        <v>61</v>
      </c>
      <c r="K31" s="6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H25"/>
  <sheetViews>
    <sheetView workbookViewId="0"/>
  </sheetViews>
  <sheetFormatPr baseColWidth="10" defaultRowHeight="15" x14ac:dyDescent="0.25"/>
  <cols>
    <col min="1" max="1" width="5.7109375" style="1" customWidth="1"/>
    <col min="2" max="2" width="57.28515625" style="1" bestFit="1" customWidth="1"/>
    <col min="3" max="7" width="11.42578125" style="1"/>
    <col min="8" max="8" width="0" style="1" hidden="1" customWidth="1"/>
    <col min="9" max="16384" width="11.42578125" style="1"/>
  </cols>
  <sheetData>
    <row r="1" spans="2:2" x14ac:dyDescent="0.25">
      <c r="B1" s="41" t="s">
        <v>165</v>
      </c>
    </row>
    <row r="17" spans="2:8" x14ac:dyDescent="0.25">
      <c r="B17" s="43" t="s">
        <v>164</v>
      </c>
    </row>
    <row r="18" spans="2:8" x14ac:dyDescent="0.25">
      <c r="B18" s="43" t="s">
        <v>61</v>
      </c>
    </row>
    <row r="21" spans="2:8" x14ac:dyDescent="0.25">
      <c r="B21" s="85"/>
      <c r="C21" s="89">
        <v>2013</v>
      </c>
      <c r="D21" s="89">
        <v>2015</v>
      </c>
      <c r="E21" s="89">
        <v>2017</v>
      </c>
      <c r="F21" s="89">
        <v>2019</v>
      </c>
      <c r="G21" s="89">
        <v>2021</v>
      </c>
      <c r="H21" s="89">
        <v>2022</v>
      </c>
    </row>
    <row r="22" spans="2:8" x14ac:dyDescent="0.25">
      <c r="B22" s="85" t="s">
        <v>142</v>
      </c>
      <c r="C22" s="91">
        <v>413.32160077565305</v>
      </c>
      <c r="D22" s="91">
        <v>670.09682117148986</v>
      </c>
      <c r="E22" s="91">
        <v>602.33197657624544</v>
      </c>
      <c r="F22" s="91">
        <v>381.02</v>
      </c>
      <c r="G22" s="91">
        <v>384.5188652090132</v>
      </c>
      <c r="H22" s="91">
        <v>343.50423635536265</v>
      </c>
    </row>
    <row r="23" spans="2:8" x14ac:dyDescent="0.25">
      <c r="B23" s="85" t="s">
        <v>143</v>
      </c>
      <c r="C23" s="91">
        <v>11359.237389121488</v>
      </c>
      <c r="D23" s="91">
        <v>9589.594497134518</v>
      </c>
      <c r="E23" s="91">
        <v>7011.4415317404955</v>
      </c>
      <c r="F23" s="91">
        <v>6410.65</v>
      </c>
      <c r="G23" s="91">
        <v>6046.1558503576307</v>
      </c>
      <c r="H23" s="91">
        <v>6486.1857676886075</v>
      </c>
    </row>
    <row r="24" spans="2:8" x14ac:dyDescent="0.25">
      <c r="B24" s="85" t="s">
        <v>144</v>
      </c>
      <c r="C24" s="91">
        <v>4446.6884982393121</v>
      </c>
      <c r="D24" s="91">
        <v>3603.5992069340268</v>
      </c>
      <c r="E24" s="91">
        <v>2716.4794205612752</v>
      </c>
      <c r="F24" s="91">
        <v>3291.27</v>
      </c>
      <c r="G24" s="91">
        <v>2645.5884440140344</v>
      </c>
      <c r="H24" s="91">
        <v>2769.0067836481535</v>
      </c>
    </row>
    <row r="25" spans="2:8" x14ac:dyDescent="0.25">
      <c r="B25" s="85" t="s">
        <v>145</v>
      </c>
      <c r="C25" s="91">
        <v>2544.2890507761463</v>
      </c>
      <c r="D25" s="91">
        <v>2168.6383309221019</v>
      </c>
      <c r="E25" s="91">
        <v>1714.1621628198175</v>
      </c>
      <c r="F25" s="91">
        <v>1984.84</v>
      </c>
      <c r="G25" s="91">
        <v>1923.8915283754477</v>
      </c>
      <c r="H25" s="91">
        <v>2268.0986318825012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27"/>
  <sheetViews>
    <sheetView workbookViewId="0"/>
  </sheetViews>
  <sheetFormatPr baseColWidth="10" defaultRowHeight="15" x14ac:dyDescent="0.25"/>
  <cols>
    <col min="1" max="1" width="5.7109375" style="1" customWidth="1"/>
    <col min="2" max="2" width="35.5703125" style="1" bestFit="1" customWidth="1"/>
    <col min="3" max="3" width="20.140625" style="1" customWidth="1"/>
    <col min="4" max="4" width="15.85546875" style="1" customWidth="1"/>
    <col min="5" max="5" width="5.7109375" style="1" customWidth="1"/>
    <col min="6" max="16384" width="11.42578125" style="1"/>
  </cols>
  <sheetData>
    <row r="1" spans="2:4" x14ac:dyDescent="0.25">
      <c r="B1" s="41" t="s">
        <v>146</v>
      </c>
    </row>
    <row r="2" spans="2:4" x14ac:dyDescent="0.25">
      <c r="B2" s="38" t="s">
        <v>1</v>
      </c>
      <c r="C2" s="39" t="s">
        <v>147</v>
      </c>
      <c r="D2" s="39" t="s">
        <v>29</v>
      </c>
    </row>
    <row r="3" spans="2:4" x14ac:dyDescent="0.25">
      <c r="B3" s="4" t="s">
        <v>3</v>
      </c>
      <c r="C3" s="31">
        <v>1.6283309975737847E-2</v>
      </c>
      <c r="D3" s="31">
        <v>5.5668377781287567E-2</v>
      </c>
    </row>
    <row r="4" spans="2:4" x14ac:dyDescent="0.25">
      <c r="B4" s="7" t="s">
        <v>4</v>
      </c>
      <c r="C4" s="33">
        <v>5.7786871195909313E-2</v>
      </c>
      <c r="D4" s="33">
        <v>0.14224915918422992</v>
      </c>
    </row>
    <row r="5" spans="2:4" x14ac:dyDescent="0.25">
      <c r="B5" s="7" t="s">
        <v>5</v>
      </c>
      <c r="C5" s="33">
        <v>2.1776131397529354E-2</v>
      </c>
      <c r="D5" s="33">
        <v>3.6093458156100662E-2</v>
      </c>
    </row>
    <row r="6" spans="2:4" x14ac:dyDescent="0.25">
      <c r="B6" s="9" t="s">
        <v>6</v>
      </c>
      <c r="C6" s="35">
        <v>1.9569887772240821E-2</v>
      </c>
      <c r="D6" s="35">
        <v>4.5296996599258144E-3</v>
      </c>
    </row>
    <row r="7" spans="2:4" x14ac:dyDescent="0.25">
      <c r="B7" s="4" t="s">
        <v>42</v>
      </c>
      <c r="C7" s="31">
        <v>2.8240507926067665E-2</v>
      </c>
      <c r="D7" s="31">
        <v>4.3030045993398179E-2</v>
      </c>
    </row>
    <row r="8" spans="2:4" x14ac:dyDescent="0.25">
      <c r="B8" s="7" t="s">
        <v>41</v>
      </c>
      <c r="C8" s="33">
        <v>1.1294309071611264E-2</v>
      </c>
      <c r="D8" s="33">
        <v>3.4877452933979675E-2</v>
      </c>
    </row>
    <row r="9" spans="2:4" x14ac:dyDescent="0.25">
      <c r="B9" s="7" t="s">
        <v>40</v>
      </c>
      <c r="C9" s="33">
        <v>5.0670646189135839E-2</v>
      </c>
      <c r="D9" s="33">
        <v>3.7578589766167202E-2</v>
      </c>
    </row>
    <row r="10" spans="2:4" x14ac:dyDescent="0.25">
      <c r="B10" s="7" t="s">
        <v>39</v>
      </c>
      <c r="C10" s="33">
        <v>5.7857888235895813E-2</v>
      </c>
      <c r="D10" s="33">
        <v>3.0590498582166468E-2</v>
      </c>
    </row>
    <row r="11" spans="2:4" x14ac:dyDescent="0.25">
      <c r="B11" s="7" t="s">
        <v>38</v>
      </c>
      <c r="C11" s="33">
        <v>0.11600441180721574</v>
      </c>
      <c r="D11" s="33">
        <v>6.9133793366722068E-2</v>
      </c>
    </row>
    <row r="12" spans="2:4" x14ac:dyDescent="0.25">
      <c r="B12" s="7" t="s">
        <v>37</v>
      </c>
      <c r="C12" s="33">
        <v>0.10217694768806489</v>
      </c>
      <c r="D12" s="33">
        <v>6.9559158701169174E-2</v>
      </c>
    </row>
    <row r="13" spans="2:4" x14ac:dyDescent="0.25">
      <c r="B13" s="7" t="s">
        <v>36</v>
      </c>
      <c r="C13" s="33">
        <v>0.14146479319146421</v>
      </c>
      <c r="D13" s="33">
        <v>0.10573840196452312</v>
      </c>
    </row>
    <row r="14" spans="2:4" x14ac:dyDescent="0.25">
      <c r="B14" s="7" t="s">
        <v>35</v>
      </c>
      <c r="C14" s="33">
        <v>4.1892566294242102E-2</v>
      </c>
      <c r="D14" s="33">
        <v>4.705675329468767E-2</v>
      </c>
    </row>
    <row r="15" spans="2:4" x14ac:dyDescent="0.25">
      <c r="B15" s="7" t="s">
        <v>34</v>
      </c>
      <c r="C15" s="33">
        <v>1.0177226588960215E-2</v>
      </c>
      <c r="D15" s="33">
        <v>1.3924396082961348E-2</v>
      </c>
    </row>
    <row r="16" spans="2:4" x14ac:dyDescent="0.25">
      <c r="B16" s="7" t="s">
        <v>33</v>
      </c>
      <c r="C16" s="33">
        <v>2.4668309247066415E-2</v>
      </c>
      <c r="D16" s="33">
        <v>6.6605383097973744E-2</v>
      </c>
    </row>
    <row r="17" spans="2:4" x14ac:dyDescent="0.25">
      <c r="B17" s="9" t="s">
        <v>19</v>
      </c>
      <c r="C17" s="35">
        <v>1.1613005068224503E-2</v>
      </c>
      <c r="D17" s="35">
        <v>4.7805379931270174E-2</v>
      </c>
    </row>
    <row r="18" spans="2:4" x14ac:dyDescent="0.25">
      <c r="B18" s="4" t="s">
        <v>20</v>
      </c>
      <c r="C18" s="31">
        <v>0.10336137589582919</v>
      </c>
      <c r="D18" s="31">
        <v>4.2385799877808751E-2</v>
      </c>
    </row>
    <row r="19" spans="2:4" x14ac:dyDescent="0.25">
      <c r="B19" s="7" t="s">
        <v>21</v>
      </c>
      <c r="C19" s="33">
        <v>8.8997460859765967E-2</v>
      </c>
      <c r="D19" s="33">
        <v>5.1979748414753009E-2</v>
      </c>
    </row>
    <row r="20" spans="2:4" x14ac:dyDescent="0.25">
      <c r="B20" s="9" t="s">
        <v>22</v>
      </c>
      <c r="C20" s="35">
        <v>3.4205603386240992E-2</v>
      </c>
      <c r="D20" s="35">
        <v>5.5719100264629638E-2</v>
      </c>
    </row>
    <row r="21" spans="2:4" x14ac:dyDescent="0.25">
      <c r="B21" s="4" t="s">
        <v>32</v>
      </c>
      <c r="C21" s="31">
        <v>8.1729149566420901E-3</v>
      </c>
      <c r="D21" s="31">
        <v>1.2335866474894252E-2</v>
      </c>
    </row>
    <row r="22" spans="2:4" x14ac:dyDescent="0.25">
      <c r="B22" s="7" t="s">
        <v>25</v>
      </c>
      <c r="C22" s="33">
        <v>4.5423741835863202E-2</v>
      </c>
      <c r="D22" s="33">
        <v>1.953090463160791E-2</v>
      </c>
    </row>
    <row r="23" spans="2:4" x14ac:dyDescent="0.25">
      <c r="B23" s="9" t="s">
        <v>31</v>
      </c>
      <c r="C23" s="35">
        <v>2.0292852072578043E-3</v>
      </c>
      <c r="D23" s="35">
        <v>1.0223765792138672E-2</v>
      </c>
    </row>
    <row r="24" spans="2:4" x14ac:dyDescent="0.25">
      <c r="B24" s="9" t="s">
        <v>28</v>
      </c>
      <c r="C24" s="35">
        <v>6.3328062090348743E-3</v>
      </c>
      <c r="D24" s="35">
        <v>3.3842660476047217E-3</v>
      </c>
    </row>
    <row r="25" spans="2:4" x14ac:dyDescent="0.25">
      <c r="B25" s="11" t="s">
        <v>0</v>
      </c>
      <c r="C25" s="37">
        <f>SUM(C3:C24)</f>
        <v>1</v>
      </c>
      <c r="D25" s="37">
        <f>SUM(D3:D24)</f>
        <v>0.99999999999999967</v>
      </c>
    </row>
    <row r="26" spans="2:4" x14ac:dyDescent="0.25">
      <c r="B26" s="43" t="s">
        <v>164</v>
      </c>
    </row>
    <row r="27" spans="2:4" x14ac:dyDescent="0.25">
      <c r="B27" s="43" t="s">
        <v>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27"/>
  <sheetViews>
    <sheetView zoomScale="98" zoomScaleNormal="98" workbookViewId="0"/>
  </sheetViews>
  <sheetFormatPr baseColWidth="10" defaultRowHeight="15" x14ac:dyDescent="0.25"/>
  <cols>
    <col min="1" max="1" width="5.7109375" style="46" customWidth="1"/>
    <col min="2" max="2" width="20.28515625" style="1" customWidth="1"/>
    <col min="3" max="10" width="11.42578125" style="1"/>
    <col min="11" max="11" width="22.7109375" style="1" customWidth="1"/>
    <col min="12" max="16384" width="11.42578125" style="1"/>
  </cols>
  <sheetData>
    <row r="1" spans="2:10" x14ac:dyDescent="0.25">
      <c r="B1" s="41" t="s">
        <v>154</v>
      </c>
      <c r="C1" s="30"/>
      <c r="D1" s="30"/>
      <c r="E1" s="30"/>
      <c r="F1" s="30"/>
      <c r="G1" s="30"/>
      <c r="H1" s="30"/>
      <c r="I1" s="30"/>
      <c r="J1" s="46"/>
    </row>
    <row r="2" spans="2:10" x14ac:dyDescent="0.25">
      <c r="J2" s="84"/>
    </row>
    <row r="3" spans="2:10" x14ac:dyDescent="0.25">
      <c r="J3" s="84"/>
    </row>
    <row r="4" spans="2:10" x14ac:dyDescent="0.25">
      <c r="J4" s="46"/>
    </row>
    <row r="5" spans="2:10" x14ac:dyDescent="0.25">
      <c r="C5" s="30"/>
      <c r="D5" s="30"/>
      <c r="E5" s="30"/>
      <c r="F5" s="30"/>
      <c r="G5" s="30"/>
      <c r="H5" s="30"/>
      <c r="J5" s="46"/>
    </row>
    <row r="6" spans="2:10" x14ac:dyDescent="0.25">
      <c r="C6" s="30"/>
      <c r="D6" s="30"/>
      <c r="E6" s="30"/>
      <c r="F6" s="30"/>
      <c r="G6" s="30"/>
      <c r="H6" s="30"/>
      <c r="J6" s="46"/>
    </row>
    <row r="7" spans="2:10" x14ac:dyDescent="0.25">
      <c r="C7" s="30"/>
      <c r="D7" s="30"/>
      <c r="E7" s="30"/>
      <c r="F7" s="30"/>
      <c r="G7" s="30"/>
      <c r="H7" s="30"/>
      <c r="J7" s="84"/>
    </row>
    <row r="8" spans="2:10" x14ac:dyDescent="0.25">
      <c r="J8" s="84"/>
    </row>
    <row r="9" spans="2:10" x14ac:dyDescent="0.25">
      <c r="J9" s="84"/>
    </row>
    <row r="10" spans="2:10" x14ac:dyDescent="0.25">
      <c r="J10" s="84"/>
    </row>
    <row r="11" spans="2:10" x14ac:dyDescent="0.25">
      <c r="J11" s="46"/>
    </row>
    <row r="12" spans="2:10" x14ac:dyDescent="0.25">
      <c r="J12" s="46"/>
    </row>
    <row r="13" spans="2:10" x14ac:dyDescent="0.25">
      <c r="J13" s="46"/>
    </row>
    <row r="14" spans="2:10" x14ac:dyDescent="0.25">
      <c r="J14" s="46"/>
    </row>
    <row r="19" spans="2:10" x14ac:dyDescent="0.25">
      <c r="B19" s="43" t="s">
        <v>164</v>
      </c>
    </row>
    <row r="20" spans="2:10" x14ac:dyDescent="0.25">
      <c r="B20" s="43" t="s">
        <v>61</v>
      </c>
    </row>
    <row r="23" spans="2:10" x14ac:dyDescent="0.25">
      <c r="C23" s="20"/>
      <c r="D23" s="20"/>
      <c r="E23" s="20"/>
      <c r="F23" s="20"/>
      <c r="G23" s="20"/>
      <c r="H23" s="20"/>
    </row>
    <row r="24" spans="2:10" ht="90.75" customHeight="1" x14ac:dyDescent="0.25">
      <c r="B24" s="88"/>
      <c r="C24" s="99" t="s">
        <v>148</v>
      </c>
      <c r="D24" s="99" t="s">
        <v>149</v>
      </c>
      <c r="E24" s="99" t="s">
        <v>150</v>
      </c>
      <c r="F24" s="99" t="s">
        <v>151</v>
      </c>
      <c r="G24" s="99" t="s">
        <v>152</v>
      </c>
      <c r="H24" s="99" t="s">
        <v>153</v>
      </c>
    </row>
    <row r="25" spans="2:10" x14ac:dyDescent="0.25">
      <c r="B25" s="85" t="s">
        <v>147</v>
      </c>
      <c r="C25" s="98">
        <v>0.37804660911559962</v>
      </c>
      <c r="D25" s="98">
        <v>0.51889856977991944</v>
      </c>
      <c r="E25" s="98">
        <v>3.2829384156548194E-2</v>
      </c>
      <c r="F25" s="98">
        <v>4.8263569808104957E-2</v>
      </c>
      <c r="G25" s="98">
        <v>1.0744846461861983E-2</v>
      </c>
      <c r="H25" s="98">
        <v>1.1217020677965952E-2</v>
      </c>
      <c r="I25" s="30"/>
    </row>
    <row r="26" spans="2:10" x14ac:dyDescent="0.25">
      <c r="C26" s="30"/>
      <c r="D26" s="30"/>
      <c r="E26" s="30"/>
      <c r="F26" s="30"/>
      <c r="G26" s="30"/>
      <c r="H26" s="30"/>
      <c r="I26" s="30"/>
      <c r="J26" s="46"/>
    </row>
    <row r="27" spans="2:10" x14ac:dyDescent="0.25">
      <c r="C27" s="30"/>
      <c r="D27" s="30"/>
      <c r="E27" s="30"/>
      <c r="F27" s="30"/>
      <c r="G27" s="30"/>
      <c r="H27" s="30"/>
      <c r="I27" s="30"/>
      <c r="J27" s="46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H29"/>
  <sheetViews>
    <sheetView workbookViewId="0"/>
  </sheetViews>
  <sheetFormatPr baseColWidth="10" defaultRowHeight="15" x14ac:dyDescent="0.25"/>
  <cols>
    <col min="1" max="1" width="5.7109375" style="1" customWidth="1"/>
    <col min="2" max="2" width="55.5703125" style="1" bestFit="1" customWidth="1"/>
    <col min="3" max="3" width="14.28515625" style="1" customWidth="1"/>
    <col min="4" max="16384" width="11.42578125" style="1"/>
  </cols>
  <sheetData>
    <row r="1" spans="2:2" x14ac:dyDescent="0.25">
      <c r="B1" s="76" t="s">
        <v>157</v>
      </c>
    </row>
    <row r="18" spans="2:8" x14ac:dyDescent="0.25">
      <c r="B18" s="43" t="s">
        <v>164</v>
      </c>
    </row>
    <row r="19" spans="2:8" x14ac:dyDescent="0.25">
      <c r="B19" s="43" t="s">
        <v>61</v>
      </c>
    </row>
    <row r="22" spans="2:8" x14ac:dyDescent="0.25">
      <c r="B22" s="111" t="s">
        <v>147</v>
      </c>
      <c r="C22" s="112"/>
    </row>
    <row r="23" spans="2:8" x14ac:dyDescent="0.25">
      <c r="B23" s="85" t="s">
        <v>155</v>
      </c>
      <c r="C23" s="86">
        <v>1.3918895580275059E-2</v>
      </c>
      <c r="D23" s="16"/>
      <c r="E23" s="16"/>
      <c r="F23" s="16"/>
    </row>
    <row r="24" spans="2:8" x14ac:dyDescent="0.25">
      <c r="B24" s="85" t="s">
        <v>156</v>
      </c>
      <c r="C24" s="86">
        <v>1.6084589042418138E-2</v>
      </c>
      <c r="D24" s="16"/>
      <c r="E24" s="16"/>
      <c r="F24" s="16"/>
      <c r="G24" s="27"/>
    </row>
    <row r="25" spans="2:8" x14ac:dyDescent="0.25">
      <c r="B25" s="85" t="s">
        <v>151</v>
      </c>
      <c r="C25" s="86">
        <v>0.20029745195072601</v>
      </c>
      <c r="D25" s="16"/>
      <c r="E25" s="16"/>
      <c r="F25" s="16"/>
    </row>
    <row r="26" spans="2:8" x14ac:dyDescent="0.25">
      <c r="B26" s="85" t="s">
        <v>150</v>
      </c>
      <c r="C26" s="86">
        <v>0.20552777302304631</v>
      </c>
      <c r="D26" s="16"/>
      <c r="E26" s="16"/>
      <c r="F26" s="16"/>
      <c r="G26" s="20"/>
    </row>
    <row r="27" spans="2:8" x14ac:dyDescent="0.25">
      <c r="B27" s="85" t="s">
        <v>149</v>
      </c>
      <c r="C27" s="86">
        <v>0.41541268203254406</v>
      </c>
      <c r="D27" s="16"/>
      <c r="E27" s="16"/>
      <c r="F27" s="16"/>
    </row>
    <row r="28" spans="2:8" x14ac:dyDescent="0.25">
      <c r="B28" s="85" t="s">
        <v>148</v>
      </c>
      <c r="C28" s="86">
        <v>0.49168497048560189</v>
      </c>
      <c r="D28" s="16"/>
      <c r="E28" s="16"/>
      <c r="F28" s="16"/>
      <c r="G28" s="20"/>
    </row>
    <row r="29" spans="2:8" x14ac:dyDescent="0.25">
      <c r="B29" s="85" t="s">
        <v>147</v>
      </c>
      <c r="C29" s="86">
        <v>0.41818025766953715</v>
      </c>
      <c r="D29" s="16"/>
      <c r="E29" s="16"/>
      <c r="F29" s="16"/>
      <c r="H29" s="6"/>
    </row>
  </sheetData>
  <mergeCells count="1">
    <mergeCell ref="B22:C22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M12"/>
  <sheetViews>
    <sheetView workbookViewId="0"/>
  </sheetViews>
  <sheetFormatPr baseColWidth="10" defaultRowHeight="15" x14ac:dyDescent="0.25"/>
  <cols>
    <col min="1" max="1" width="5.7109375" style="1" customWidth="1"/>
    <col min="2" max="10" width="11.42578125" style="1"/>
    <col min="11" max="11" width="17.5703125" style="1" bestFit="1" customWidth="1"/>
    <col min="12" max="16384" width="11.42578125" style="1"/>
  </cols>
  <sheetData>
    <row r="1" spans="2:13" x14ac:dyDescent="0.25">
      <c r="B1" s="41" t="s">
        <v>158</v>
      </c>
    </row>
    <row r="3" spans="2:13" x14ac:dyDescent="0.25">
      <c r="K3" s="85" t="s">
        <v>159</v>
      </c>
      <c r="L3" s="91">
        <v>786.98107918498181</v>
      </c>
      <c r="M3" s="98">
        <f>L3/SUM($L$3:$L$7)</f>
        <v>0.11454406438537837</v>
      </c>
    </row>
    <row r="4" spans="2:13" x14ac:dyDescent="0.25">
      <c r="K4" s="85" t="s">
        <v>160</v>
      </c>
      <c r="L4" s="91">
        <v>3825.1522799929489</v>
      </c>
      <c r="M4" s="98">
        <f>L4/SUM($L$3:$L$7)</f>
        <v>0.55674589978344491</v>
      </c>
    </row>
    <row r="5" spans="2:13" x14ac:dyDescent="0.25">
      <c r="K5" s="85" t="s">
        <v>28</v>
      </c>
      <c r="L5" s="91">
        <v>1026.3527595907003</v>
      </c>
      <c r="M5" s="98">
        <f>L5/SUM($L$3:$L$7)</f>
        <v>0.14938429866499314</v>
      </c>
    </row>
    <row r="6" spans="2:13" x14ac:dyDescent="0.25">
      <c r="K6" s="85" t="s">
        <v>161</v>
      </c>
      <c r="L6" s="91">
        <v>656.42436898287974</v>
      </c>
      <c r="M6" s="98">
        <f>L6/SUM($L$3:$L$7)</f>
        <v>9.5541706368308846E-2</v>
      </c>
    </row>
    <row r="7" spans="2:13" x14ac:dyDescent="0.25">
      <c r="K7" s="85" t="s">
        <v>162</v>
      </c>
      <c r="L7" s="91">
        <v>575.64263438338435</v>
      </c>
      <c r="M7" s="98">
        <f>L7/SUM($L$3:$L$7)</f>
        <v>8.3784030797874706E-2</v>
      </c>
    </row>
    <row r="11" spans="2:13" x14ac:dyDescent="0.25">
      <c r="B11" s="43" t="s">
        <v>164</v>
      </c>
    </row>
    <row r="12" spans="2:13" x14ac:dyDescent="0.25">
      <c r="B12" s="43" t="s">
        <v>61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E7"/>
  <sheetViews>
    <sheetView workbookViewId="0"/>
  </sheetViews>
  <sheetFormatPr baseColWidth="10" defaultColWidth="11.5703125" defaultRowHeight="15" x14ac:dyDescent="0.25"/>
  <cols>
    <col min="1" max="1" width="5.7109375" style="1" customWidth="1"/>
    <col min="2" max="2" width="24.28515625" style="1" customWidth="1"/>
    <col min="3" max="5" width="8.7109375" style="1" customWidth="1"/>
    <col min="6" max="6" width="5.7109375" style="1" customWidth="1"/>
    <col min="7" max="8" width="11.5703125" style="1"/>
    <col min="9" max="10" width="5.85546875" style="1" bestFit="1" customWidth="1"/>
    <col min="11" max="12" width="11.5703125" style="1"/>
    <col min="13" max="13" width="9.28515625" style="1" customWidth="1"/>
    <col min="14" max="16384" width="11.5703125" style="1"/>
  </cols>
  <sheetData>
    <row r="1" spans="2:5" x14ac:dyDescent="0.25">
      <c r="B1" s="1" t="s">
        <v>63</v>
      </c>
    </row>
    <row r="2" spans="2:5" x14ac:dyDescent="0.25">
      <c r="C2" s="13" t="s">
        <v>54</v>
      </c>
      <c r="D2" s="14" t="s">
        <v>55</v>
      </c>
      <c r="E2" s="15" t="s">
        <v>56</v>
      </c>
    </row>
    <row r="3" spans="2:5" x14ac:dyDescent="0.25">
      <c r="B3" s="17" t="s">
        <v>57</v>
      </c>
      <c r="C3" s="18">
        <v>169100</v>
      </c>
      <c r="D3" s="18">
        <v>169200</v>
      </c>
      <c r="E3" s="19">
        <v>1071100</v>
      </c>
    </row>
    <row r="4" spans="2:5" x14ac:dyDescent="0.25">
      <c r="B4" s="21" t="s">
        <v>58</v>
      </c>
      <c r="C4" s="22">
        <v>0.11995669580278709</v>
      </c>
      <c r="D4" s="23">
        <v>0.12004938684115316</v>
      </c>
      <c r="E4" s="23">
        <v>0.7599939173560597</v>
      </c>
    </row>
    <row r="5" spans="2:5" x14ac:dyDescent="0.25">
      <c r="B5" s="24" t="s">
        <v>59</v>
      </c>
      <c r="C5" s="25">
        <v>0.71247153350304104</v>
      </c>
      <c r="D5" s="26">
        <v>0.58862117804831338</v>
      </c>
      <c r="E5" s="26">
        <v>0.57885375448601573</v>
      </c>
    </row>
    <row r="6" spans="2:5" x14ac:dyDescent="0.25">
      <c r="B6" s="43" t="s">
        <v>164</v>
      </c>
    </row>
    <row r="7" spans="2:5" x14ac:dyDescent="0.25">
      <c r="B7" s="43" t="s">
        <v>61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K31"/>
  <sheetViews>
    <sheetView workbookViewId="0"/>
  </sheetViews>
  <sheetFormatPr baseColWidth="10" defaultColWidth="8.85546875" defaultRowHeight="15" x14ac:dyDescent="0.25"/>
  <cols>
    <col min="1" max="1" width="5.5703125" style="1" customWidth="1"/>
    <col min="2" max="2" width="25.140625" style="1" customWidth="1"/>
    <col min="3" max="3" width="8.5703125" style="1" bestFit="1" customWidth="1"/>
    <col min="4" max="4" width="8.85546875" style="1" bestFit="1" customWidth="1"/>
    <col min="5" max="7" width="13" style="1" customWidth="1"/>
    <col min="8" max="16384" width="8.85546875" style="1"/>
  </cols>
  <sheetData>
    <row r="1" spans="2:4" x14ac:dyDescent="0.25">
      <c r="B1" s="41" t="s">
        <v>64</v>
      </c>
    </row>
    <row r="2" spans="2:4" x14ac:dyDescent="0.25">
      <c r="D2" s="20"/>
    </row>
    <row r="17" spans="2:11" x14ac:dyDescent="0.25">
      <c r="F17" s="43"/>
    </row>
    <row r="18" spans="2:11" x14ac:dyDescent="0.25">
      <c r="B18" s="43" t="s">
        <v>164</v>
      </c>
      <c r="F18" s="43"/>
    </row>
    <row r="19" spans="2:11" x14ac:dyDescent="0.25">
      <c r="B19" s="43" t="s">
        <v>61</v>
      </c>
    </row>
    <row r="22" spans="2:11" x14ac:dyDescent="0.25">
      <c r="B22" s="85"/>
      <c r="C22" s="85" t="s">
        <v>43</v>
      </c>
      <c r="D22" s="85" t="s">
        <v>44</v>
      </c>
    </row>
    <row r="23" spans="2:11" x14ac:dyDescent="0.25">
      <c r="B23" s="85" t="s">
        <v>45</v>
      </c>
      <c r="C23" s="86">
        <v>0.72257202046211289</v>
      </c>
      <c r="D23" s="86">
        <v>0.27568500356603504</v>
      </c>
      <c r="E23" s="16"/>
      <c r="F23" s="16"/>
      <c r="G23" s="16"/>
      <c r="H23" s="16"/>
      <c r="I23" s="16"/>
      <c r="J23" s="16"/>
      <c r="K23" s="20"/>
    </row>
    <row r="24" spans="2:11" x14ac:dyDescent="0.25">
      <c r="B24" s="85" t="s">
        <v>46</v>
      </c>
      <c r="C24" s="86">
        <v>5.4646748224942573E-2</v>
      </c>
      <c r="D24" s="86">
        <v>0.94535325177505736</v>
      </c>
      <c r="E24" s="16"/>
      <c r="F24" s="16"/>
      <c r="G24" s="16"/>
      <c r="H24" s="16"/>
      <c r="I24" s="16"/>
      <c r="J24" s="16"/>
      <c r="K24" s="20"/>
    </row>
    <row r="25" spans="2:11" x14ac:dyDescent="0.25">
      <c r="B25" s="85" t="s">
        <v>47</v>
      </c>
      <c r="C25" s="86">
        <v>0.20785354200282996</v>
      </c>
      <c r="D25" s="86">
        <v>0.78929824378365965</v>
      </c>
      <c r="E25" s="16"/>
      <c r="F25" s="16"/>
      <c r="G25" s="16"/>
      <c r="H25" s="16"/>
      <c r="I25" s="16"/>
      <c r="J25" s="16"/>
      <c r="K25" s="20"/>
    </row>
    <row r="26" spans="2:11" x14ac:dyDescent="0.25">
      <c r="B26" s="85" t="s">
        <v>48</v>
      </c>
      <c r="C26" s="86">
        <v>0.9658055959796259</v>
      </c>
      <c r="D26" s="87">
        <v>3.2770679641615688E-2</v>
      </c>
      <c r="E26" s="16"/>
      <c r="F26" s="16"/>
      <c r="G26" s="16"/>
      <c r="H26" s="16"/>
      <c r="I26" s="16"/>
      <c r="J26" s="16"/>
      <c r="K26" s="20"/>
    </row>
    <row r="27" spans="2:11" x14ac:dyDescent="0.25">
      <c r="B27" s="88" t="s">
        <v>49</v>
      </c>
      <c r="C27" s="86">
        <v>0.96623839208789575</v>
      </c>
      <c r="D27" s="87">
        <v>3.1949512380874866E-2</v>
      </c>
      <c r="E27" s="16"/>
      <c r="F27" s="16"/>
      <c r="G27" s="16"/>
      <c r="H27" s="16"/>
      <c r="I27" s="16"/>
      <c r="J27" s="16"/>
      <c r="K27" s="20"/>
    </row>
    <row r="28" spans="2:11" x14ac:dyDescent="0.25">
      <c r="B28" s="85" t="s">
        <v>50</v>
      </c>
      <c r="C28" s="87">
        <v>0.66562856044110685</v>
      </c>
      <c r="D28" s="86">
        <v>0.32912396954810991</v>
      </c>
      <c r="E28" s="16"/>
      <c r="F28" s="16"/>
      <c r="G28" s="16"/>
      <c r="H28" s="16"/>
      <c r="I28" s="16"/>
      <c r="J28" s="16"/>
      <c r="K28" s="20"/>
    </row>
    <row r="29" spans="2:11" x14ac:dyDescent="0.25">
      <c r="B29" s="85" t="s">
        <v>51</v>
      </c>
      <c r="C29" s="86">
        <v>0.28368903063074502</v>
      </c>
      <c r="D29" s="86">
        <v>0.71298021832492331</v>
      </c>
      <c r="E29" s="16"/>
      <c r="F29" s="16"/>
      <c r="G29" s="16"/>
      <c r="H29" s="16"/>
      <c r="I29" s="16"/>
      <c r="J29" s="16"/>
      <c r="K29" s="20"/>
    </row>
    <row r="30" spans="2:11" x14ac:dyDescent="0.25">
      <c r="B30" s="85" t="s">
        <v>52</v>
      </c>
      <c r="C30" s="86">
        <v>0.39357126394968567</v>
      </c>
      <c r="D30" s="86">
        <v>0.60524795056974812</v>
      </c>
      <c r="E30" s="16"/>
      <c r="F30" s="16"/>
      <c r="G30" s="16"/>
      <c r="H30" s="16"/>
      <c r="I30" s="16"/>
      <c r="J30" s="16"/>
      <c r="K30" s="20"/>
    </row>
    <row r="31" spans="2:11" x14ac:dyDescent="0.25">
      <c r="B31" s="85" t="s">
        <v>53</v>
      </c>
      <c r="C31" s="86">
        <v>0.85544737090905276</v>
      </c>
      <c r="D31" s="86">
        <v>0.14386821874373509</v>
      </c>
      <c r="E31" s="16"/>
      <c r="F31" s="16"/>
      <c r="G31" s="16"/>
      <c r="H31" s="16"/>
      <c r="I31" s="16"/>
      <c r="J31" s="16"/>
      <c r="K31" s="20"/>
    </row>
  </sheetData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27"/>
  <sheetViews>
    <sheetView workbookViewId="0"/>
  </sheetViews>
  <sheetFormatPr baseColWidth="10" defaultRowHeight="15" x14ac:dyDescent="0.25"/>
  <cols>
    <col min="1" max="1" width="5.7109375" style="1" customWidth="1"/>
    <col min="2" max="2" width="35.5703125" style="1" bestFit="1" customWidth="1"/>
    <col min="3" max="3" width="15.5703125" style="1" customWidth="1"/>
    <col min="4" max="4" width="16.85546875" style="1" customWidth="1"/>
    <col min="5" max="5" width="1.5703125" style="1" customWidth="1"/>
    <col min="6" max="16384" width="11.42578125" style="1"/>
  </cols>
  <sheetData>
    <row r="1" spans="2:4" x14ac:dyDescent="0.25">
      <c r="B1" s="41" t="s">
        <v>65</v>
      </c>
    </row>
    <row r="2" spans="2:4" ht="30" x14ac:dyDescent="0.25">
      <c r="B2" s="38" t="s">
        <v>1</v>
      </c>
      <c r="C2" s="39" t="s">
        <v>29</v>
      </c>
      <c r="D2" s="40" t="s">
        <v>30</v>
      </c>
    </row>
    <row r="3" spans="2:4" x14ac:dyDescent="0.25">
      <c r="B3" s="4" t="s">
        <v>3</v>
      </c>
      <c r="C3" s="31">
        <v>5.5668377781287588E-2</v>
      </c>
      <c r="D3" s="32">
        <v>4.0845289188918533E-2</v>
      </c>
    </row>
    <row r="4" spans="2:4" x14ac:dyDescent="0.25">
      <c r="B4" s="7" t="s">
        <v>4</v>
      </c>
      <c r="C4" s="33">
        <v>0.14224915918422973</v>
      </c>
      <c r="D4" s="34">
        <v>8.9968693921380002E-2</v>
      </c>
    </row>
    <row r="5" spans="2:4" x14ac:dyDescent="0.25">
      <c r="B5" s="7" t="s">
        <v>5</v>
      </c>
      <c r="C5" s="33">
        <v>3.6093458156100669E-2</v>
      </c>
      <c r="D5" s="34">
        <v>4.8125460930796291E-3</v>
      </c>
    </row>
    <row r="6" spans="2:4" x14ac:dyDescent="0.25">
      <c r="B6" s="9" t="s">
        <v>6</v>
      </c>
      <c r="C6" s="35">
        <v>4.5296996599258144E-3</v>
      </c>
      <c r="D6" s="36">
        <v>6.4484073937090495E-3</v>
      </c>
    </row>
    <row r="7" spans="2:4" x14ac:dyDescent="0.25">
      <c r="B7" s="4" t="s">
        <v>42</v>
      </c>
      <c r="C7" s="31">
        <v>4.3030045993400046E-2</v>
      </c>
      <c r="D7" s="32">
        <v>6.5450558941107892E-2</v>
      </c>
    </row>
    <row r="8" spans="2:4" x14ac:dyDescent="0.25">
      <c r="B8" s="7" t="s">
        <v>41</v>
      </c>
      <c r="C8" s="33">
        <v>3.4877452933980604E-2</v>
      </c>
      <c r="D8" s="34">
        <v>2.4921883979704476E-2</v>
      </c>
    </row>
    <row r="9" spans="2:4" x14ac:dyDescent="0.25">
      <c r="B9" s="7" t="s">
        <v>40</v>
      </c>
      <c r="C9" s="33">
        <v>3.7578589766165703E-2</v>
      </c>
      <c r="D9" s="34">
        <v>2.4457764882756874E-2</v>
      </c>
    </row>
    <row r="10" spans="2:4" x14ac:dyDescent="0.25">
      <c r="B10" s="7" t="s">
        <v>39</v>
      </c>
      <c r="C10" s="33">
        <v>3.0590498582166628E-2</v>
      </c>
      <c r="D10" s="34">
        <v>2.0339612748496133E-2</v>
      </c>
    </row>
    <row r="11" spans="2:4" x14ac:dyDescent="0.25">
      <c r="B11" s="7" t="s">
        <v>38</v>
      </c>
      <c r="C11" s="33">
        <v>6.9133793366722554E-2</v>
      </c>
      <c r="D11" s="34">
        <v>5.9037107088334616E-2</v>
      </c>
    </row>
    <row r="12" spans="2:4" x14ac:dyDescent="0.25">
      <c r="B12" s="7" t="s">
        <v>37</v>
      </c>
      <c r="C12" s="33">
        <v>6.9559158701168772E-2</v>
      </c>
      <c r="D12" s="34">
        <v>6.5033566876408558E-2</v>
      </c>
    </row>
    <row r="13" spans="2:4" x14ac:dyDescent="0.25">
      <c r="B13" s="7" t="s">
        <v>36</v>
      </c>
      <c r="C13" s="33">
        <v>0.10573840196452226</v>
      </c>
      <c r="D13" s="34">
        <v>0.12777619460503173</v>
      </c>
    </row>
    <row r="14" spans="2:4" x14ac:dyDescent="0.25">
      <c r="B14" s="7" t="s">
        <v>35</v>
      </c>
      <c r="C14" s="33">
        <v>4.705675329468751E-2</v>
      </c>
      <c r="D14" s="34">
        <v>5.0712385292935827E-2</v>
      </c>
    </row>
    <row r="15" spans="2:4" x14ac:dyDescent="0.25">
      <c r="B15" s="7" t="s">
        <v>34</v>
      </c>
      <c r="C15" s="33">
        <v>1.392439608296135E-2</v>
      </c>
      <c r="D15" s="34">
        <v>2.0684138277378646E-2</v>
      </c>
    </row>
    <row r="16" spans="2:4" x14ac:dyDescent="0.25">
      <c r="B16" s="7" t="s">
        <v>33</v>
      </c>
      <c r="C16" s="33">
        <v>6.6605383097973994E-2</v>
      </c>
      <c r="D16" s="34">
        <v>5.9926024576553702E-2</v>
      </c>
    </row>
    <row r="17" spans="2:4" x14ac:dyDescent="0.25">
      <c r="B17" s="9" t="s">
        <v>19</v>
      </c>
      <c r="C17" s="35">
        <v>4.7805379931269154E-2</v>
      </c>
      <c r="D17" s="36">
        <v>8.3285786291084712E-2</v>
      </c>
    </row>
    <row r="18" spans="2:4" x14ac:dyDescent="0.25">
      <c r="B18" s="4" t="s">
        <v>20</v>
      </c>
      <c r="C18" s="31">
        <v>4.2385799877810305E-2</v>
      </c>
      <c r="D18" s="32">
        <v>7.3593992402098282E-2</v>
      </c>
    </row>
    <row r="19" spans="2:4" x14ac:dyDescent="0.25">
      <c r="B19" s="7" t="s">
        <v>21</v>
      </c>
      <c r="C19" s="33">
        <v>5.1979748414752391E-2</v>
      </c>
      <c r="D19" s="34">
        <v>5.692263629148149E-2</v>
      </c>
    </row>
    <row r="20" spans="2:4" x14ac:dyDescent="0.25">
      <c r="B20" s="9" t="s">
        <v>22</v>
      </c>
      <c r="C20" s="35">
        <v>5.5719100264629624E-2</v>
      </c>
      <c r="D20" s="36">
        <v>3.6660537237646756E-2</v>
      </c>
    </row>
    <row r="21" spans="2:4" x14ac:dyDescent="0.25">
      <c r="B21" s="4" t="s">
        <v>32</v>
      </c>
      <c r="C21" s="31">
        <v>1.2335866474894173E-2</v>
      </c>
      <c r="D21" s="32">
        <v>2.2791697536788866E-2</v>
      </c>
    </row>
    <row r="22" spans="2:4" x14ac:dyDescent="0.25">
      <c r="B22" s="7" t="s">
        <v>25</v>
      </c>
      <c r="C22" s="33">
        <v>1.9530904631607608E-2</v>
      </c>
      <c r="D22" s="34">
        <v>3.070710137177951E-2</v>
      </c>
    </row>
    <row r="23" spans="2:4" x14ac:dyDescent="0.25">
      <c r="B23" s="9" t="s">
        <v>31</v>
      </c>
      <c r="C23" s="35">
        <v>1.0223765792138684E-2</v>
      </c>
      <c r="D23" s="36">
        <v>2.0677465849917077E-2</v>
      </c>
    </row>
    <row r="24" spans="2:4" x14ac:dyDescent="0.25">
      <c r="B24" s="9" t="s">
        <v>28</v>
      </c>
      <c r="C24" s="35">
        <v>3.3842660476047274E-3</v>
      </c>
      <c r="D24" s="36">
        <v>1.494660915340758E-2</v>
      </c>
    </row>
    <row r="25" spans="2:4" x14ac:dyDescent="0.25">
      <c r="B25" s="11" t="s">
        <v>0</v>
      </c>
      <c r="C25" s="37">
        <v>0.99999999999999978</v>
      </c>
      <c r="D25" s="37">
        <v>1</v>
      </c>
    </row>
    <row r="26" spans="2:4" x14ac:dyDescent="0.25">
      <c r="B26" s="43" t="s">
        <v>164</v>
      </c>
    </row>
    <row r="27" spans="2:4" x14ac:dyDescent="0.25">
      <c r="B27" s="43" t="s">
        <v>61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J31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41" style="1" customWidth="1"/>
    <col min="3" max="3" width="21.7109375" style="1" customWidth="1"/>
    <col min="4" max="6" width="13" style="1" customWidth="1"/>
    <col min="7" max="7" width="9.140625" style="46"/>
    <col min="8" max="8" width="14.28515625" style="46" bestFit="1" customWidth="1"/>
    <col min="9" max="9" width="9.140625" style="46"/>
    <col min="10" max="16384" width="9.140625" style="1"/>
  </cols>
  <sheetData>
    <row r="1" spans="2:10" x14ac:dyDescent="0.25">
      <c r="B1" s="41" t="s">
        <v>66</v>
      </c>
    </row>
    <row r="2" spans="2:10" x14ac:dyDescent="0.25">
      <c r="B2" s="2" t="s">
        <v>1</v>
      </c>
      <c r="C2" s="3" t="s">
        <v>2</v>
      </c>
      <c r="H2" s="47"/>
    </row>
    <row r="3" spans="2:10" x14ac:dyDescent="0.25">
      <c r="B3" s="4" t="s">
        <v>3</v>
      </c>
      <c r="C3" s="5">
        <v>0.65343630853455792</v>
      </c>
      <c r="D3" s="16"/>
      <c r="E3" s="16"/>
      <c r="F3" s="16"/>
      <c r="G3" s="48"/>
      <c r="H3" s="49"/>
      <c r="I3" s="48"/>
    </row>
    <row r="4" spans="2:10" x14ac:dyDescent="0.25">
      <c r="B4" s="7" t="s">
        <v>4</v>
      </c>
      <c r="C4" s="8">
        <v>0.69750262989054579</v>
      </c>
      <c r="D4" s="16"/>
      <c r="E4" s="16"/>
      <c r="F4" s="16"/>
      <c r="G4" s="48"/>
      <c r="H4" s="49"/>
      <c r="I4" s="48"/>
    </row>
    <row r="5" spans="2:10" x14ac:dyDescent="0.25">
      <c r="B5" s="7" t="s">
        <v>5</v>
      </c>
      <c r="C5" s="8">
        <v>0.34725634725634857</v>
      </c>
      <c r="D5" s="16"/>
      <c r="E5" s="16"/>
      <c r="F5" s="16"/>
      <c r="G5" s="48"/>
      <c r="H5" s="49"/>
      <c r="I5" s="48"/>
    </row>
    <row r="6" spans="2:10" x14ac:dyDescent="0.25">
      <c r="B6" s="7" t="s">
        <v>6</v>
      </c>
      <c r="C6" s="8">
        <v>0.67601058422531934</v>
      </c>
      <c r="D6" s="16"/>
      <c r="E6" s="16"/>
      <c r="F6" s="16"/>
      <c r="G6" s="48"/>
      <c r="H6" s="49"/>
      <c r="I6" s="48"/>
    </row>
    <row r="7" spans="2:10" x14ac:dyDescent="0.25">
      <c r="B7" s="7" t="s">
        <v>7</v>
      </c>
      <c r="C7" s="8">
        <v>0.67948255482375086</v>
      </c>
      <c r="D7" s="16"/>
      <c r="E7" s="16"/>
      <c r="F7" s="16"/>
      <c r="G7" s="48"/>
      <c r="H7" s="49"/>
      <c r="I7" s="48"/>
    </row>
    <row r="8" spans="2:10" x14ac:dyDescent="0.25">
      <c r="B8" s="4" t="s">
        <v>8</v>
      </c>
      <c r="C8" s="5">
        <v>0.7990804968544063</v>
      </c>
      <c r="D8" s="16"/>
      <c r="E8" s="16"/>
      <c r="F8" s="16"/>
      <c r="G8" s="48"/>
      <c r="H8" s="49"/>
      <c r="I8" s="48"/>
    </row>
    <row r="9" spans="2:10" x14ac:dyDescent="0.25">
      <c r="B9" s="7" t="s">
        <v>9</v>
      </c>
      <c r="C9" s="8">
        <v>0.77008580343213384</v>
      </c>
      <c r="D9" s="16"/>
      <c r="E9" s="16"/>
      <c r="F9" s="16"/>
      <c r="G9" s="48"/>
      <c r="H9" s="49"/>
      <c r="I9" s="48"/>
      <c r="J9" s="20"/>
    </row>
    <row r="10" spans="2:10" x14ac:dyDescent="0.25">
      <c r="B10" s="7" t="s">
        <v>10</v>
      </c>
      <c r="C10" s="8">
        <v>0.69810246679318833</v>
      </c>
      <c r="D10" s="16"/>
      <c r="E10" s="16"/>
      <c r="F10" s="16"/>
      <c r="G10" s="48"/>
      <c r="H10" s="49"/>
      <c r="I10" s="48"/>
    </row>
    <row r="11" spans="2:10" x14ac:dyDescent="0.25">
      <c r="B11" s="7" t="s">
        <v>11</v>
      </c>
      <c r="C11" s="8">
        <v>0.67912133032231736</v>
      </c>
      <c r="D11" s="16"/>
      <c r="E11" s="16"/>
      <c r="F11" s="16"/>
      <c r="G11" s="48"/>
      <c r="H11" s="49"/>
      <c r="I11" s="48"/>
    </row>
    <row r="12" spans="2:10" x14ac:dyDescent="0.25">
      <c r="B12" s="7" t="s">
        <v>12</v>
      </c>
      <c r="C12" s="8">
        <v>0.68914748686468164</v>
      </c>
      <c r="D12" s="16"/>
      <c r="E12" s="16"/>
      <c r="F12" s="16"/>
      <c r="G12" s="48"/>
      <c r="H12" s="49"/>
      <c r="I12" s="48"/>
    </row>
    <row r="13" spans="2:10" x14ac:dyDescent="0.25">
      <c r="B13" s="7" t="s">
        <v>13</v>
      </c>
      <c r="C13" s="8">
        <v>0.68268472847828798</v>
      </c>
      <c r="D13" s="16"/>
      <c r="E13" s="16"/>
      <c r="F13" s="16"/>
      <c r="G13" s="48"/>
      <c r="H13" s="49"/>
      <c r="I13" s="48"/>
    </row>
    <row r="14" spans="2:10" x14ac:dyDescent="0.25">
      <c r="B14" s="7" t="s">
        <v>14</v>
      </c>
      <c r="C14" s="8">
        <v>0.63832596210970582</v>
      </c>
      <c r="D14" s="16"/>
      <c r="E14" s="16"/>
      <c r="F14" s="16"/>
      <c r="G14" s="48"/>
      <c r="H14" s="49"/>
      <c r="I14" s="48"/>
    </row>
    <row r="15" spans="2:10" x14ac:dyDescent="0.25">
      <c r="B15" s="7" t="s">
        <v>15</v>
      </c>
      <c r="C15" s="8">
        <v>0.62720906968989809</v>
      </c>
      <c r="D15" s="16"/>
      <c r="E15" s="16"/>
      <c r="F15" s="16"/>
      <c r="G15" s="48"/>
      <c r="H15" s="49"/>
      <c r="I15" s="48"/>
    </row>
    <row r="16" spans="2:10" x14ac:dyDescent="0.25">
      <c r="B16" s="7" t="s">
        <v>16</v>
      </c>
      <c r="C16" s="8">
        <v>0.62951187581821766</v>
      </c>
      <c r="D16" s="16"/>
      <c r="E16" s="16"/>
      <c r="F16" s="16"/>
      <c r="G16" s="48"/>
      <c r="H16" s="49"/>
      <c r="I16" s="48"/>
    </row>
    <row r="17" spans="2:9" x14ac:dyDescent="0.25">
      <c r="B17" s="7" t="s">
        <v>17</v>
      </c>
      <c r="C17" s="8">
        <v>0.64135472370766478</v>
      </c>
      <c r="D17" s="16"/>
      <c r="E17" s="16"/>
      <c r="F17" s="16"/>
      <c r="G17" s="48"/>
      <c r="H17" s="49"/>
      <c r="I17" s="48"/>
    </row>
    <row r="18" spans="2:9" x14ac:dyDescent="0.25">
      <c r="B18" s="9" t="s">
        <v>18</v>
      </c>
      <c r="C18" s="10">
        <v>0.67964548436016159</v>
      </c>
      <c r="D18" s="16"/>
      <c r="E18" s="16"/>
      <c r="F18" s="16"/>
      <c r="G18" s="48"/>
      <c r="H18" s="49"/>
      <c r="I18" s="48"/>
    </row>
    <row r="19" spans="2:9" x14ac:dyDescent="0.25">
      <c r="B19" s="7" t="s">
        <v>19</v>
      </c>
      <c r="C19" s="8">
        <v>0.86634930374674091</v>
      </c>
      <c r="D19" s="16"/>
      <c r="E19" s="16"/>
      <c r="F19" s="16"/>
      <c r="G19" s="48"/>
      <c r="H19" s="49"/>
      <c r="I19" s="48"/>
    </row>
    <row r="20" spans="2:9" x14ac:dyDescent="0.25">
      <c r="B20" s="4" t="s">
        <v>20</v>
      </c>
      <c r="C20" s="5">
        <v>0.69160234649496355</v>
      </c>
      <c r="D20" s="16"/>
      <c r="E20" s="16"/>
      <c r="F20" s="16"/>
      <c r="G20" s="48"/>
      <c r="H20" s="49"/>
      <c r="I20" s="48"/>
    </row>
    <row r="21" spans="2:9" x14ac:dyDescent="0.25">
      <c r="B21" s="7" t="s">
        <v>21</v>
      </c>
      <c r="C21" s="8">
        <v>0.56567425569177854</v>
      </c>
      <c r="D21" s="16"/>
      <c r="E21" s="16"/>
      <c r="F21" s="16"/>
      <c r="G21" s="48"/>
      <c r="H21" s="49"/>
      <c r="I21" s="48"/>
    </row>
    <row r="22" spans="2:9" x14ac:dyDescent="0.25">
      <c r="B22" s="7" t="s">
        <v>22</v>
      </c>
      <c r="C22" s="8">
        <v>0.46595691509163573</v>
      </c>
      <c r="D22" s="16"/>
      <c r="E22" s="16"/>
      <c r="F22" s="16"/>
      <c r="G22" s="48"/>
      <c r="H22" s="49"/>
      <c r="I22" s="48"/>
    </row>
    <row r="23" spans="2:9" x14ac:dyDescent="0.25">
      <c r="B23" s="9" t="s">
        <v>23</v>
      </c>
      <c r="C23" s="10">
        <v>0.59924259409616965</v>
      </c>
      <c r="D23" s="16"/>
      <c r="E23" s="16"/>
      <c r="F23" s="16"/>
      <c r="G23" s="48"/>
      <c r="H23" s="49"/>
      <c r="I23" s="48"/>
    </row>
    <row r="24" spans="2:9" x14ac:dyDescent="0.25">
      <c r="B24" s="4" t="s">
        <v>24</v>
      </c>
      <c r="C24" s="5">
        <v>0.83710698820664375</v>
      </c>
      <c r="D24" s="16"/>
      <c r="E24" s="16"/>
      <c r="F24" s="16"/>
      <c r="G24" s="48"/>
      <c r="H24" s="49"/>
      <c r="I24" s="48"/>
    </row>
    <row r="25" spans="2:9" x14ac:dyDescent="0.25">
      <c r="B25" s="7" t="s">
        <v>25</v>
      </c>
      <c r="C25" s="8">
        <v>0.44179932300164748</v>
      </c>
      <c r="D25" s="16"/>
      <c r="E25" s="16"/>
      <c r="F25" s="16"/>
      <c r="G25" s="48"/>
      <c r="H25" s="49"/>
      <c r="I25" s="48"/>
    </row>
    <row r="26" spans="2:9" x14ac:dyDescent="0.25">
      <c r="B26" s="7" t="s">
        <v>26</v>
      </c>
      <c r="C26" s="8">
        <v>0.88134170813042911</v>
      </c>
      <c r="D26" s="16"/>
      <c r="E26" s="16"/>
      <c r="F26" s="16"/>
      <c r="G26" s="48"/>
      <c r="H26" s="49"/>
      <c r="I26" s="48"/>
    </row>
    <row r="27" spans="2:9" x14ac:dyDescent="0.25">
      <c r="B27" s="9" t="s">
        <v>27</v>
      </c>
      <c r="C27" s="10">
        <v>0.68579051690098058</v>
      </c>
      <c r="D27" s="16"/>
      <c r="E27" s="16"/>
      <c r="F27" s="16"/>
      <c r="G27" s="48"/>
      <c r="H27" s="49"/>
      <c r="I27" s="48"/>
    </row>
    <row r="28" spans="2:9" x14ac:dyDescent="0.25">
      <c r="B28" s="9" t="s">
        <v>28</v>
      </c>
      <c r="C28" s="8">
        <v>0.54640364425112764</v>
      </c>
      <c r="D28" s="16"/>
      <c r="E28" s="16"/>
      <c r="F28" s="16"/>
      <c r="G28" s="48"/>
      <c r="H28" s="49"/>
      <c r="I28" s="48"/>
    </row>
    <row r="29" spans="2:9" x14ac:dyDescent="0.25">
      <c r="B29" s="11" t="s">
        <v>0</v>
      </c>
      <c r="C29" s="50">
        <v>0.67913101862254477</v>
      </c>
      <c r="D29" s="16"/>
      <c r="E29" s="16"/>
      <c r="F29" s="16"/>
      <c r="G29" s="48"/>
      <c r="H29" s="51"/>
      <c r="I29" s="48"/>
    </row>
    <row r="30" spans="2:9" x14ac:dyDescent="0.25">
      <c r="B30" s="43" t="s">
        <v>164</v>
      </c>
    </row>
    <row r="31" spans="2:9" x14ac:dyDescent="0.25">
      <c r="B31" s="43" t="s">
        <v>61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26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4" width="13" style="1" customWidth="1"/>
    <col min="5" max="11" width="9.140625" style="1"/>
    <col min="12" max="12" width="41" style="1" customWidth="1"/>
    <col min="13" max="13" width="13.5703125" style="1" bestFit="1" customWidth="1"/>
    <col min="14" max="14" width="11.140625" style="1" bestFit="1" customWidth="1"/>
    <col min="15" max="15" width="12.28515625" style="1" bestFit="1" customWidth="1"/>
    <col min="16" max="16384" width="9.140625" style="1"/>
  </cols>
  <sheetData>
    <row r="1" spans="1:15" x14ac:dyDescent="0.25">
      <c r="B1" s="41" t="s">
        <v>67</v>
      </c>
    </row>
    <row r="2" spans="1:15" x14ac:dyDescent="0.25">
      <c r="A2" s="46"/>
      <c r="B2" s="1" t="s">
        <v>68</v>
      </c>
      <c r="C2" s="1" t="s">
        <v>69</v>
      </c>
      <c r="D2" s="1" t="s">
        <v>70</v>
      </c>
      <c r="L2" s="89" t="s">
        <v>1</v>
      </c>
      <c r="M2" s="92" t="s">
        <v>68</v>
      </c>
      <c r="N2" s="92" t="s">
        <v>69</v>
      </c>
      <c r="O2" s="92" t="s">
        <v>70</v>
      </c>
    </row>
    <row r="3" spans="1:15" x14ac:dyDescent="0.25">
      <c r="B3" s="16">
        <v>8401.4776108428796</v>
      </c>
      <c r="C3" s="16">
        <v>2493.7375554520722</v>
      </c>
      <c r="D3" s="16">
        <v>1756.3226391510002</v>
      </c>
      <c r="L3" s="85" t="s">
        <v>3</v>
      </c>
      <c r="M3" s="90">
        <v>0.6640676999144246</v>
      </c>
      <c r="N3" s="90">
        <v>0.19710944185604251</v>
      </c>
      <c r="O3" s="90">
        <v>0.138822858229533</v>
      </c>
    </row>
    <row r="4" spans="1:15" x14ac:dyDescent="0.25">
      <c r="B4" s="16">
        <v>18039.616609880726</v>
      </c>
      <c r="C4" s="16">
        <v>4326.7005962521289</v>
      </c>
      <c r="D4" s="16">
        <v>4351.2705281090293</v>
      </c>
      <c r="L4" s="85" t="s">
        <v>4</v>
      </c>
      <c r="M4" s="90">
        <v>0.67519630848861156</v>
      </c>
      <c r="N4" s="90">
        <v>0.16194203755554357</v>
      </c>
      <c r="O4" s="90">
        <v>0.16286165395584495</v>
      </c>
    </row>
    <row r="5" spans="1:15" x14ac:dyDescent="0.25">
      <c r="B5" s="16">
        <v>1320.4035168903251</v>
      </c>
      <c r="C5" s="16">
        <v>89.055992596020346</v>
      </c>
      <c r="D5" s="16">
        <v>86.681166126793158</v>
      </c>
      <c r="L5" s="85" t="s">
        <v>5</v>
      </c>
      <c r="M5" s="90">
        <v>0.88253968253968229</v>
      </c>
      <c r="N5" s="90">
        <v>5.9523809523809645E-2</v>
      </c>
      <c r="O5" s="90">
        <v>5.7936507936508071E-2</v>
      </c>
    </row>
    <row r="6" spans="1:15" x14ac:dyDescent="0.25">
      <c r="B6" s="16">
        <v>1595.8973862536345</v>
      </c>
      <c r="C6" s="16">
        <v>179.33204259438534</v>
      </c>
      <c r="D6" s="16">
        <v>179.81800580832532</v>
      </c>
      <c r="L6" s="85" t="s">
        <v>6</v>
      </c>
      <c r="M6" s="90">
        <v>0.81629599260038344</v>
      </c>
      <c r="N6" s="90">
        <v>9.1727719448356004E-2</v>
      </c>
      <c r="O6" s="90">
        <v>9.1976287951260588E-2</v>
      </c>
    </row>
    <row r="7" spans="1:15" x14ac:dyDescent="0.25">
      <c r="B7" s="16">
        <v>13066.666457015315</v>
      </c>
      <c r="C7" s="16">
        <v>2805.4527300601453</v>
      </c>
      <c r="D7" s="16">
        <v>3783.5442430913772</v>
      </c>
      <c r="L7" s="85" t="s">
        <v>42</v>
      </c>
      <c r="M7" s="90">
        <v>0.66477870377862924</v>
      </c>
      <c r="N7" s="90">
        <v>0.14272999433610736</v>
      </c>
      <c r="O7" s="90">
        <v>0.19249130188526342</v>
      </c>
    </row>
    <row r="8" spans="1:15" x14ac:dyDescent="0.25">
      <c r="B8" s="16">
        <v>6084.8662884555697</v>
      </c>
      <c r="C8" s="16">
        <v>778.90973663576221</v>
      </c>
      <c r="D8" s="16">
        <v>658.85222083852057</v>
      </c>
      <c r="L8" s="85" t="s">
        <v>41</v>
      </c>
      <c r="M8" s="90">
        <v>0.8088750486570716</v>
      </c>
      <c r="N8" s="90">
        <v>0.10354223433242157</v>
      </c>
      <c r="O8" s="90">
        <v>8.7582717010506961E-2</v>
      </c>
    </row>
    <row r="9" spans="1:15" x14ac:dyDescent="0.25">
      <c r="B9" s="16">
        <v>6241.270182729213</v>
      </c>
      <c r="C9" s="16">
        <v>580.22561062559805</v>
      </c>
      <c r="D9" s="16">
        <v>599.79948664670314</v>
      </c>
      <c r="L9" s="85" t="s">
        <v>40</v>
      </c>
      <c r="M9" s="90">
        <v>0.84099472494347904</v>
      </c>
      <c r="N9" s="90">
        <v>7.8183873398644715E-2</v>
      </c>
      <c r="O9" s="90">
        <v>8.0821401657876185E-2</v>
      </c>
    </row>
    <row r="10" spans="1:15" x14ac:dyDescent="0.25">
      <c r="B10" s="16">
        <v>4916.1118187607381</v>
      </c>
      <c r="C10" s="16">
        <v>533.37548903648121</v>
      </c>
      <c r="D10" s="16">
        <v>610.11111363842758</v>
      </c>
      <c r="L10" s="85" t="s">
        <v>39</v>
      </c>
      <c r="M10" s="90">
        <v>0.81129333610130672</v>
      </c>
      <c r="N10" s="90">
        <v>8.8021590201370695E-2</v>
      </c>
      <c r="O10" s="90">
        <v>0.10068507369732256</v>
      </c>
    </row>
    <row r="11" spans="1:15" x14ac:dyDescent="0.25">
      <c r="B11" s="16">
        <v>14433.250470023359</v>
      </c>
      <c r="C11" s="16">
        <v>1666.1246829210052</v>
      </c>
      <c r="D11" s="16">
        <v>2044.4589513265084</v>
      </c>
      <c r="L11" s="85" t="s">
        <v>38</v>
      </c>
      <c r="M11" s="90">
        <v>0.79549065468063995</v>
      </c>
      <c r="N11" s="90">
        <v>9.1828699124228474E-2</v>
      </c>
      <c r="O11" s="90">
        <v>0.1126806461951316</v>
      </c>
    </row>
    <row r="12" spans="1:15" x14ac:dyDescent="0.25">
      <c r="B12" s="16">
        <v>14811.434920008054</v>
      </c>
      <c r="C12" s="16">
        <v>2194.0604384752091</v>
      </c>
      <c r="D12" s="16">
        <v>2955.9507209164317</v>
      </c>
      <c r="L12" s="85" t="s">
        <v>37</v>
      </c>
      <c r="M12" s="90">
        <v>0.74200210050380688</v>
      </c>
      <c r="N12" s="90">
        <v>0.10991490444870573</v>
      </c>
      <c r="O12" s="90">
        <v>0.1480829950474874</v>
      </c>
    </row>
    <row r="13" spans="1:15" x14ac:dyDescent="0.25">
      <c r="B13" s="16">
        <v>23227.493131753359</v>
      </c>
      <c r="C13" s="16">
        <v>6097.1851842949209</v>
      </c>
      <c r="D13" s="16">
        <v>9173.093775913605</v>
      </c>
      <c r="L13" s="85" t="s">
        <v>36</v>
      </c>
      <c r="M13" s="90">
        <v>0.60334642421043183</v>
      </c>
      <c r="N13" s="90">
        <v>0.15837761129995306</v>
      </c>
      <c r="O13" s="90">
        <v>0.23827596448961508</v>
      </c>
    </row>
    <row r="14" spans="1:15" x14ac:dyDescent="0.25">
      <c r="B14" s="16">
        <v>7957.2178682095964</v>
      </c>
      <c r="C14" s="16">
        <v>2492.3616146104641</v>
      </c>
      <c r="D14" s="16">
        <v>4829.3486165574122</v>
      </c>
      <c r="L14" s="85" t="s">
        <v>35</v>
      </c>
      <c r="M14" s="90">
        <v>0.52079686588313789</v>
      </c>
      <c r="N14" s="90">
        <v>0.16312411436192395</v>
      </c>
      <c r="O14" s="90">
        <v>0.31607901975493818</v>
      </c>
    </row>
    <row r="15" spans="1:15" x14ac:dyDescent="0.25">
      <c r="B15" s="16">
        <v>3711.7552548453759</v>
      </c>
      <c r="C15" s="16">
        <v>664.2701711968175</v>
      </c>
      <c r="D15" s="16">
        <v>1394.9673595133186</v>
      </c>
      <c r="L15" s="85" t="s">
        <v>34</v>
      </c>
      <c r="M15" s="90">
        <v>0.64317447495961211</v>
      </c>
      <c r="N15" s="90">
        <v>0.11510500807754437</v>
      </c>
      <c r="O15" s="90">
        <v>0.24172051696284347</v>
      </c>
    </row>
    <row r="16" spans="1:15" x14ac:dyDescent="0.25">
      <c r="B16" s="16">
        <v>9196.1664386379034</v>
      </c>
      <c r="C16" s="16">
        <v>3176.2333867732168</v>
      </c>
      <c r="D16" s="16">
        <v>5610.1656915987642</v>
      </c>
      <c r="L16" s="85" t="s">
        <v>33</v>
      </c>
      <c r="M16" s="90">
        <v>0.51139346218086401</v>
      </c>
      <c r="N16" s="90">
        <v>0.17662848962061542</v>
      </c>
      <c r="O16" s="90">
        <v>0.3119780481985206</v>
      </c>
    </row>
    <row r="17" spans="2:15" x14ac:dyDescent="0.25">
      <c r="B17" s="16">
        <v>18059.417714604813</v>
      </c>
      <c r="C17" s="16">
        <v>3110.2585359239251</v>
      </c>
      <c r="D17" s="16">
        <v>3866.47139581487</v>
      </c>
      <c r="L17" s="85" t="s">
        <v>19</v>
      </c>
      <c r="M17" s="90">
        <v>0.72133372792448325</v>
      </c>
      <c r="N17" s="90">
        <v>0.12423071551817443</v>
      </c>
      <c r="O17" s="90">
        <v>0.15443555655734229</v>
      </c>
    </row>
    <row r="18" spans="2:15" x14ac:dyDescent="0.25">
      <c r="B18" s="16">
        <v>16283.854346907647</v>
      </c>
      <c r="C18" s="16">
        <v>3076.8454840073296</v>
      </c>
      <c r="D18" s="16">
        <v>2807.7080738340092</v>
      </c>
      <c r="L18" s="85" t="s">
        <v>20</v>
      </c>
      <c r="M18" s="90">
        <v>0.73455226991827727</v>
      </c>
      <c r="N18" s="90">
        <v>0.13879415685725444</v>
      </c>
      <c r="O18" s="90">
        <v>0.12665357322446838</v>
      </c>
    </row>
    <row r="19" spans="2:15" x14ac:dyDescent="0.25">
      <c r="B19" s="16">
        <v>11227.351316147926</v>
      </c>
      <c r="C19" s="16">
        <v>3048.8998117251672</v>
      </c>
      <c r="D19" s="16">
        <v>3052.5037122118256</v>
      </c>
      <c r="L19" s="85" t="s">
        <v>21</v>
      </c>
      <c r="M19" s="90">
        <v>0.64790294627383083</v>
      </c>
      <c r="N19" s="90">
        <v>0.175944540727903</v>
      </c>
      <c r="O19" s="90">
        <v>0.17615251299826612</v>
      </c>
    </row>
    <row r="20" spans="2:15" x14ac:dyDescent="0.25">
      <c r="B20" s="16">
        <v>6825.3497966512541</v>
      </c>
      <c r="C20" s="16">
        <v>2181.1074171076739</v>
      </c>
      <c r="D20" s="16">
        <v>1761.4268668360019</v>
      </c>
      <c r="L20" s="85" t="s">
        <v>22</v>
      </c>
      <c r="M20" s="90">
        <v>0.63386174531274775</v>
      </c>
      <c r="N20" s="90">
        <v>0.20255673266749794</v>
      </c>
      <c r="O20" s="90">
        <v>0.16358152201975437</v>
      </c>
    </row>
    <row r="21" spans="2:15" x14ac:dyDescent="0.25">
      <c r="B21" s="16">
        <v>4724.2286667714388</v>
      </c>
      <c r="C21" s="16">
        <v>860.98787298378352</v>
      </c>
      <c r="D21" s="16">
        <v>1214.1845174454954</v>
      </c>
      <c r="L21" s="85" t="s">
        <v>32</v>
      </c>
      <c r="M21" s="90">
        <v>0.69480070774298197</v>
      </c>
      <c r="N21" s="90">
        <v>0.12662701695938028</v>
      </c>
      <c r="O21" s="90">
        <v>0.17857227529763769</v>
      </c>
    </row>
    <row r="22" spans="2:15" x14ac:dyDescent="0.25">
      <c r="B22" s="16">
        <v>6319.0637946919678</v>
      </c>
      <c r="C22" s="16">
        <v>1390.7598241130841</v>
      </c>
      <c r="D22" s="16">
        <v>1553.201996993032</v>
      </c>
      <c r="L22" s="85" t="s">
        <v>25</v>
      </c>
      <c r="M22" s="90">
        <v>0.68218140128154336</v>
      </c>
      <c r="N22" s="90">
        <v>0.15014098867881182</v>
      </c>
      <c r="O22" s="90">
        <v>0.16767761003964482</v>
      </c>
    </row>
    <row r="23" spans="2:15" x14ac:dyDescent="0.25">
      <c r="B23" s="16">
        <v>4475.8571920639706</v>
      </c>
      <c r="C23" s="16">
        <v>751.15628427522074</v>
      </c>
      <c r="D23" s="16">
        <v>1000.7475972988664</v>
      </c>
      <c r="L23" s="85" t="s">
        <v>31</v>
      </c>
      <c r="M23" s="90">
        <v>0.71869442952944229</v>
      </c>
      <c r="N23" s="90">
        <v>0.12061417825658803</v>
      </c>
      <c r="O23" s="90">
        <v>0.16069139221396975</v>
      </c>
    </row>
    <row r="24" spans="2:15" x14ac:dyDescent="0.25">
      <c r="B24" s="16">
        <v>2382.5806567897343</v>
      </c>
      <c r="C24" s="16">
        <v>667.26572363956564</v>
      </c>
      <c r="D24" s="16">
        <v>1448.0842138230703</v>
      </c>
      <c r="L24" s="85" t="s">
        <v>28</v>
      </c>
      <c r="M24" s="90">
        <v>0.52970596296756733</v>
      </c>
      <c r="N24" s="90">
        <v>0.14834949309627488</v>
      </c>
      <c r="O24" s="90">
        <v>0.32194454393615773</v>
      </c>
    </row>
    <row r="25" spans="2:15" x14ac:dyDescent="0.25">
      <c r="B25" s="43" t="s">
        <v>164</v>
      </c>
      <c r="M25" s="6"/>
      <c r="N25" s="6"/>
      <c r="O25" s="6"/>
    </row>
    <row r="26" spans="2:15" x14ac:dyDescent="0.25">
      <c r="B26" s="43" t="s">
        <v>61</v>
      </c>
      <c r="C26" s="16"/>
      <c r="D26" s="16"/>
      <c r="M26" s="6"/>
      <c r="N26" s="6"/>
      <c r="O26" s="6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M23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13" style="1" customWidth="1"/>
    <col min="3" max="11" width="9.140625" style="1"/>
    <col min="12" max="12" width="41" style="1" customWidth="1"/>
    <col min="13" max="13" width="14.5703125" style="1" bestFit="1" customWidth="1"/>
    <col min="14" max="16384" width="9.140625" style="1"/>
  </cols>
  <sheetData>
    <row r="1" spans="2:13" x14ac:dyDescent="0.25">
      <c r="B1" s="41" t="s">
        <v>71</v>
      </c>
    </row>
    <row r="2" spans="2:13" x14ac:dyDescent="0.25">
      <c r="L2" s="92" t="s">
        <v>163</v>
      </c>
      <c r="M2" s="92" t="s">
        <v>72</v>
      </c>
    </row>
    <row r="3" spans="2:13" x14ac:dyDescent="0.25">
      <c r="B3" s="16"/>
      <c r="L3" s="85" t="s">
        <v>73</v>
      </c>
      <c r="M3" s="91">
        <v>7618.3768171161355</v>
      </c>
    </row>
    <row r="4" spans="2:13" x14ac:dyDescent="0.25">
      <c r="B4" s="16"/>
      <c r="L4" s="85" t="s">
        <v>74</v>
      </c>
      <c r="M4" s="91">
        <v>2448.9490493759909</v>
      </c>
    </row>
    <row r="5" spans="2:13" x14ac:dyDescent="0.25">
      <c r="B5" s="16"/>
      <c r="L5" s="85" t="s">
        <v>75</v>
      </c>
      <c r="M5" s="91">
        <v>5686.6447011065302</v>
      </c>
    </row>
    <row r="6" spans="2:13" x14ac:dyDescent="0.25">
      <c r="B6" s="16"/>
      <c r="L6" s="85" t="s">
        <v>76</v>
      </c>
      <c r="M6" s="91">
        <v>383.21115862407351</v>
      </c>
    </row>
    <row r="7" spans="2:13" ht="60" x14ac:dyDescent="0.25">
      <c r="B7" s="16"/>
      <c r="L7" s="88" t="s">
        <v>77</v>
      </c>
      <c r="M7" s="91">
        <v>8020.4489123146359</v>
      </c>
    </row>
    <row r="8" spans="2:13" x14ac:dyDescent="0.25">
      <c r="B8" s="16"/>
      <c r="L8" s="85" t="s">
        <v>78</v>
      </c>
      <c r="M8" s="91">
        <v>44847.463467441092</v>
      </c>
    </row>
    <row r="9" spans="2:13" x14ac:dyDescent="0.25">
      <c r="B9" s="16"/>
      <c r="L9" s="85" t="s">
        <v>79</v>
      </c>
      <c r="M9" s="91">
        <v>6504.2409993198817</v>
      </c>
    </row>
    <row r="10" spans="2:13" x14ac:dyDescent="0.25">
      <c r="B10" s="16"/>
      <c r="L10" s="85" t="s">
        <v>80</v>
      </c>
      <c r="M10" s="91">
        <v>95868.501000181175</v>
      </c>
    </row>
    <row r="11" spans="2:13" x14ac:dyDescent="0.25">
      <c r="B11" s="16"/>
      <c r="L11" s="85" t="s">
        <v>81</v>
      </c>
      <c r="M11" s="91">
        <v>73591.637802420752</v>
      </c>
    </row>
    <row r="12" spans="2:13" x14ac:dyDescent="0.25">
      <c r="B12" s="16"/>
      <c r="L12" s="100"/>
      <c r="M12" s="101"/>
    </row>
    <row r="13" spans="2:13" x14ac:dyDescent="0.25">
      <c r="B13" s="16"/>
      <c r="L13" s="85" t="s">
        <v>82</v>
      </c>
      <c r="M13" s="91">
        <v>244969.47390790028</v>
      </c>
    </row>
    <row r="14" spans="2:13" x14ac:dyDescent="0.25">
      <c r="B14" s="16"/>
      <c r="L14" s="85" t="s">
        <v>83</v>
      </c>
      <c r="M14" s="91">
        <v>56291.341349132344</v>
      </c>
    </row>
    <row r="16" spans="2:13" x14ac:dyDescent="0.25">
      <c r="M16" s="27"/>
    </row>
    <row r="22" spans="2:2" x14ac:dyDescent="0.25">
      <c r="B22" s="43" t="s">
        <v>164</v>
      </c>
    </row>
    <row r="23" spans="2:2" x14ac:dyDescent="0.25">
      <c r="B23" s="43" t="s">
        <v>61</v>
      </c>
    </row>
  </sheetData>
  <mergeCells count="1">
    <mergeCell ref="L12:M12"/>
  </mergeCells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Q20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13.7109375" style="1" customWidth="1"/>
    <col min="3" max="3" width="6" style="1" bestFit="1" customWidth="1"/>
    <col min="4" max="4" width="14.7109375" style="1" customWidth="1"/>
    <col min="5" max="10" width="9.140625" style="1"/>
    <col min="11" max="11" width="22.7109375" style="1" customWidth="1"/>
    <col min="12" max="12" width="0" style="1" hidden="1" customWidth="1"/>
    <col min="13" max="13" width="9.140625" style="1"/>
    <col min="14" max="14" width="16.42578125" style="1" bestFit="1" customWidth="1"/>
    <col min="15" max="15" width="16.7109375" style="1" bestFit="1" customWidth="1"/>
    <col min="16" max="16" width="22.85546875" style="1" bestFit="1" customWidth="1"/>
    <col min="17" max="17" width="11" style="1" bestFit="1" customWidth="1"/>
    <col min="18" max="16384" width="9.140625" style="1"/>
  </cols>
  <sheetData>
    <row r="1" spans="2:17" x14ac:dyDescent="0.25">
      <c r="B1" s="41" t="s">
        <v>84</v>
      </c>
    </row>
    <row r="2" spans="2:17" x14ac:dyDescent="0.25">
      <c r="C2" s="1" t="s">
        <v>85</v>
      </c>
      <c r="D2" s="1" t="s">
        <v>86</v>
      </c>
      <c r="E2" s="1" t="s">
        <v>87</v>
      </c>
      <c r="F2" s="1" t="s">
        <v>88</v>
      </c>
      <c r="G2" s="1" t="s">
        <v>89</v>
      </c>
      <c r="K2" s="85"/>
      <c r="L2" s="92" t="s">
        <v>90</v>
      </c>
      <c r="M2" s="92" t="s">
        <v>85</v>
      </c>
      <c r="N2" s="92" t="s">
        <v>86</v>
      </c>
      <c r="O2" s="92" t="s">
        <v>87</v>
      </c>
      <c r="P2" s="92" t="s">
        <v>88</v>
      </c>
      <c r="Q2" s="92" t="s">
        <v>89</v>
      </c>
    </row>
    <row r="3" spans="2:17" x14ac:dyDescent="0.25">
      <c r="B3" s="1" t="s">
        <v>45</v>
      </c>
      <c r="C3" s="16">
        <v>4378.1857849158159</v>
      </c>
      <c r="D3" s="16">
        <v>6472.1324873913863</v>
      </c>
      <c r="E3" s="16">
        <v>15247.410651487646</v>
      </c>
      <c r="F3" s="16">
        <v>3123.2131073187079</v>
      </c>
      <c r="G3" s="16">
        <v>5536.5677952841252</v>
      </c>
      <c r="H3" s="16"/>
      <c r="I3" s="16"/>
      <c r="J3" s="16"/>
      <c r="K3" s="85" t="s">
        <v>45</v>
      </c>
      <c r="L3" s="91">
        <v>33460.460424014134</v>
      </c>
      <c r="M3" s="90">
        <v>0.1259637358022313</v>
      </c>
      <c r="N3" s="90">
        <v>0.18620817543367052</v>
      </c>
      <c r="O3" s="90">
        <v>0.4386796041386003</v>
      </c>
      <c r="P3" s="90">
        <v>8.9857217128560957E-2</v>
      </c>
      <c r="Q3" s="90">
        <v>0.15929126749693687</v>
      </c>
    </row>
    <row r="4" spans="2:17" x14ac:dyDescent="0.25">
      <c r="B4" s="1" t="s">
        <v>46</v>
      </c>
      <c r="C4" s="16">
        <v>24.250367002111371</v>
      </c>
      <c r="D4" s="16">
        <v>171.09816172519092</v>
      </c>
      <c r="E4" s="16">
        <v>336.67403092679854</v>
      </c>
      <c r="F4" s="16">
        <v>63.209604246215299</v>
      </c>
      <c r="G4" s="16">
        <v>132.99028227672261</v>
      </c>
      <c r="H4" s="16"/>
      <c r="I4" s="16"/>
      <c r="J4" s="16"/>
      <c r="K4" s="85" t="s">
        <v>46</v>
      </c>
      <c r="L4" s="91">
        <v>417.40481190467358</v>
      </c>
      <c r="M4" s="90">
        <v>3.3300768370185398E-2</v>
      </c>
      <c r="N4" s="90">
        <v>0.23495315562354294</v>
      </c>
      <c r="O4" s="90">
        <v>0.46232306171588317</v>
      </c>
      <c r="P4" s="90">
        <v>8.6799857073958347E-2</v>
      </c>
      <c r="Q4" s="90">
        <v>0.18262315721643002</v>
      </c>
    </row>
    <row r="5" spans="2:17" x14ac:dyDescent="0.25">
      <c r="B5" s="1" t="s">
        <v>47</v>
      </c>
      <c r="C5" s="16">
        <v>14.975783121677722</v>
      </c>
      <c r="D5" s="16">
        <v>10.667466471220104</v>
      </c>
      <c r="E5" s="16">
        <v>2.6962031769528689</v>
      </c>
      <c r="F5" s="16">
        <v>5.3277914609444252</v>
      </c>
      <c r="G5" s="16">
        <v>33.544456699461186</v>
      </c>
      <c r="H5" s="16"/>
      <c r="I5" s="16"/>
      <c r="J5" s="16"/>
      <c r="K5" s="85" t="s">
        <v>47</v>
      </c>
      <c r="L5" s="91">
        <v>39.298393684153041</v>
      </c>
      <c r="M5" s="90">
        <v>0.22281511871300014</v>
      </c>
      <c r="N5" s="90">
        <v>0.15871442507145345</v>
      </c>
      <c r="O5" s="90">
        <v>4.0115086207246013E-2</v>
      </c>
      <c r="P5" s="90">
        <v>7.9268808662838697E-2</v>
      </c>
      <c r="Q5" s="90">
        <v>0.49908656134546159</v>
      </c>
    </row>
    <row r="6" spans="2:17" x14ac:dyDescent="0.25">
      <c r="B6" s="1" t="s">
        <v>48</v>
      </c>
      <c r="C6" s="16">
        <v>5833.2024074499304</v>
      </c>
      <c r="D6" s="16">
        <v>11783.897414030844</v>
      </c>
      <c r="E6" s="16">
        <v>8902.7923930589859</v>
      </c>
      <c r="F6" s="16">
        <v>4909.7372913126046</v>
      </c>
      <c r="G6" s="16">
        <v>2649.250904489596</v>
      </c>
      <c r="H6" s="16"/>
      <c r="I6" s="16"/>
      <c r="J6" s="16"/>
      <c r="K6" s="85" t="s">
        <v>48</v>
      </c>
      <c r="L6" s="91">
        <v>32079.400860247722</v>
      </c>
      <c r="M6" s="90">
        <v>0.17116766563961769</v>
      </c>
      <c r="N6" s="90">
        <v>0.3457829973327049</v>
      </c>
      <c r="O6" s="90">
        <v>0.26124075338922353</v>
      </c>
      <c r="P6" s="90">
        <v>0.14406979431820302</v>
      </c>
      <c r="Q6" s="90">
        <v>7.7738789320250801E-2</v>
      </c>
    </row>
    <row r="7" spans="2:17" x14ac:dyDescent="0.25">
      <c r="B7" s="12" t="s">
        <v>49</v>
      </c>
      <c r="C7" s="16">
        <v>2407.9423592148823</v>
      </c>
      <c r="D7" s="16">
        <v>5337.0345545289283</v>
      </c>
      <c r="E7" s="16">
        <v>6621.1977279723023</v>
      </c>
      <c r="F7" s="16">
        <v>3295.6044616048016</v>
      </c>
      <c r="G7" s="16">
        <v>1050.649023407268</v>
      </c>
      <c r="H7" s="16"/>
      <c r="I7" s="16"/>
      <c r="J7" s="16"/>
      <c r="K7" s="93" t="s">
        <v>49</v>
      </c>
      <c r="L7" s="91">
        <v>17076.016840498192</v>
      </c>
      <c r="M7" s="90">
        <v>0.12868144865579795</v>
      </c>
      <c r="N7" s="90">
        <v>0.28521336292566402</v>
      </c>
      <c r="O7" s="90">
        <v>0.35383958100631596</v>
      </c>
      <c r="P7" s="90">
        <v>0.17611848335692332</v>
      </c>
      <c r="Q7" s="90">
        <v>5.6147124055298703E-2</v>
      </c>
    </row>
    <row r="8" spans="2:17" x14ac:dyDescent="0.25">
      <c r="B8" s="1" t="s">
        <v>50</v>
      </c>
      <c r="C8" s="16">
        <v>5839.0512291750556</v>
      </c>
      <c r="D8" s="16">
        <v>2730.3601702441279</v>
      </c>
      <c r="E8" s="16">
        <v>8044.2101452532061</v>
      </c>
      <c r="F8" s="16">
        <v>2675.5671141863349</v>
      </c>
      <c r="G8" s="16">
        <v>2258.9404845188037</v>
      </c>
      <c r="H8" s="16"/>
      <c r="I8" s="16"/>
      <c r="J8" s="16"/>
      <c r="K8" s="85" t="s">
        <v>50</v>
      </c>
      <c r="L8" s="91">
        <v>16817.256469382279</v>
      </c>
      <c r="M8" s="90">
        <v>0.2709771781263709</v>
      </c>
      <c r="N8" s="90">
        <v>0.12670984808364491</v>
      </c>
      <c r="O8" s="90">
        <v>0.37331362234412196</v>
      </c>
      <c r="P8" s="90">
        <v>0.12416702612015985</v>
      </c>
      <c r="Q8" s="90">
        <v>0.1048323253257025</v>
      </c>
    </row>
    <row r="9" spans="2:17" x14ac:dyDescent="0.25">
      <c r="B9" s="1" t="s">
        <v>51</v>
      </c>
      <c r="C9" s="16">
        <v>795.03370385629148</v>
      </c>
      <c r="D9" s="16">
        <v>725.18621978973522</v>
      </c>
      <c r="E9" s="16">
        <v>1910.16529055099</v>
      </c>
      <c r="F9" s="16">
        <v>669.12347435273966</v>
      </c>
      <c r="G9" s="16">
        <v>267.58917074454939</v>
      </c>
      <c r="H9" s="16"/>
      <c r="I9" s="16"/>
      <c r="J9" s="16"/>
      <c r="K9" s="85" t="s">
        <v>51</v>
      </c>
      <c r="L9" s="91">
        <v>3476.0652244436187</v>
      </c>
      <c r="M9" s="90">
        <v>0.18205081027993356</v>
      </c>
      <c r="N9" s="90">
        <v>0.16605678259449874</v>
      </c>
      <c r="O9" s="90">
        <v>0.43739924134872959</v>
      </c>
      <c r="P9" s="90">
        <v>0.15321925358935415</v>
      </c>
      <c r="Q9" s="90">
        <v>6.1273912187484188E-2</v>
      </c>
    </row>
    <row r="10" spans="2:17" x14ac:dyDescent="0.25">
      <c r="B10" s="1" t="s">
        <v>52</v>
      </c>
      <c r="C10" s="16">
        <v>22505.50822955689</v>
      </c>
      <c r="D10" s="16">
        <v>36749.922382603268</v>
      </c>
      <c r="E10" s="16">
        <v>38369.143848004285</v>
      </c>
      <c r="F10" s="16">
        <v>14465.833836294363</v>
      </c>
      <c r="G10" s="16">
        <v>14595.12634066047</v>
      </c>
      <c r="H10" s="16"/>
      <c r="I10" s="16"/>
      <c r="J10" s="16"/>
      <c r="K10" s="85" t="s">
        <v>52</v>
      </c>
      <c r="L10" s="91">
        <v>115322.78037687611</v>
      </c>
      <c r="M10" s="90">
        <v>0.17764860284974243</v>
      </c>
      <c r="N10" s="90">
        <v>0.29008775538478426</v>
      </c>
      <c r="O10" s="90">
        <v>0.30286917885226339</v>
      </c>
      <c r="P10" s="90">
        <v>0.11418694231926797</v>
      </c>
      <c r="Q10" s="90">
        <v>0.115207520593942</v>
      </c>
    </row>
    <row r="11" spans="2:17" x14ac:dyDescent="0.25">
      <c r="B11" s="1" t="s">
        <v>53</v>
      </c>
      <c r="C11" s="16">
        <v>14611.845449326756</v>
      </c>
      <c r="D11" s="16">
        <v>9611.338945640633</v>
      </c>
      <c r="E11" s="16">
        <v>16434.210709745501</v>
      </c>
      <c r="F11" s="16">
        <v>15639.846786662243</v>
      </c>
      <c r="G11" s="16">
        <v>7119.4256061712804</v>
      </c>
      <c r="H11" s="16"/>
      <c r="I11" s="16"/>
      <c r="J11" s="16"/>
      <c r="K11" s="85" t="s">
        <v>53</v>
      </c>
      <c r="L11" s="91">
        <v>55143.648307601718</v>
      </c>
      <c r="M11" s="90">
        <v>0.23041017489435386</v>
      </c>
      <c r="N11" s="90">
        <v>0.15155856220310684</v>
      </c>
      <c r="O11" s="90">
        <v>0.25914655181749086</v>
      </c>
      <c r="P11" s="90">
        <v>0.24662044544152917</v>
      </c>
      <c r="Q11" s="90">
        <v>0.11226426564351918</v>
      </c>
    </row>
    <row r="19" spans="2:2" x14ac:dyDescent="0.25">
      <c r="B19" s="43" t="s">
        <v>164</v>
      </c>
    </row>
    <row r="20" spans="2:2" x14ac:dyDescent="0.25">
      <c r="B20" s="43" t="s">
        <v>61</v>
      </c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24</vt:i4>
      </vt:variant>
      <vt:variant>
        <vt:lpstr>Plages nommées</vt:lpstr>
      </vt:variant>
      <vt:variant>
        <vt:i4>2</vt:i4>
      </vt:variant>
    </vt:vector>
  </HeadingPairs>
  <TitlesOfParts>
    <vt:vector size="26" baseType="lpstr">
      <vt:lpstr>A1 - Fig 1</vt:lpstr>
      <vt:lpstr>A1 - Fig 2</vt:lpstr>
      <vt:lpstr>A1 - Fig 3</vt:lpstr>
      <vt:lpstr>A1 - Fig 4</vt:lpstr>
      <vt:lpstr>A2 - Fig 1</vt:lpstr>
      <vt:lpstr>A2 - Fig 2</vt:lpstr>
      <vt:lpstr>A2 - Fig 3</vt:lpstr>
      <vt:lpstr>A2 - Fig 4</vt:lpstr>
      <vt:lpstr>A2 - Fig 5</vt:lpstr>
      <vt:lpstr>A2 - Fig 6</vt:lpstr>
      <vt:lpstr>A3 - Fig 1</vt:lpstr>
      <vt:lpstr>A3 - Fig 2 &amp; 3</vt:lpstr>
      <vt:lpstr>A3 - Fig 4</vt:lpstr>
      <vt:lpstr>A4 - Fig 1</vt:lpstr>
      <vt:lpstr>A4 - Fig 2</vt:lpstr>
      <vt:lpstr>A4 - Fig 3</vt:lpstr>
      <vt:lpstr>A5 - Fig 1</vt:lpstr>
      <vt:lpstr>A5 - Fig 2 &amp; 3</vt:lpstr>
      <vt:lpstr>A5 - Fig 4</vt:lpstr>
      <vt:lpstr>A5 - Fig 5</vt:lpstr>
      <vt:lpstr>A6 - Fig 1</vt:lpstr>
      <vt:lpstr>A6 - Fig 2</vt:lpstr>
      <vt:lpstr>A6 - Fig 3</vt:lpstr>
      <vt:lpstr>A6 - Fig 4</vt:lpstr>
      <vt:lpstr>'A4 - Fig 3'!_fil</vt:lpstr>
      <vt:lpstr>'A1 - Fig 4'!_FilterDatabase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VASLIN Yohann</cp:lastModifiedBy>
  <dcterms:created xsi:type="dcterms:W3CDTF">2011-02-11T15:45:55Z</dcterms:created>
  <dcterms:modified xsi:type="dcterms:W3CDTF">2024-11-29T14:59:29Z</dcterms:modified>
</cp:coreProperties>
</file>