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C\FINANCES\FIC_COM_2023\"/>
    </mc:Choice>
  </mc:AlternateContent>
  <bookViews>
    <workbookView xWindow="360" yWindow="30" windowWidth="12900" windowHeight="12240"/>
  </bookViews>
  <sheets>
    <sheet name="Couv" sheetId="44" r:id="rId1"/>
    <sheet name="Index" sheetId="36" r:id="rId2"/>
    <sheet name="T 1.1" sheetId="2" r:id="rId3"/>
    <sheet name="T 1.2" sheetId="1" r:id="rId4"/>
    <sheet name="T 1.3" sheetId="3" r:id="rId5"/>
    <sheet name="T 1.4" sheetId="37" r:id="rId6"/>
    <sheet name="T 1.5" sheetId="38" r:id="rId7"/>
    <sheet name="T 2.1" sheetId="7" r:id="rId8"/>
    <sheet name="T 2.2" sheetId="8" r:id="rId9"/>
    <sheet name="T 2.3" sheetId="10" r:id="rId10"/>
    <sheet name="T 3" sheetId="12" r:id="rId11"/>
    <sheet name="T 4.1" sheetId="14" r:id="rId12"/>
    <sheet name="T 4.2" sheetId="15" r:id="rId13"/>
    <sheet name="T 4.3" sheetId="16" r:id="rId14"/>
    <sheet name="T 4.4" sheetId="34" r:id="rId15"/>
    <sheet name="T 4.5" sheetId="35" r:id="rId16"/>
    <sheet name="T 4.6" sheetId="18" r:id="rId17"/>
    <sheet name="T 4.7" sheetId="20" r:id="rId18"/>
    <sheet name="T 4.8" sheetId="23" r:id="rId19"/>
    <sheet name="T 4.9" sheetId="43" r:id="rId20"/>
    <sheet name="T 4.10" sheetId="42" r:id="rId21"/>
    <sheet name="T 5.1" sheetId="25" r:id="rId22"/>
    <sheet name="T 5.2" sheetId="26" r:id="rId23"/>
    <sheet name="T 5.3" sheetId="27" r:id="rId24"/>
    <sheet name="T 5.4" sheetId="28" r:id="rId25"/>
    <sheet name="T 5.5" sheetId="29" r:id="rId26"/>
    <sheet name="T 5.6" sheetId="39" r:id="rId27"/>
    <sheet name="T 6.1" sheetId="47" r:id="rId28"/>
    <sheet name="T 6.2" sheetId="46" r:id="rId29"/>
    <sheet name="T 6.3" sheetId="45" r:id="rId30"/>
    <sheet name="Annexe 1" sheetId="32" r:id="rId31"/>
    <sheet name="Annexe 2" sheetId="40" r:id="rId32"/>
    <sheet name="Annexe 3" sheetId="41" r:id="rId33"/>
  </sheets>
  <definedNames>
    <definedName name="_xlnm.Print_Area" localSheetId="30">'Annexe 1'!$A$1:$I$64</definedName>
    <definedName name="_xlnm.Print_Area" localSheetId="0">Couv!$A$1:$A$108</definedName>
    <definedName name="_xlnm.Print_Area" localSheetId="1">Index!$A$1:$G$44</definedName>
    <definedName name="_xlnm.Print_Area" localSheetId="2">'T 1.1'!$A$1:$J$30</definedName>
    <definedName name="_xlnm.Print_Area" localSheetId="3">'T 1.2'!$A$1:$O$96</definedName>
    <definedName name="_xlnm.Print_Area" localSheetId="4">'T 1.3'!$A$1:$O$57</definedName>
    <definedName name="_xlnm.Print_Area" localSheetId="5">'T 1.4'!$A$1:$O$85</definedName>
    <definedName name="_xlnm.Print_Area" localSheetId="6">'T 1.5'!$A$1:$O$76</definedName>
    <definedName name="_xlnm.Print_Area" localSheetId="7">'T 2.1'!$A$1:$O$123</definedName>
    <definedName name="_xlnm.Print_Area" localSheetId="8">'T 2.2'!$A$1:$O$86</definedName>
    <definedName name="_xlnm.Print_Area" localSheetId="9">'T 2.3'!$A$1:$O$96</definedName>
    <definedName name="_xlnm.Print_Area" localSheetId="10">'T 3'!$A$1:$O$206,'T 3'!$A$208:$O$230</definedName>
    <definedName name="_xlnm.Print_Area" localSheetId="11">'T 4.1'!$A$1:$P$183</definedName>
    <definedName name="_xlnm.Print_Area" localSheetId="20">'T 4.10'!$A$1:$P$181</definedName>
    <definedName name="_xlnm.Print_Area" localSheetId="12">'T 4.2'!$A$1:$P$182</definedName>
    <definedName name="_xlnm.Print_Area" localSheetId="13">'T 4.3'!$A$1:$P$182</definedName>
    <definedName name="_xlnm.Print_Area" localSheetId="14">'T 4.4'!$A$1:$P$183</definedName>
    <definedName name="_xlnm.Print_Area" localSheetId="15">'T 4.5'!$A$1:$P$181</definedName>
    <definedName name="_xlnm.Print_Area" localSheetId="16">'T 4.6'!$A$1:$P$163</definedName>
    <definedName name="_xlnm.Print_Area" localSheetId="17">'T 4.7'!$A$1:$P$159,'T 4.7'!$A$161:$P$164</definedName>
    <definedName name="_xlnm.Print_Area" localSheetId="18">'T 4.8'!$A$1:$P$167</definedName>
    <definedName name="_xlnm.Print_Area" localSheetId="19">'T 4.9'!$A$1:$P$163</definedName>
    <definedName name="_xlnm.Print_Area" localSheetId="21">'T 5.1'!$A$1:$BL$49</definedName>
    <definedName name="_xlnm.Print_Area" localSheetId="22">'T 5.2'!$A$1:$AV$50,'T 5.2'!$AX$4:$BL$50,'T 5.2'!$BN$4:$CB$50,'T 5.2'!$CE$4:$DI$50</definedName>
    <definedName name="_xlnm.Print_Area" localSheetId="23">'T 5.3'!$A$1:$DX$50</definedName>
    <definedName name="_xlnm.Print_Area" localSheetId="24">'T 5.4'!$A$1:$DJ$50</definedName>
    <definedName name="_xlnm.Print_Area" localSheetId="25">'T 5.5'!$A$1:$CD$50</definedName>
    <definedName name="_xlnm.Print_Area" localSheetId="26">'T 5.6'!$A$1:$CR$50</definedName>
    <definedName name="_xlnm.Print_Area" localSheetId="27">'T 6.1'!$A$1:$J$73,'T 6.1'!$A$75:$J$144,'T 6.1'!$A$147:$J$218</definedName>
    <definedName name="_xlnm.Print_Area" localSheetId="28">'T 6.2'!$A$1:$J$218</definedName>
    <definedName name="_xlnm.Print_Area" localSheetId="29">'T 6.3'!$A$1:$J$223</definedName>
  </definedNames>
  <calcPr calcId="152511"/>
</workbook>
</file>

<file path=xl/calcChain.xml><?xml version="1.0" encoding="utf-8"?>
<calcChain xmlns="http://schemas.openxmlformats.org/spreadsheetml/2006/main">
  <c r="C93" i="20" l="1"/>
  <c r="C92" i="20"/>
  <c r="C91" i="20"/>
  <c r="C90" i="20"/>
  <c r="C89" i="20"/>
  <c r="C87" i="20"/>
  <c r="C86" i="20"/>
  <c r="C84" i="20"/>
  <c r="C83" i="20"/>
  <c r="C82" i="20"/>
  <c r="C81" i="20"/>
  <c r="C80" i="20"/>
  <c r="C79" i="20"/>
  <c r="C78" i="20"/>
  <c r="C77" i="20"/>
  <c r="C76" i="20"/>
  <c r="C75" i="20"/>
  <c r="C74" i="20"/>
  <c r="C73" i="20"/>
  <c r="C72" i="20"/>
  <c r="C71" i="20"/>
  <c r="C70" i="20"/>
  <c r="C69" i="20"/>
  <c r="C68" i="20"/>
  <c r="C67" i="20"/>
  <c r="C65" i="38" l="1"/>
  <c r="C28" i="38"/>
  <c r="H50" i="3"/>
  <c r="H20" i="3"/>
  <c r="G12" i="2" l="1"/>
  <c r="H12" i="2"/>
  <c r="I12" i="2"/>
  <c r="J12" i="2" l="1"/>
  <c r="J217" i="45"/>
  <c r="I217" i="45"/>
  <c r="H217" i="45"/>
  <c r="G217" i="45"/>
  <c r="F217" i="45"/>
  <c r="E217" i="45"/>
  <c r="D217" i="45"/>
  <c r="C217" i="45"/>
  <c r="B217" i="45"/>
  <c r="J216" i="45"/>
  <c r="I216" i="45"/>
  <c r="H216" i="45"/>
  <c r="G216" i="45"/>
  <c r="F216" i="45"/>
  <c r="E216" i="45"/>
  <c r="D216" i="45"/>
  <c r="C216" i="45"/>
  <c r="B216" i="45"/>
  <c r="J215" i="45"/>
  <c r="I215" i="45"/>
  <c r="H215" i="45"/>
  <c r="G215" i="45"/>
  <c r="F215" i="45"/>
  <c r="E215" i="45"/>
  <c r="D215" i="45"/>
  <c r="C215" i="45"/>
  <c r="B215" i="45"/>
  <c r="J214" i="45"/>
  <c r="I214" i="45"/>
  <c r="H214" i="45"/>
  <c r="G214" i="45"/>
  <c r="F214" i="45"/>
  <c r="E214" i="45"/>
  <c r="D214" i="45"/>
  <c r="C214" i="45"/>
  <c r="B214" i="45"/>
  <c r="J213" i="45"/>
  <c r="I213" i="45"/>
  <c r="H213" i="45"/>
  <c r="G213" i="45"/>
  <c r="F213" i="45"/>
  <c r="E213" i="45"/>
  <c r="D213" i="45"/>
  <c r="C213" i="45"/>
  <c r="B213" i="45"/>
  <c r="J212" i="45"/>
  <c r="I212" i="45"/>
  <c r="H212" i="45"/>
  <c r="G212" i="45"/>
  <c r="F212" i="45"/>
  <c r="E212" i="45"/>
  <c r="D212" i="45"/>
  <c r="C212" i="45"/>
  <c r="B212" i="45"/>
  <c r="J211" i="45"/>
  <c r="I211" i="45"/>
  <c r="H211" i="45"/>
  <c r="G211" i="45"/>
  <c r="F211" i="45"/>
  <c r="E211" i="45"/>
  <c r="D211" i="45"/>
  <c r="C211" i="45"/>
  <c r="B211" i="45"/>
  <c r="J210" i="45"/>
  <c r="I210" i="45"/>
  <c r="H210" i="45"/>
  <c r="G210" i="45"/>
  <c r="F210" i="45"/>
  <c r="E210" i="45"/>
  <c r="D210" i="45"/>
  <c r="C210" i="45"/>
  <c r="B210" i="45"/>
  <c r="J209" i="45"/>
  <c r="I209" i="45"/>
  <c r="H209" i="45"/>
  <c r="G209" i="45"/>
  <c r="F209" i="45"/>
  <c r="E209" i="45"/>
  <c r="D209" i="45"/>
  <c r="C209" i="45"/>
  <c r="B209" i="45"/>
  <c r="J208" i="45"/>
  <c r="I208" i="45"/>
  <c r="H208" i="45"/>
  <c r="G208" i="45"/>
  <c r="F208" i="45"/>
  <c r="E208" i="45"/>
  <c r="D208" i="45"/>
  <c r="C208" i="45"/>
  <c r="B208" i="45"/>
  <c r="J207" i="45"/>
  <c r="I207" i="45"/>
  <c r="H207" i="45"/>
  <c r="G207" i="45"/>
  <c r="F207" i="45"/>
  <c r="E207" i="45"/>
  <c r="D207" i="45"/>
  <c r="C207" i="45"/>
  <c r="B207" i="45"/>
  <c r="J206" i="45"/>
  <c r="I206" i="45"/>
  <c r="H206" i="45"/>
  <c r="G206" i="45"/>
  <c r="F206" i="45"/>
  <c r="E206" i="45"/>
  <c r="D206" i="45"/>
  <c r="C206" i="45"/>
  <c r="B206" i="45"/>
  <c r="J205" i="45"/>
  <c r="I205" i="45"/>
  <c r="H205" i="45"/>
  <c r="G205" i="45"/>
  <c r="F205" i="45"/>
  <c r="E205" i="45"/>
  <c r="D205" i="45"/>
  <c r="C205" i="45"/>
  <c r="B205" i="45"/>
  <c r="J204" i="45"/>
  <c r="I204" i="45"/>
  <c r="H204" i="45"/>
  <c r="G204" i="45"/>
  <c r="F204" i="45"/>
  <c r="E204" i="45"/>
  <c r="D204" i="45"/>
  <c r="C204" i="45"/>
  <c r="B204" i="45"/>
  <c r="J203" i="45"/>
  <c r="I203" i="45"/>
  <c r="H203" i="45"/>
  <c r="G203" i="45"/>
  <c r="F203" i="45"/>
  <c r="E203" i="45"/>
  <c r="D203" i="45"/>
  <c r="C203" i="45"/>
  <c r="B203" i="45"/>
  <c r="J202" i="45"/>
  <c r="I202" i="45"/>
  <c r="H202" i="45"/>
  <c r="G202" i="45"/>
  <c r="F202" i="45"/>
  <c r="E202" i="45"/>
  <c r="D202" i="45"/>
  <c r="C202" i="45"/>
  <c r="B202" i="45"/>
  <c r="J201" i="45"/>
  <c r="I201" i="45"/>
  <c r="H201" i="45"/>
  <c r="G201" i="45"/>
  <c r="F201" i="45"/>
  <c r="E201" i="45"/>
  <c r="D201" i="45"/>
  <c r="C201" i="45"/>
  <c r="B201" i="45"/>
  <c r="J200" i="45"/>
  <c r="I200" i="45"/>
  <c r="H200" i="45"/>
  <c r="G200" i="45"/>
  <c r="F200" i="45"/>
  <c r="E200" i="45"/>
  <c r="D200" i="45"/>
  <c r="C200" i="45"/>
  <c r="B200" i="45"/>
  <c r="J199" i="45"/>
  <c r="I199" i="45"/>
  <c r="H199" i="45"/>
  <c r="G199" i="45"/>
  <c r="F199" i="45"/>
  <c r="E199" i="45"/>
  <c r="D199" i="45"/>
  <c r="C199" i="45"/>
  <c r="B199" i="45"/>
  <c r="J198" i="45"/>
  <c r="I198" i="45"/>
  <c r="H198" i="45"/>
  <c r="G198" i="45"/>
  <c r="F198" i="45"/>
  <c r="E198" i="45"/>
  <c r="D198" i="45"/>
  <c r="C198" i="45"/>
  <c r="B198" i="45"/>
  <c r="J197" i="45"/>
  <c r="I197" i="45"/>
  <c r="H197" i="45"/>
  <c r="G197" i="45"/>
  <c r="F197" i="45"/>
  <c r="E197" i="45"/>
  <c r="D197" i="45"/>
  <c r="C197" i="45"/>
  <c r="B197" i="45"/>
  <c r="J196" i="45"/>
  <c r="I196" i="45"/>
  <c r="H196" i="45"/>
  <c r="G196" i="45"/>
  <c r="F196" i="45"/>
  <c r="E196" i="45"/>
  <c r="D196" i="45"/>
  <c r="C196" i="45"/>
  <c r="B196" i="45"/>
  <c r="J195" i="45"/>
  <c r="I195" i="45"/>
  <c r="H195" i="45"/>
  <c r="G195" i="45"/>
  <c r="F195" i="45"/>
  <c r="E195" i="45"/>
  <c r="D195" i="45"/>
  <c r="C195" i="45"/>
  <c r="B195" i="45"/>
  <c r="J194" i="45"/>
  <c r="I194" i="45"/>
  <c r="H194" i="45"/>
  <c r="G194" i="45"/>
  <c r="F194" i="45"/>
  <c r="E194" i="45"/>
  <c r="D194" i="45"/>
  <c r="C194" i="45"/>
  <c r="B194" i="45"/>
  <c r="J193" i="45"/>
  <c r="I193" i="45"/>
  <c r="H193" i="45"/>
  <c r="G193" i="45"/>
  <c r="F193" i="45"/>
  <c r="E193" i="45"/>
  <c r="D193" i="45"/>
  <c r="C193" i="45"/>
  <c r="B193" i="45"/>
  <c r="J192" i="45"/>
  <c r="I192" i="45"/>
  <c r="H192" i="45"/>
  <c r="G192" i="45"/>
  <c r="F192" i="45"/>
  <c r="E192" i="45"/>
  <c r="D192" i="45"/>
  <c r="C192" i="45"/>
  <c r="B192" i="45"/>
  <c r="J191" i="45"/>
  <c r="I191" i="45"/>
  <c r="H191" i="45"/>
  <c r="G191" i="45"/>
  <c r="F191" i="45"/>
  <c r="E191" i="45"/>
  <c r="D191" i="45"/>
  <c r="C191" i="45"/>
  <c r="B191" i="45"/>
  <c r="J190" i="45"/>
  <c r="I190" i="45"/>
  <c r="H190" i="45"/>
  <c r="G190" i="45"/>
  <c r="F190" i="45"/>
  <c r="E190" i="45"/>
  <c r="D190" i="45"/>
  <c r="C190" i="45"/>
  <c r="B190" i="45"/>
  <c r="J189" i="45"/>
  <c r="I189" i="45"/>
  <c r="H189" i="45"/>
  <c r="G189" i="45"/>
  <c r="F189" i="45"/>
  <c r="E189" i="45"/>
  <c r="D189" i="45"/>
  <c r="C189" i="45"/>
  <c r="B189" i="45"/>
  <c r="J188" i="45"/>
  <c r="I188" i="45"/>
  <c r="H188" i="45"/>
  <c r="G188" i="45"/>
  <c r="F188" i="45"/>
  <c r="E188" i="45"/>
  <c r="D188" i="45"/>
  <c r="C188" i="45"/>
  <c r="B188" i="45"/>
  <c r="J187" i="45"/>
  <c r="I187" i="45"/>
  <c r="H187" i="45"/>
  <c r="G187" i="45"/>
  <c r="F187" i="45"/>
  <c r="E187" i="45"/>
  <c r="D187" i="45"/>
  <c r="C187" i="45"/>
  <c r="B187" i="45"/>
  <c r="J186" i="45"/>
  <c r="I186" i="45"/>
  <c r="H186" i="45"/>
  <c r="G186" i="45"/>
  <c r="F186" i="45"/>
  <c r="E186" i="45"/>
  <c r="D186" i="45"/>
  <c r="C186" i="45"/>
  <c r="B186" i="45"/>
  <c r="J185" i="45"/>
  <c r="I185" i="45"/>
  <c r="H185" i="45"/>
  <c r="G185" i="45"/>
  <c r="F185" i="45"/>
  <c r="E185" i="45"/>
  <c r="D185" i="45"/>
  <c r="C185" i="45"/>
  <c r="B185" i="45"/>
  <c r="J184" i="45"/>
  <c r="I184" i="45"/>
  <c r="H184" i="45"/>
  <c r="G184" i="45"/>
  <c r="F184" i="45"/>
  <c r="E184" i="45"/>
  <c r="D184" i="45"/>
  <c r="C184" i="45"/>
  <c r="B184" i="45"/>
  <c r="J183" i="45"/>
  <c r="I183" i="45"/>
  <c r="H183" i="45"/>
  <c r="G183" i="45"/>
  <c r="F183" i="45"/>
  <c r="E183" i="45"/>
  <c r="D183" i="45"/>
  <c r="C183" i="45"/>
  <c r="B183" i="45"/>
  <c r="J182" i="45"/>
  <c r="I182" i="45"/>
  <c r="H182" i="45"/>
  <c r="G182" i="45"/>
  <c r="F182" i="45"/>
  <c r="E182" i="45"/>
  <c r="D182" i="45"/>
  <c r="C182" i="45"/>
  <c r="B182" i="45"/>
  <c r="J181" i="45"/>
  <c r="I181" i="45"/>
  <c r="H181" i="45"/>
  <c r="G181" i="45"/>
  <c r="F181" i="45"/>
  <c r="E181" i="45"/>
  <c r="D181" i="45"/>
  <c r="C181" i="45"/>
  <c r="B181" i="45"/>
  <c r="J180" i="45"/>
  <c r="I180" i="45"/>
  <c r="H180" i="45"/>
  <c r="G180" i="45"/>
  <c r="F180" i="45"/>
  <c r="E180" i="45"/>
  <c r="D180" i="45"/>
  <c r="C180" i="45"/>
  <c r="B180" i="45"/>
  <c r="J179" i="45"/>
  <c r="I179" i="45"/>
  <c r="H179" i="45"/>
  <c r="G179" i="45"/>
  <c r="F179" i="45"/>
  <c r="E179" i="45"/>
  <c r="D179" i="45"/>
  <c r="C179" i="45"/>
  <c r="B179" i="45"/>
  <c r="J178" i="45"/>
  <c r="I178" i="45"/>
  <c r="H178" i="45"/>
  <c r="G178" i="45"/>
  <c r="F178" i="45"/>
  <c r="E178" i="45"/>
  <c r="D178" i="45"/>
  <c r="C178" i="45"/>
  <c r="B178" i="45"/>
  <c r="J177" i="45"/>
  <c r="I177" i="45"/>
  <c r="H177" i="45"/>
  <c r="G177" i="45"/>
  <c r="F177" i="45"/>
  <c r="E177" i="45"/>
  <c r="D177" i="45"/>
  <c r="C177" i="45"/>
  <c r="B177" i="45"/>
  <c r="J176" i="45"/>
  <c r="I176" i="45"/>
  <c r="H176" i="45"/>
  <c r="G176" i="45"/>
  <c r="F176" i="45"/>
  <c r="E176" i="45"/>
  <c r="D176" i="45"/>
  <c r="C176" i="45"/>
  <c r="B176" i="45"/>
  <c r="J175" i="45"/>
  <c r="I175" i="45"/>
  <c r="H175" i="45"/>
  <c r="G175" i="45"/>
  <c r="F175" i="45"/>
  <c r="E175" i="45"/>
  <c r="D175" i="45"/>
  <c r="C175" i="45"/>
  <c r="B175" i="45"/>
  <c r="J174" i="45"/>
  <c r="I174" i="45"/>
  <c r="H174" i="45"/>
  <c r="G174" i="45"/>
  <c r="F174" i="45"/>
  <c r="E174" i="45"/>
  <c r="D174" i="45"/>
  <c r="C174" i="45"/>
  <c r="B174" i="45"/>
  <c r="J173" i="45"/>
  <c r="I173" i="45"/>
  <c r="H173" i="45"/>
  <c r="G173" i="45"/>
  <c r="F173" i="45"/>
  <c r="E173" i="45"/>
  <c r="D173" i="45"/>
  <c r="C173" i="45"/>
  <c r="B173" i="45"/>
  <c r="J172" i="45"/>
  <c r="I172" i="45"/>
  <c r="H172" i="45"/>
  <c r="G172" i="45"/>
  <c r="F172" i="45"/>
  <c r="E172" i="45"/>
  <c r="D172" i="45"/>
  <c r="C172" i="45"/>
  <c r="B172" i="45"/>
  <c r="J171" i="45"/>
  <c r="I171" i="45"/>
  <c r="H171" i="45"/>
  <c r="G171" i="45"/>
  <c r="F171" i="45"/>
  <c r="E171" i="45"/>
  <c r="D171" i="45"/>
  <c r="C171" i="45"/>
  <c r="B171" i="45"/>
  <c r="J170" i="45"/>
  <c r="I170" i="45"/>
  <c r="H170" i="45"/>
  <c r="G170" i="45"/>
  <c r="F170" i="45"/>
  <c r="E170" i="45"/>
  <c r="D170" i="45"/>
  <c r="C170" i="45"/>
  <c r="B170" i="45"/>
  <c r="J169" i="45"/>
  <c r="I169" i="45"/>
  <c r="H169" i="45"/>
  <c r="G169" i="45"/>
  <c r="F169" i="45"/>
  <c r="E169" i="45"/>
  <c r="D169" i="45"/>
  <c r="C169" i="45"/>
  <c r="B169" i="45"/>
  <c r="J168" i="45"/>
  <c r="I168" i="45"/>
  <c r="H168" i="45"/>
  <c r="G168" i="45"/>
  <c r="F168" i="45"/>
  <c r="E168" i="45"/>
  <c r="D168" i="45"/>
  <c r="C168" i="45"/>
  <c r="B168" i="45"/>
  <c r="J167" i="45"/>
  <c r="I167" i="45"/>
  <c r="H167" i="45"/>
  <c r="G167" i="45"/>
  <c r="F167" i="45"/>
  <c r="E167" i="45"/>
  <c r="D167" i="45"/>
  <c r="C167" i="45"/>
  <c r="B167" i="45"/>
  <c r="J166" i="45"/>
  <c r="I166" i="45"/>
  <c r="H166" i="45"/>
  <c r="G166" i="45"/>
  <c r="F166" i="45"/>
  <c r="E166" i="45"/>
  <c r="D166" i="45"/>
  <c r="C166" i="45"/>
  <c r="B166" i="45"/>
  <c r="J165" i="45"/>
  <c r="I165" i="45"/>
  <c r="H165" i="45"/>
  <c r="G165" i="45"/>
  <c r="F165" i="45"/>
  <c r="E165" i="45"/>
  <c r="D165" i="45"/>
  <c r="C165" i="45"/>
  <c r="B165" i="45"/>
  <c r="J164" i="45"/>
  <c r="I164" i="45"/>
  <c r="H164" i="45"/>
  <c r="G164" i="45"/>
  <c r="F164" i="45"/>
  <c r="E164" i="45"/>
  <c r="D164" i="45"/>
  <c r="C164" i="45"/>
  <c r="B164" i="45"/>
  <c r="J163" i="45"/>
  <c r="I163" i="45"/>
  <c r="H163" i="45"/>
  <c r="G163" i="45"/>
  <c r="F163" i="45"/>
  <c r="E163" i="45"/>
  <c r="D163" i="45"/>
  <c r="C163" i="45"/>
  <c r="B163" i="45"/>
  <c r="J162" i="45"/>
  <c r="I162" i="45"/>
  <c r="H162" i="45"/>
  <c r="G162" i="45"/>
  <c r="F162" i="45"/>
  <c r="E162" i="45"/>
  <c r="D162" i="45"/>
  <c r="C162" i="45"/>
  <c r="B162" i="45"/>
  <c r="J161" i="45"/>
  <c r="I161" i="45"/>
  <c r="H161" i="45"/>
  <c r="G161" i="45"/>
  <c r="F161" i="45"/>
  <c r="E161" i="45"/>
  <c r="D161" i="45"/>
  <c r="C161" i="45"/>
  <c r="B161" i="45"/>
  <c r="J160" i="45"/>
  <c r="I160" i="45"/>
  <c r="H160" i="45"/>
  <c r="G160" i="45"/>
  <c r="F160" i="45"/>
  <c r="E160" i="45"/>
  <c r="D160" i="45"/>
  <c r="C160" i="45"/>
  <c r="B160" i="45"/>
  <c r="J159" i="45"/>
  <c r="I159" i="45"/>
  <c r="H159" i="45"/>
  <c r="G159" i="45"/>
  <c r="F159" i="45"/>
  <c r="E159" i="45"/>
  <c r="D159" i="45"/>
  <c r="C159" i="45"/>
  <c r="B159" i="45"/>
  <c r="J158" i="45"/>
  <c r="I158" i="45"/>
  <c r="H158" i="45"/>
  <c r="G158" i="45"/>
  <c r="F158" i="45"/>
  <c r="E158" i="45"/>
  <c r="D158" i="45"/>
  <c r="C158" i="45"/>
  <c r="B158" i="45"/>
  <c r="J157" i="45"/>
  <c r="I157" i="45"/>
  <c r="H157" i="45"/>
  <c r="G157" i="45"/>
  <c r="F157" i="45"/>
  <c r="E157" i="45"/>
  <c r="D157" i="45"/>
  <c r="C157" i="45"/>
  <c r="B157" i="45"/>
  <c r="J156" i="45"/>
  <c r="I156" i="45"/>
  <c r="H156" i="45"/>
  <c r="G156" i="45"/>
  <c r="F156" i="45"/>
  <c r="E156" i="45"/>
  <c r="D156" i="45"/>
  <c r="C156" i="45"/>
  <c r="B156" i="45"/>
  <c r="G70" i="45"/>
  <c r="F70" i="45"/>
  <c r="E70" i="45"/>
  <c r="D70" i="45"/>
  <c r="C70" i="45"/>
  <c r="B70" i="45"/>
  <c r="G69" i="45"/>
  <c r="G143" i="45" s="1"/>
  <c r="F69" i="45"/>
  <c r="E69" i="45"/>
  <c r="D69" i="45"/>
  <c r="C69" i="45"/>
  <c r="B69" i="45"/>
  <c r="G68" i="45"/>
  <c r="F68" i="45"/>
  <c r="E68" i="45"/>
  <c r="D68" i="45"/>
  <c r="C68" i="45"/>
  <c r="B68" i="45"/>
  <c r="G67" i="45"/>
  <c r="F67" i="45"/>
  <c r="E67" i="45"/>
  <c r="D67" i="45"/>
  <c r="C67" i="45"/>
  <c r="B67" i="45"/>
  <c r="G66" i="45"/>
  <c r="F66" i="45"/>
  <c r="E66" i="45"/>
  <c r="D66" i="45"/>
  <c r="C66" i="45"/>
  <c r="B66" i="45"/>
  <c r="G65" i="45"/>
  <c r="G139" i="45" s="1"/>
  <c r="F65" i="45"/>
  <c r="E65" i="45"/>
  <c r="D65" i="45"/>
  <c r="C65" i="45"/>
  <c r="B65" i="45"/>
  <c r="G64" i="45"/>
  <c r="F64" i="45"/>
  <c r="E64" i="45"/>
  <c r="D64" i="45"/>
  <c r="C64" i="45"/>
  <c r="B64" i="45"/>
  <c r="G63" i="45"/>
  <c r="F63" i="45"/>
  <c r="E63" i="45"/>
  <c r="D63" i="45"/>
  <c r="C63" i="45"/>
  <c r="B63" i="45"/>
  <c r="G62" i="45"/>
  <c r="F62" i="45"/>
  <c r="E62" i="45"/>
  <c r="D62" i="45"/>
  <c r="C62" i="45"/>
  <c r="B62" i="45"/>
  <c r="G61" i="45"/>
  <c r="G135" i="45" s="1"/>
  <c r="F61" i="45"/>
  <c r="E61" i="45"/>
  <c r="E135" i="45" s="1"/>
  <c r="D61" i="45"/>
  <c r="D135" i="45" s="1"/>
  <c r="C61" i="45"/>
  <c r="C135" i="45" s="1"/>
  <c r="B61" i="45"/>
  <c r="B135" i="45" s="1"/>
  <c r="G60" i="45"/>
  <c r="F60" i="45"/>
  <c r="E60" i="45"/>
  <c r="D60" i="45"/>
  <c r="C60" i="45"/>
  <c r="B60" i="45"/>
  <c r="G59" i="45"/>
  <c r="F59" i="45"/>
  <c r="E59" i="45"/>
  <c r="D59" i="45"/>
  <c r="C59" i="45"/>
  <c r="B59" i="45"/>
  <c r="G58" i="45"/>
  <c r="F58" i="45"/>
  <c r="E58" i="45"/>
  <c r="D58" i="45"/>
  <c r="C58" i="45"/>
  <c r="B58" i="45"/>
  <c r="G57" i="45"/>
  <c r="G131" i="45" s="1"/>
  <c r="F57" i="45"/>
  <c r="F131" i="45" s="1"/>
  <c r="E57" i="45"/>
  <c r="E131" i="45" s="1"/>
  <c r="D57" i="45"/>
  <c r="D131" i="45" s="1"/>
  <c r="C57" i="45"/>
  <c r="B57" i="45"/>
  <c r="B131" i="45" s="1"/>
  <c r="G56" i="45"/>
  <c r="F56" i="45"/>
  <c r="E56" i="45"/>
  <c r="D56" i="45"/>
  <c r="C56" i="45"/>
  <c r="B56" i="45"/>
  <c r="G55" i="45"/>
  <c r="F55" i="45"/>
  <c r="E55" i="45"/>
  <c r="D55" i="45"/>
  <c r="C55" i="45"/>
  <c r="B55" i="45"/>
  <c r="G54" i="45"/>
  <c r="F54" i="45"/>
  <c r="E54" i="45"/>
  <c r="D54" i="45"/>
  <c r="C54" i="45"/>
  <c r="B54" i="45"/>
  <c r="G53" i="45"/>
  <c r="G127" i="45" s="1"/>
  <c r="F53" i="45"/>
  <c r="F127" i="45" s="1"/>
  <c r="E53" i="45"/>
  <c r="E127" i="45" s="1"/>
  <c r="D53" i="45"/>
  <c r="D127" i="45" s="1"/>
  <c r="C53" i="45"/>
  <c r="C127" i="45" s="1"/>
  <c r="B53" i="45"/>
  <c r="B127" i="45" s="1"/>
  <c r="G52" i="45"/>
  <c r="F52" i="45"/>
  <c r="E52" i="45"/>
  <c r="D52" i="45"/>
  <c r="C52" i="45"/>
  <c r="B52" i="45"/>
  <c r="G51" i="45"/>
  <c r="F51" i="45"/>
  <c r="E51" i="45"/>
  <c r="D51" i="45"/>
  <c r="C51" i="45"/>
  <c r="B51" i="45"/>
  <c r="G50" i="45"/>
  <c r="F50" i="45"/>
  <c r="E50" i="45"/>
  <c r="D50" i="45"/>
  <c r="C50" i="45"/>
  <c r="B50" i="45"/>
  <c r="G49" i="45"/>
  <c r="G123" i="45" s="1"/>
  <c r="F49" i="45"/>
  <c r="F123" i="45" s="1"/>
  <c r="E49" i="45"/>
  <c r="E123" i="45" s="1"/>
  <c r="D49" i="45"/>
  <c r="D123" i="45" s="1"/>
  <c r="C49" i="45"/>
  <c r="B49" i="45"/>
  <c r="G48" i="45"/>
  <c r="F48" i="45"/>
  <c r="E48" i="45"/>
  <c r="D48" i="45"/>
  <c r="C48" i="45"/>
  <c r="B48" i="45"/>
  <c r="G47" i="45"/>
  <c r="F47" i="45"/>
  <c r="E47" i="45"/>
  <c r="D47" i="45"/>
  <c r="C47" i="45"/>
  <c r="B47" i="45"/>
  <c r="G46" i="45"/>
  <c r="F46" i="45"/>
  <c r="E46" i="45"/>
  <c r="D46" i="45"/>
  <c r="C46" i="45"/>
  <c r="B46" i="45"/>
  <c r="G45" i="45"/>
  <c r="G119" i="45" s="1"/>
  <c r="F45" i="45"/>
  <c r="F119" i="45" s="1"/>
  <c r="E45" i="45"/>
  <c r="E119" i="45" s="1"/>
  <c r="D45" i="45"/>
  <c r="D119" i="45" s="1"/>
  <c r="C45" i="45"/>
  <c r="C119" i="45" s="1"/>
  <c r="B45" i="45"/>
  <c r="B119" i="45" s="1"/>
  <c r="G44" i="45"/>
  <c r="F44" i="45"/>
  <c r="E44" i="45"/>
  <c r="D44" i="45"/>
  <c r="C44" i="45"/>
  <c r="B44" i="45"/>
  <c r="G43" i="45"/>
  <c r="F43" i="45"/>
  <c r="E43" i="45"/>
  <c r="D43" i="45"/>
  <c r="C43" i="45"/>
  <c r="B43" i="45"/>
  <c r="G42" i="45"/>
  <c r="F42" i="45"/>
  <c r="E42" i="45"/>
  <c r="D42" i="45"/>
  <c r="C42" i="45"/>
  <c r="B42" i="45"/>
  <c r="G41" i="45"/>
  <c r="G115" i="45" s="1"/>
  <c r="F41" i="45"/>
  <c r="F115" i="45" s="1"/>
  <c r="E41" i="45"/>
  <c r="E115" i="45" s="1"/>
  <c r="D41" i="45"/>
  <c r="D115" i="45" s="1"/>
  <c r="C41" i="45"/>
  <c r="B41" i="45"/>
  <c r="G40" i="45"/>
  <c r="F40" i="45"/>
  <c r="E40" i="45"/>
  <c r="D40" i="45"/>
  <c r="C40" i="45"/>
  <c r="B40" i="45"/>
  <c r="B114" i="45" s="1"/>
  <c r="G39" i="45"/>
  <c r="F39" i="45"/>
  <c r="E39" i="45"/>
  <c r="D39" i="45"/>
  <c r="C39" i="45"/>
  <c r="B39" i="45"/>
  <c r="G38" i="45"/>
  <c r="F38" i="45"/>
  <c r="E38" i="45"/>
  <c r="D38" i="45"/>
  <c r="C38" i="45"/>
  <c r="B38" i="45"/>
  <c r="G37" i="45"/>
  <c r="G111" i="45" s="1"/>
  <c r="F37" i="45"/>
  <c r="F111" i="45" s="1"/>
  <c r="E37" i="45"/>
  <c r="E111" i="45" s="1"/>
  <c r="D37" i="45"/>
  <c r="D111" i="45" s="1"/>
  <c r="C37" i="45"/>
  <c r="C111" i="45" s="1"/>
  <c r="B37" i="45"/>
  <c r="B111" i="45" s="1"/>
  <c r="G36" i="45"/>
  <c r="F36" i="45"/>
  <c r="E36" i="45"/>
  <c r="D36" i="45"/>
  <c r="C36" i="45"/>
  <c r="B36" i="45"/>
  <c r="G35" i="45"/>
  <c r="F35" i="45"/>
  <c r="E35" i="45"/>
  <c r="D35" i="45"/>
  <c r="C35" i="45"/>
  <c r="B35" i="45"/>
  <c r="G34" i="45"/>
  <c r="F34" i="45"/>
  <c r="E34" i="45"/>
  <c r="D34" i="45"/>
  <c r="C34" i="45"/>
  <c r="B34" i="45"/>
  <c r="G33" i="45"/>
  <c r="G107" i="45" s="1"/>
  <c r="F33" i="45"/>
  <c r="F107" i="45" s="1"/>
  <c r="E33" i="45"/>
  <c r="E107" i="45" s="1"/>
  <c r="D33" i="45"/>
  <c r="D107" i="45" s="1"/>
  <c r="C33" i="45"/>
  <c r="B33" i="45"/>
  <c r="G32" i="45"/>
  <c r="F32" i="45"/>
  <c r="E32" i="45"/>
  <c r="D32" i="45"/>
  <c r="C32" i="45"/>
  <c r="B32" i="45"/>
  <c r="G31" i="45"/>
  <c r="F31" i="45"/>
  <c r="E31" i="45"/>
  <c r="D31" i="45"/>
  <c r="C31" i="45"/>
  <c r="B31" i="45"/>
  <c r="G30" i="45"/>
  <c r="F30" i="45"/>
  <c r="E30" i="45"/>
  <c r="D30" i="45"/>
  <c r="C30" i="45"/>
  <c r="B30" i="45"/>
  <c r="G29" i="45"/>
  <c r="G103" i="45" s="1"/>
  <c r="F29" i="45"/>
  <c r="F103" i="45" s="1"/>
  <c r="E29" i="45"/>
  <c r="E103" i="45" s="1"/>
  <c r="D29" i="45"/>
  <c r="D103" i="45" s="1"/>
  <c r="C29" i="45"/>
  <c r="C103" i="45" s="1"/>
  <c r="B29" i="45"/>
  <c r="B103" i="45" s="1"/>
  <c r="G28" i="45"/>
  <c r="F28" i="45"/>
  <c r="E28" i="45"/>
  <c r="D28" i="45"/>
  <c r="C28" i="45"/>
  <c r="B28" i="45"/>
  <c r="G27" i="45"/>
  <c r="F27" i="45"/>
  <c r="E27" i="45"/>
  <c r="D27" i="45"/>
  <c r="C27" i="45"/>
  <c r="B27" i="45"/>
  <c r="G26" i="45"/>
  <c r="F26" i="45"/>
  <c r="E26" i="45"/>
  <c r="D26" i="45"/>
  <c r="C26" i="45"/>
  <c r="B26" i="45"/>
  <c r="G25" i="45"/>
  <c r="G99" i="45" s="1"/>
  <c r="F25" i="45"/>
  <c r="F99" i="45" s="1"/>
  <c r="E25" i="45"/>
  <c r="E99" i="45" s="1"/>
  <c r="D25" i="45"/>
  <c r="D99" i="45" s="1"/>
  <c r="C25" i="45"/>
  <c r="B25" i="45"/>
  <c r="G24" i="45"/>
  <c r="F24" i="45"/>
  <c r="E24" i="45"/>
  <c r="D24" i="45"/>
  <c r="C24" i="45"/>
  <c r="B24" i="45"/>
  <c r="G23" i="45"/>
  <c r="F23" i="45"/>
  <c r="E23" i="45"/>
  <c r="D23" i="45"/>
  <c r="C23" i="45"/>
  <c r="B23" i="45"/>
  <c r="G22" i="45"/>
  <c r="F22" i="45"/>
  <c r="E22" i="45"/>
  <c r="D22" i="45"/>
  <c r="C22" i="45"/>
  <c r="B22" i="45"/>
  <c r="G21" i="45"/>
  <c r="G95" i="45" s="1"/>
  <c r="F21" i="45"/>
  <c r="F95" i="45" s="1"/>
  <c r="E21" i="45"/>
  <c r="E95" i="45" s="1"/>
  <c r="D21" i="45"/>
  <c r="D95" i="45" s="1"/>
  <c r="C21" i="45"/>
  <c r="C95" i="45" s="1"/>
  <c r="B21" i="45"/>
  <c r="B95" i="45" s="1"/>
  <c r="G20" i="45"/>
  <c r="F20" i="45"/>
  <c r="E20" i="45"/>
  <c r="D20" i="45"/>
  <c r="C20" i="45"/>
  <c r="B20" i="45"/>
  <c r="G19" i="45"/>
  <c r="F19" i="45"/>
  <c r="E19" i="45"/>
  <c r="D19" i="45"/>
  <c r="C19" i="45"/>
  <c r="B19" i="45"/>
  <c r="G18" i="45"/>
  <c r="F18" i="45"/>
  <c r="E18" i="45"/>
  <c r="D18" i="45"/>
  <c r="C18" i="45"/>
  <c r="B18" i="45"/>
  <c r="G17" i="45"/>
  <c r="G91" i="45" s="1"/>
  <c r="F17" i="45"/>
  <c r="F91" i="45" s="1"/>
  <c r="E17" i="45"/>
  <c r="E91" i="45" s="1"/>
  <c r="D17" i="45"/>
  <c r="D91" i="45" s="1"/>
  <c r="C17" i="45"/>
  <c r="B17" i="45"/>
  <c r="G16" i="45"/>
  <c r="F16" i="45"/>
  <c r="E16" i="45"/>
  <c r="D16" i="45"/>
  <c r="C16" i="45"/>
  <c r="B16" i="45"/>
  <c r="G15" i="45"/>
  <c r="F15" i="45"/>
  <c r="E15" i="45"/>
  <c r="D15" i="45"/>
  <c r="C15" i="45"/>
  <c r="B15" i="45"/>
  <c r="G14" i="45"/>
  <c r="F14" i="45"/>
  <c r="E14" i="45"/>
  <c r="D14" i="45"/>
  <c r="C14" i="45"/>
  <c r="B14" i="45"/>
  <c r="G13" i="45"/>
  <c r="G87" i="45" s="1"/>
  <c r="F13" i="45"/>
  <c r="F87" i="45" s="1"/>
  <c r="E13" i="45"/>
  <c r="E87" i="45" s="1"/>
  <c r="D13" i="45"/>
  <c r="D87" i="45" s="1"/>
  <c r="C13" i="45"/>
  <c r="C87" i="45" s="1"/>
  <c r="B13" i="45"/>
  <c r="B87" i="45" s="1"/>
  <c r="G12" i="45"/>
  <c r="F12" i="45"/>
  <c r="E12" i="45"/>
  <c r="D12" i="45"/>
  <c r="C12" i="45"/>
  <c r="B12" i="45"/>
  <c r="G11" i="45"/>
  <c r="F11" i="45"/>
  <c r="E11" i="45"/>
  <c r="D11" i="45"/>
  <c r="C11" i="45"/>
  <c r="C85" i="45" s="1"/>
  <c r="B11" i="45"/>
  <c r="G10" i="45"/>
  <c r="F10" i="45"/>
  <c r="E10" i="45"/>
  <c r="D10" i="45"/>
  <c r="C10" i="45"/>
  <c r="B10" i="45"/>
  <c r="G9" i="45"/>
  <c r="G83" i="45" s="1"/>
  <c r="F9" i="45"/>
  <c r="F83" i="45" s="1"/>
  <c r="E9" i="45"/>
  <c r="E83" i="45" s="1"/>
  <c r="D9" i="45"/>
  <c r="C9" i="45"/>
  <c r="C83" i="45" s="1"/>
  <c r="B9" i="45"/>
  <c r="G141" i="46"/>
  <c r="F141" i="46"/>
  <c r="E141" i="46"/>
  <c r="D141" i="46"/>
  <c r="C141" i="46"/>
  <c r="B141" i="46"/>
  <c r="G140" i="46"/>
  <c r="F140" i="46"/>
  <c r="E140" i="46"/>
  <c r="D140" i="46"/>
  <c r="C140" i="46"/>
  <c r="B140" i="46"/>
  <c r="G139" i="46"/>
  <c r="F139" i="46"/>
  <c r="E139" i="46"/>
  <c r="D139" i="46"/>
  <c r="C139" i="46"/>
  <c r="B139" i="46"/>
  <c r="G138" i="46"/>
  <c r="F138" i="46"/>
  <c r="E138" i="46"/>
  <c r="D138" i="46"/>
  <c r="C138" i="46"/>
  <c r="B138" i="46"/>
  <c r="G137" i="46"/>
  <c r="F137" i="46"/>
  <c r="E137" i="46"/>
  <c r="D137" i="46"/>
  <c r="C137" i="46"/>
  <c r="B137" i="46"/>
  <c r="G136" i="46"/>
  <c r="F136" i="46"/>
  <c r="E136" i="46"/>
  <c r="D136" i="46"/>
  <c r="C136" i="46"/>
  <c r="B136" i="46"/>
  <c r="G135" i="46"/>
  <c r="F135" i="46"/>
  <c r="E135" i="46"/>
  <c r="D135" i="46"/>
  <c r="C135" i="46"/>
  <c r="B135" i="46"/>
  <c r="G134" i="46"/>
  <c r="F134" i="46"/>
  <c r="E134" i="46"/>
  <c r="D134" i="46"/>
  <c r="C134" i="46"/>
  <c r="B134" i="46"/>
  <c r="G133" i="46"/>
  <c r="F133" i="46"/>
  <c r="E133" i="46"/>
  <c r="D133" i="46"/>
  <c r="C133" i="46"/>
  <c r="B133" i="46"/>
  <c r="G132" i="46"/>
  <c r="F132" i="46"/>
  <c r="E132" i="46"/>
  <c r="D132" i="46"/>
  <c r="C132" i="46"/>
  <c r="B132" i="46"/>
  <c r="G131" i="46"/>
  <c r="F131" i="46"/>
  <c r="E131" i="46"/>
  <c r="D131" i="46"/>
  <c r="C131" i="46"/>
  <c r="B131" i="46"/>
  <c r="G130" i="46"/>
  <c r="F130" i="46"/>
  <c r="E130" i="46"/>
  <c r="D130" i="46"/>
  <c r="C130" i="46"/>
  <c r="B130" i="46"/>
  <c r="G129" i="46"/>
  <c r="F129" i="46"/>
  <c r="E129" i="46"/>
  <c r="D129" i="46"/>
  <c r="C129" i="46"/>
  <c r="B129" i="46"/>
  <c r="G128" i="46"/>
  <c r="F128" i="46"/>
  <c r="E128" i="46"/>
  <c r="D128" i="46"/>
  <c r="C128" i="46"/>
  <c r="B128" i="46"/>
  <c r="G127" i="46"/>
  <c r="F127" i="46"/>
  <c r="E127" i="46"/>
  <c r="D127" i="46"/>
  <c r="C127" i="46"/>
  <c r="B127" i="46"/>
  <c r="G126" i="46"/>
  <c r="F126" i="46"/>
  <c r="E126" i="46"/>
  <c r="D126" i="46"/>
  <c r="C126" i="46"/>
  <c r="B126" i="46"/>
  <c r="G125" i="46"/>
  <c r="F125" i="46"/>
  <c r="E125" i="46"/>
  <c r="D125" i="46"/>
  <c r="C125" i="46"/>
  <c r="B125" i="46"/>
  <c r="G124" i="46"/>
  <c r="F124" i="46"/>
  <c r="E124" i="46"/>
  <c r="D124" i="46"/>
  <c r="C124" i="46"/>
  <c r="B124" i="46"/>
  <c r="G123" i="46"/>
  <c r="F123" i="46"/>
  <c r="E123" i="46"/>
  <c r="D123" i="46"/>
  <c r="C123" i="46"/>
  <c r="B123" i="46"/>
  <c r="G122" i="46"/>
  <c r="F122" i="46"/>
  <c r="E122" i="46"/>
  <c r="D122" i="46"/>
  <c r="C122" i="46"/>
  <c r="B122" i="46"/>
  <c r="G121" i="46"/>
  <c r="F121" i="46"/>
  <c r="E121" i="46"/>
  <c r="D121" i="46"/>
  <c r="C121" i="46"/>
  <c r="B121" i="46"/>
  <c r="G120" i="46"/>
  <c r="F120" i="46"/>
  <c r="E120" i="46"/>
  <c r="D120" i="46"/>
  <c r="C120" i="46"/>
  <c r="B120" i="46"/>
  <c r="G119" i="46"/>
  <c r="F119" i="46"/>
  <c r="E119" i="46"/>
  <c r="D119" i="46"/>
  <c r="C119" i="46"/>
  <c r="B119" i="46"/>
  <c r="G118" i="46"/>
  <c r="F118" i="46"/>
  <c r="E118" i="46"/>
  <c r="D118" i="46"/>
  <c r="C118" i="46"/>
  <c r="B118" i="46"/>
  <c r="G117" i="46"/>
  <c r="F117" i="46"/>
  <c r="E117" i="46"/>
  <c r="D117" i="46"/>
  <c r="C117" i="46"/>
  <c r="B117" i="46"/>
  <c r="G116" i="46"/>
  <c r="F116" i="46"/>
  <c r="E116" i="46"/>
  <c r="D116" i="46"/>
  <c r="C116" i="46"/>
  <c r="B116" i="46"/>
  <c r="G115" i="46"/>
  <c r="F115" i="46"/>
  <c r="E115" i="46"/>
  <c r="D115" i="46"/>
  <c r="C115" i="46"/>
  <c r="B115" i="46"/>
  <c r="G114" i="46"/>
  <c r="F114" i="46"/>
  <c r="E114" i="46"/>
  <c r="D114" i="46"/>
  <c r="C114" i="46"/>
  <c r="B114" i="46"/>
  <c r="G113" i="46"/>
  <c r="F113" i="46"/>
  <c r="E113" i="46"/>
  <c r="D113" i="46"/>
  <c r="C113" i="46"/>
  <c r="B113" i="46"/>
  <c r="G112" i="46"/>
  <c r="F112" i="46"/>
  <c r="E112" i="46"/>
  <c r="D112" i="46"/>
  <c r="C112" i="46"/>
  <c r="B112" i="46"/>
  <c r="G111" i="46"/>
  <c r="F111" i="46"/>
  <c r="E111" i="46"/>
  <c r="D111" i="46"/>
  <c r="C111" i="46"/>
  <c r="B111" i="46"/>
  <c r="G110" i="46"/>
  <c r="F110" i="46"/>
  <c r="E110" i="46"/>
  <c r="D110" i="46"/>
  <c r="C110" i="46"/>
  <c r="B110" i="46"/>
  <c r="G109" i="46"/>
  <c r="F109" i="46"/>
  <c r="E109" i="46"/>
  <c r="D109" i="46"/>
  <c r="C109" i="46"/>
  <c r="B109" i="46"/>
  <c r="G108" i="46"/>
  <c r="F108" i="46"/>
  <c r="E108" i="46"/>
  <c r="D108" i="46"/>
  <c r="C108" i="46"/>
  <c r="B108" i="46"/>
  <c r="G107" i="46"/>
  <c r="F107" i="46"/>
  <c r="E107" i="46"/>
  <c r="D107" i="46"/>
  <c r="C107" i="46"/>
  <c r="B107" i="46"/>
  <c r="G106" i="46"/>
  <c r="F106" i="46"/>
  <c r="E106" i="46"/>
  <c r="D106" i="46"/>
  <c r="C106" i="46"/>
  <c r="B106" i="46"/>
  <c r="G105" i="46"/>
  <c r="F105" i="46"/>
  <c r="E105" i="46"/>
  <c r="D105" i="46"/>
  <c r="C105" i="46"/>
  <c r="B105" i="46"/>
  <c r="G104" i="46"/>
  <c r="F104" i="46"/>
  <c r="E104" i="46"/>
  <c r="D104" i="46"/>
  <c r="C104" i="46"/>
  <c r="B104" i="46"/>
  <c r="G103" i="46"/>
  <c r="F103" i="46"/>
  <c r="E103" i="46"/>
  <c r="D103" i="46"/>
  <c r="C103" i="46"/>
  <c r="B103" i="46"/>
  <c r="G102" i="46"/>
  <c r="F102" i="46"/>
  <c r="E102" i="46"/>
  <c r="D102" i="46"/>
  <c r="C102" i="46"/>
  <c r="B102" i="46"/>
  <c r="G101" i="46"/>
  <c r="F101" i="46"/>
  <c r="E101" i="46"/>
  <c r="D101" i="46"/>
  <c r="C101" i="46"/>
  <c r="B101" i="46"/>
  <c r="G100" i="46"/>
  <c r="F100" i="46"/>
  <c r="E100" i="46"/>
  <c r="D100" i="46"/>
  <c r="C100" i="46"/>
  <c r="B100" i="46"/>
  <c r="G99" i="46"/>
  <c r="F99" i="46"/>
  <c r="E99" i="46"/>
  <c r="D99" i="46"/>
  <c r="C99" i="46"/>
  <c r="B99" i="46"/>
  <c r="G98" i="46"/>
  <c r="F98" i="46"/>
  <c r="E98" i="46"/>
  <c r="D98" i="46"/>
  <c r="C98" i="46"/>
  <c r="B98" i="46"/>
  <c r="G97" i="46"/>
  <c r="F97" i="46"/>
  <c r="E97" i="46"/>
  <c r="D97" i="46"/>
  <c r="C97" i="46"/>
  <c r="B97" i="46"/>
  <c r="G96" i="46"/>
  <c r="F96" i="46"/>
  <c r="E96" i="46"/>
  <c r="D96" i="46"/>
  <c r="C96" i="46"/>
  <c r="B96" i="46"/>
  <c r="G95" i="46"/>
  <c r="F95" i="46"/>
  <c r="E95" i="46"/>
  <c r="D95" i="46"/>
  <c r="C95" i="46"/>
  <c r="B95" i="46"/>
  <c r="G94" i="46"/>
  <c r="F94" i="46"/>
  <c r="E94" i="46"/>
  <c r="D94" i="46"/>
  <c r="C94" i="46"/>
  <c r="B94" i="46"/>
  <c r="G93" i="46"/>
  <c r="F93" i="46"/>
  <c r="E93" i="46"/>
  <c r="D93" i="46"/>
  <c r="C93" i="46"/>
  <c r="B93" i="46"/>
  <c r="G92" i="46"/>
  <c r="F92" i="46"/>
  <c r="E92" i="46"/>
  <c r="D92" i="46"/>
  <c r="C92" i="46"/>
  <c r="B92" i="46"/>
  <c r="G91" i="46"/>
  <c r="F91" i="46"/>
  <c r="E91" i="46"/>
  <c r="D91" i="46"/>
  <c r="C91" i="46"/>
  <c r="B91" i="46"/>
  <c r="G90" i="46"/>
  <c r="F90" i="46"/>
  <c r="E90" i="46"/>
  <c r="D90" i="46"/>
  <c r="C90" i="46"/>
  <c r="B90" i="46"/>
  <c r="G89" i="46"/>
  <c r="F89" i="46"/>
  <c r="E89" i="46"/>
  <c r="D89" i="46"/>
  <c r="C89" i="46"/>
  <c r="B89" i="46"/>
  <c r="G88" i="46"/>
  <c r="F88" i="46"/>
  <c r="E88" i="46"/>
  <c r="D88" i="46"/>
  <c r="C88" i="46"/>
  <c r="B88" i="46"/>
  <c r="G87" i="46"/>
  <c r="F87" i="46"/>
  <c r="E87" i="46"/>
  <c r="D87" i="46"/>
  <c r="C87" i="46"/>
  <c r="B87" i="46"/>
  <c r="G86" i="46"/>
  <c r="F86" i="46"/>
  <c r="E86" i="46"/>
  <c r="D86" i="46"/>
  <c r="C86" i="46"/>
  <c r="B86" i="46"/>
  <c r="G85" i="46"/>
  <c r="F85" i="46"/>
  <c r="E85" i="46"/>
  <c r="D85" i="46"/>
  <c r="C85" i="46"/>
  <c r="B85" i="46"/>
  <c r="G84" i="46"/>
  <c r="F84" i="46"/>
  <c r="E84" i="46"/>
  <c r="D84" i="46"/>
  <c r="C84" i="46"/>
  <c r="B84" i="46"/>
  <c r="G83" i="46"/>
  <c r="F83" i="46"/>
  <c r="E83" i="46"/>
  <c r="D83" i="46"/>
  <c r="C83" i="46"/>
  <c r="B83" i="46"/>
  <c r="G82" i="46"/>
  <c r="F82" i="46"/>
  <c r="E82" i="46"/>
  <c r="D82" i="46"/>
  <c r="C82" i="46"/>
  <c r="B82" i="46"/>
  <c r="G81" i="46"/>
  <c r="F81" i="46"/>
  <c r="E81" i="46"/>
  <c r="D81" i="46"/>
  <c r="C81" i="46"/>
  <c r="B81" i="46"/>
  <c r="I69" i="46"/>
  <c r="I141" i="46" s="1"/>
  <c r="H69" i="46"/>
  <c r="I68" i="46"/>
  <c r="H68" i="46"/>
  <c r="I67" i="46"/>
  <c r="H67" i="46"/>
  <c r="H139" i="46" s="1"/>
  <c r="I66" i="46"/>
  <c r="H66" i="46"/>
  <c r="H138" i="46" s="1"/>
  <c r="I65" i="46"/>
  <c r="I137" i="46" s="1"/>
  <c r="H65" i="46"/>
  <c r="I64" i="46"/>
  <c r="H64" i="46"/>
  <c r="I63" i="46"/>
  <c r="H63" i="46"/>
  <c r="H135" i="46" s="1"/>
  <c r="I62" i="46"/>
  <c r="I134" i="46" s="1"/>
  <c r="H62" i="46"/>
  <c r="H134" i="46" s="1"/>
  <c r="I61" i="46"/>
  <c r="I133" i="46" s="1"/>
  <c r="H61" i="46"/>
  <c r="H133" i="46" s="1"/>
  <c r="I60" i="46"/>
  <c r="H60" i="46"/>
  <c r="I59" i="46"/>
  <c r="H59" i="46"/>
  <c r="H131" i="46" s="1"/>
  <c r="I58" i="46"/>
  <c r="I130" i="46" s="1"/>
  <c r="H58" i="46"/>
  <c r="H130" i="46" s="1"/>
  <c r="I57" i="46"/>
  <c r="I129" i="46" s="1"/>
  <c r="H57" i="46"/>
  <c r="H129" i="46" s="1"/>
  <c r="I56" i="46"/>
  <c r="H56" i="46"/>
  <c r="I55" i="46"/>
  <c r="H55" i="46"/>
  <c r="H127" i="46" s="1"/>
  <c r="I54" i="46"/>
  <c r="I126" i="46" s="1"/>
  <c r="H54" i="46"/>
  <c r="I53" i="46"/>
  <c r="I125" i="46" s="1"/>
  <c r="H53" i="46"/>
  <c r="I52" i="46"/>
  <c r="H52" i="46"/>
  <c r="I51" i="46"/>
  <c r="H51" i="46"/>
  <c r="H123" i="46" s="1"/>
  <c r="I50" i="46"/>
  <c r="I122" i="46" s="1"/>
  <c r="H50" i="46"/>
  <c r="H122" i="46" s="1"/>
  <c r="I49" i="46"/>
  <c r="I121" i="46" s="1"/>
  <c r="H49" i="46"/>
  <c r="I48" i="46"/>
  <c r="H48" i="46"/>
  <c r="I47" i="46"/>
  <c r="H47" i="46"/>
  <c r="H119" i="46" s="1"/>
  <c r="I46" i="46"/>
  <c r="I118" i="46" s="1"/>
  <c r="H46" i="46"/>
  <c r="I45" i="46"/>
  <c r="I117" i="46" s="1"/>
  <c r="H45" i="46"/>
  <c r="I44" i="46"/>
  <c r="H44" i="46"/>
  <c r="I43" i="46"/>
  <c r="H43" i="46"/>
  <c r="H115" i="46" s="1"/>
  <c r="I42" i="46"/>
  <c r="I114" i="46" s="1"/>
  <c r="H42" i="46"/>
  <c r="H114" i="46" s="1"/>
  <c r="I41" i="46"/>
  <c r="I113" i="46" s="1"/>
  <c r="H41" i="46"/>
  <c r="I40" i="46"/>
  <c r="H40" i="46"/>
  <c r="I39" i="46"/>
  <c r="H39" i="46"/>
  <c r="J39" i="46" s="1"/>
  <c r="I38" i="46"/>
  <c r="I110" i="46" s="1"/>
  <c r="H38" i="46"/>
  <c r="H110" i="46" s="1"/>
  <c r="I37" i="46"/>
  <c r="I109" i="46" s="1"/>
  <c r="H37" i="46"/>
  <c r="H109" i="46" s="1"/>
  <c r="I36" i="46"/>
  <c r="H36" i="46"/>
  <c r="I35" i="46"/>
  <c r="H35" i="46"/>
  <c r="J35" i="46" s="1"/>
  <c r="I34" i="46"/>
  <c r="I106" i="46" s="1"/>
  <c r="H34" i="46"/>
  <c r="H106" i="46" s="1"/>
  <c r="I33" i="46"/>
  <c r="I105" i="46" s="1"/>
  <c r="H33" i="46"/>
  <c r="H105" i="46" s="1"/>
  <c r="I32" i="46"/>
  <c r="H32" i="46"/>
  <c r="I31" i="46"/>
  <c r="H31" i="46"/>
  <c r="J31" i="46" s="1"/>
  <c r="I30" i="46"/>
  <c r="I102" i="46" s="1"/>
  <c r="H30" i="46"/>
  <c r="H102" i="46" s="1"/>
  <c r="I29" i="46"/>
  <c r="I101" i="46" s="1"/>
  <c r="H29" i="46"/>
  <c r="H101" i="46" s="1"/>
  <c r="I28" i="46"/>
  <c r="H28" i="46"/>
  <c r="I27" i="46"/>
  <c r="H27" i="46"/>
  <c r="H99" i="46" s="1"/>
  <c r="I26" i="46"/>
  <c r="I98" i="46" s="1"/>
  <c r="H26" i="46"/>
  <c r="H98" i="46" s="1"/>
  <c r="I25" i="46"/>
  <c r="I97" i="46" s="1"/>
  <c r="H25" i="46"/>
  <c r="H97" i="46" s="1"/>
  <c r="I24" i="46"/>
  <c r="H24" i="46"/>
  <c r="I23" i="46"/>
  <c r="H23" i="46"/>
  <c r="J23" i="46" s="1"/>
  <c r="I22" i="46"/>
  <c r="I94" i="46" s="1"/>
  <c r="H22" i="46"/>
  <c r="H94" i="46" s="1"/>
  <c r="I21" i="46"/>
  <c r="I93" i="46" s="1"/>
  <c r="H21" i="46"/>
  <c r="H93" i="46" s="1"/>
  <c r="I20" i="46"/>
  <c r="H20" i="46"/>
  <c r="I19" i="46"/>
  <c r="H19" i="46"/>
  <c r="H91" i="46" s="1"/>
  <c r="I18" i="46"/>
  <c r="I90" i="46" s="1"/>
  <c r="H18" i="46"/>
  <c r="H90" i="46" s="1"/>
  <c r="I17" i="46"/>
  <c r="I89" i="46" s="1"/>
  <c r="H17" i="46"/>
  <c r="I16" i="46"/>
  <c r="H16" i="46"/>
  <c r="I15" i="46"/>
  <c r="H15" i="46"/>
  <c r="H87" i="46" s="1"/>
  <c r="I14" i="46"/>
  <c r="I86" i="46" s="1"/>
  <c r="H14" i="46"/>
  <c r="H86" i="46" s="1"/>
  <c r="I13" i="46"/>
  <c r="I85" i="46" s="1"/>
  <c r="H13" i="46"/>
  <c r="H85" i="46" s="1"/>
  <c r="I12" i="46"/>
  <c r="H12" i="46"/>
  <c r="I11" i="46"/>
  <c r="H11" i="46"/>
  <c r="J11" i="46" s="1"/>
  <c r="I10" i="46"/>
  <c r="I82" i="46" s="1"/>
  <c r="H10" i="46"/>
  <c r="H82" i="46" s="1"/>
  <c r="I9" i="46"/>
  <c r="H9" i="46"/>
  <c r="I138" i="46" l="1"/>
  <c r="G101" i="45"/>
  <c r="E139" i="45"/>
  <c r="I91" i="46"/>
  <c r="I99" i="46"/>
  <c r="I115" i="46"/>
  <c r="I123" i="46"/>
  <c r="I131" i="46"/>
  <c r="I139" i="46"/>
  <c r="I83" i="46"/>
  <c r="I87" i="46"/>
  <c r="I107" i="46"/>
  <c r="I88" i="46"/>
  <c r="I92" i="46"/>
  <c r="I96" i="46"/>
  <c r="I100" i="46"/>
  <c r="I104" i="46"/>
  <c r="I108" i="46"/>
  <c r="I112" i="46"/>
  <c r="I116" i="46"/>
  <c r="I120" i="46"/>
  <c r="I124" i="46"/>
  <c r="I128" i="46"/>
  <c r="I132" i="46"/>
  <c r="I136" i="46"/>
  <c r="I140" i="46"/>
  <c r="I84" i="46"/>
  <c r="J9" i="46"/>
  <c r="H88" i="46"/>
  <c r="H96" i="46"/>
  <c r="H104" i="46"/>
  <c r="H112" i="46"/>
  <c r="H120" i="46"/>
  <c r="H128" i="46"/>
  <c r="H136" i="46"/>
  <c r="B138" i="45"/>
  <c r="G84" i="45"/>
  <c r="G89" i="45"/>
  <c r="G125" i="45"/>
  <c r="G137" i="45"/>
  <c r="G93" i="45"/>
  <c r="G85" i="45"/>
  <c r="G141" i="45"/>
  <c r="C84" i="45"/>
  <c r="C88" i="45"/>
  <c r="G110" i="45"/>
  <c r="C124" i="45"/>
  <c r="G97" i="45"/>
  <c r="G105" i="45"/>
  <c r="G109" i="45"/>
  <c r="G113" i="45"/>
  <c r="G117" i="45"/>
  <c r="G121" i="45"/>
  <c r="G129" i="45"/>
  <c r="G133" i="45"/>
  <c r="G86" i="45"/>
  <c r="C92" i="45"/>
  <c r="C96" i="45"/>
  <c r="G88" i="45"/>
  <c r="G96" i="45"/>
  <c r="G104" i="45"/>
  <c r="G112" i="45"/>
  <c r="G120" i="45"/>
  <c r="G128" i="45"/>
  <c r="G136" i="45"/>
  <c r="E138" i="45"/>
  <c r="G90" i="45"/>
  <c r="G94" i="45"/>
  <c r="G98" i="45"/>
  <c r="C100" i="45"/>
  <c r="G102" i="45"/>
  <c r="C104" i="45"/>
  <c r="G106" i="45"/>
  <c r="C108" i="45"/>
  <c r="C112" i="45"/>
  <c r="G114" i="45"/>
  <c r="C116" i="45"/>
  <c r="G118" i="45"/>
  <c r="C120" i="45"/>
  <c r="G122" i="45"/>
  <c r="G126" i="45"/>
  <c r="C128" i="45"/>
  <c r="G130" i="45"/>
  <c r="C132" i="45"/>
  <c r="G134" i="45"/>
  <c r="C136" i="45"/>
  <c r="C140" i="45"/>
  <c r="F122" i="45"/>
  <c r="E120" i="45"/>
  <c r="F135" i="45"/>
  <c r="F139" i="45"/>
  <c r="G138" i="45"/>
  <c r="G142" i="45"/>
  <c r="D139" i="45"/>
  <c r="F84" i="45"/>
  <c r="F88" i="45"/>
  <c r="F92" i="45"/>
  <c r="F96" i="45"/>
  <c r="F100" i="45"/>
  <c r="F104" i="45"/>
  <c r="F108" i="45"/>
  <c r="F112" i="45"/>
  <c r="F116" i="45"/>
  <c r="F120" i="45"/>
  <c r="F124" i="45"/>
  <c r="F128" i="45"/>
  <c r="F132" i="45"/>
  <c r="F136" i="45"/>
  <c r="F140" i="45"/>
  <c r="D140" i="45"/>
  <c r="F113" i="45"/>
  <c r="B93" i="45"/>
  <c r="B125" i="45"/>
  <c r="F110" i="45"/>
  <c r="E112" i="45"/>
  <c r="F138" i="45"/>
  <c r="F129" i="45"/>
  <c r="F90" i="45"/>
  <c r="D100" i="45"/>
  <c r="D113" i="45"/>
  <c r="E108" i="45"/>
  <c r="E128" i="45"/>
  <c r="F121" i="45"/>
  <c r="E88" i="45"/>
  <c r="E96" i="45"/>
  <c r="E86" i="45"/>
  <c r="E90" i="45"/>
  <c r="E94" i="45"/>
  <c r="E102" i="45"/>
  <c r="E106" i="45"/>
  <c r="E110" i="45"/>
  <c r="E118" i="45"/>
  <c r="E126" i="45"/>
  <c r="E130" i="45"/>
  <c r="E134" i="45"/>
  <c r="E142" i="45"/>
  <c r="E114" i="45"/>
  <c r="E122" i="45"/>
  <c r="E136" i="45"/>
  <c r="E143" i="45"/>
  <c r="E89" i="45"/>
  <c r="E104" i="45"/>
  <c r="E85" i="45"/>
  <c r="E93" i="45"/>
  <c r="E97" i="45"/>
  <c r="E101" i="45"/>
  <c r="E109" i="45"/>
  <c r="E113" i="45"/>
  <c r="E117" i="45"/>
  <c r="E121" i="45"/>
  <c r="E125" i="45"/>
  <c r="E129" i="45"/>
  <c r="E133" i="45"/>
  <c r="E137" i="45"/>
  <c r="E141" i="45"/>
  <c r="E98" i="45"/>
  <c r="D84" i="45"/>
  <c r="E105" i="45"/>
  <c r="E84" i="45"/>
  <c r="E92" i="45"/>
  <c r="E100" i="45"/>
  <c r="E116" i="45"/>
  <c r="E124" i="45"/>
  <c r="E132" i="45"/>
  <c r="E140" i="45"/>
  <c r="G92" i="45"/>
  <c r="G100" i="45"/>
  <c r="G108" i="45"/>
  <c r="G116" i="45"/>
  <c r="G124" i="45"/>
  <c r="G132" i="45"/>
  <c r="G140" i="45"/>
  <c r="F94" i="45"/>
  <c r="D97" i="45"/>
  <c r="F106" i="45"/>
  <c r="F126" i="45"/>
  <c r="F142" i="45"/>
  <c r="D134" i="45"/>
  <c r="F97" i="45"/>
  <c r="D116" i="45"/>
  <c r="D126" i="45"/>
  <c r="H84" i="46"/>
  <c r="H92" i="46"/>
  <c r="H100" i="46"/>
  <c r="H108" i="46"/>
  <c r="H116" i="46"/>
  <c r="H124" i="46"/>
  <c r="H132" i="46"/>
  <c r="H140" i="46"/>
  <c r="F102" i="45"/>
  <c r="D105" i="45"/>
  <c r="F134" i="45"/>
  <c r="F143" i="45"/>
  <c r="D132" i="45"/>
  <c r="D102" i="45"/>
  <c r="F86" i="45"/>
  <c r="D89" i="45"/>
  <c r="D108" i="45"/>
  <c r="F118" i="45"/>
  <c r="D121" i="45"/>
  <c r="F130" i="45"/>
  <c r="D94" i="45"/>
  <c r="D92" i="45"/>
  <c r="F98" i="45"/>
  <c r="F105" i="45"/>
  <c r="F114" i="45"/>
  <c r="D124" i="45"/>
  <c r="F137" i="45"/>
  <c r="F85" i="45"/>
  <c r="F93" i="45"/>
  <c r="F101" i="45"/>
  <c r="F109" i="45"/>
  <c r="F117" i="45"/>
  <c r="F125" i="45"/>
  <c r="F133" i="45"/>
  <c r="F141" i="45"/>
  <c r="B142" i="45"/>
  <c r="D86" i="45"/>
  <c r="D110" i="45"/>
  <c r="D118" i="45"/>
  <c r="D142" i="45"/>
  <c r="F89" i="45"/>
  <c r="B85" i="45"/>
  <c r="B92" i="45"/>
  <c r="B99" i="45"/>
  <c r="B110" i="45"/>
  <c r="B124" i="45"/>
  <c r="B88" i="45"/>
  <c r="B96" i="45"/>
  <c r="B104" i="45"/>
  <c r="B112" i="45"/>
  <c r="B120" i="45"/>
  <c r="B128" i="45"/>
  <c r="B136" i="45"/>
  <c r="C139" i="45"/>
  <c r="B84" i="45"/>
  <c r="B106" i="45"/>
  <c r="B117" i="45"/>
  <c r="B134" i="45"/>
  <c r="B141" i="45"/>
  <c r="B89" i="45"/>
  <c r="B97" i="45"/>
  <c r="B105" i="45"/>
  <c r="B113" i="45"/>
  <c r="B121" i="45"/>
  <c r="B129" i="45"/>
  <c r="B137" i="45"/>
  <c r="D138" i="45"/>
  <c r="B91" i="45"/>
  <c r="B102" i="45"/>
  <c r="B116" i="45"/>
  <c r="B123" i="45"/>
  <c r="B130" i="45"/>
  <c r="B140" i="45"/>
  <c r="B98" i="45"/>
  <c r="B109" i="45"/>
  <c r="B94" i="45"/>
  <c r="B108" i="45"/>
  <c r="B115" i="45"/>
  <c r="B126" i="45"/>
  <c r="B133" i="45"/>
  <c r="B139" i="45"/>
  <c r="B143" i="45"/>
  <c r="B90" i="45"/>
  <c r="B101" i="45"/>
  <c r="B122" i="45"/>
  <c r="B132" i="45"/>
  <c r="B86" i="45"/>
  <c r="B100" i="45"/>
  <c r="B107" i="45"/>
  <c r="B118" i="45"/>
  <c r="C109" i="45"/>
  <c r="C117" i="45"/>
  <c r="C133" i="45"/>
  <c r="D83" i="45"/>
  <c r="D85" i="45"/>
  <c r="C86" i="45"/>
  <c r="D93" i="45"/>
  <c r="C94" i="45"/>
  <c r="D101" i="45"/>
  <c r="C102" i="45"/>
  <c r="D109" i="45"/>
  <c r="C110" i="45"/>
  <c r="D117" i="45"/>
  <c r="C118" i="45"/>
  <c r="D125" i="45"/>
  <c r="C126" i="45"/>
  <c r="D133" i="45"/>
  <c r="C134" i="45"/>
  <c r="D141" i="45"/>
  <c r="C142" i="45"/>
  <c r="C125" i="45"/>
  <c r="C141" i="45"/>
  <c r="C143" i="45"/>
  <c r="D143" i="45"/>
  <c r="C93" i="45"/>
  <c r="C101" i="45"/>
  <c r="D88" i="45"/>
  <c r="C89" i="45"/>
  <c r="D96" i="45"/>
  <c r="C97" i="45"/>
  <c r="D104" i="45"/>
  <c r="C105" i="45"/>
  <c r="D112" i="45"/>
  <c r="C113" i="45"/>
  <c r="D120" i="45"/>
  <c r="C121" i="45"/>
  <c r="D128" i="45"/>
  <c r="C129" i="45"/>
  <c r="D136" i="45"/>
  <c r="C137" i="45"/>
  <c r="C130" i="45"/>
  <c r="D137" i="45"/>
  <c r="C138" i="45"/>
  <c r="C90" i="45"/>
  <c r="C98" i="45"/>
  <c r="C106" i="45"/>
  <c r="C114" i="45"/>
  <c r="C122" i="45"/>
  <c r="D129" i="45"/>
  <c r="D90" i="45"/>
  <c r="C91" i="45"/>
  <c r="D98" i="45"/>
  <c r="C99" i="45"/>
  <c r="D106" i="45"/>
  <c r="C107" i="45"/>
  <c r="D114" i="45"/>
  <c r="C115" i="45"/>
  <c r="D122" i="45"/>
  <c r="C123" i="45"/>
  <c r="D130" i="45"/>
  <c r="C131" i="45"/>
  <c r="B83" i="45"/>
  <c r="I95" i="46"/>
  <c r="I103" i="46"/>
  <c r="I111" i="46"/>
  <c r="I119" i="46"/>
  <c r="I127" i="46"/>
  <c r="I135" i="46"/>
  <c r="J13" i="46"/>
  <c r="J17" i="46"/>
  <c r="J41" i="46"/>
  <c r="J45" i="46"/>
  <c r="J49" i="46"/>
  <c r="J53" i="46"/>
  <c r="J65" i="46"/>
  <c r="J69" i="46"/>
  <c r="J111" i="46" s="1"/>
  <c r="H81" i="46"/>
  <c r="H89" i="46"/>
  <c r="H113" i="46"/>
  <c r="H121" i="46"/>
  <c r="H137" i="46"/>
  <c r="I81" i="46"/>
  <c r="J42" i="46"/>
  <c r="J46" i="46"/>
  <c r="J118" i="46" s="1"/>
  <c r="J54" i="46"/>
  <c r="H83" i="46"/>
  <c r="H107" i="46"/>
  <c r="H117" i="46"/>
  <c r="H125" i="46"/>
  <c r="H141" i="46"/>
  <c r="J55" i="46"/>
  <c r="H118" i="46"/>
  <c r="H126" i="46"/>
  <c r="J36" i="46"/>
  <c r="J40" i="46"/>
  <c r="J44" i="46"/>
  <c r="J52" i="46"/>
  <c r="J56" i="46"/>
  <c r="J60" i="46"/>
  <c r="J64" i="46"/>
  <c r="J136" i="46" s="1"/>
  <c r="J68" i="46"/>
  <c r="J140" i="46" s="1"/>
  <c r="H95" i="46"/>
  <c r="H103" i="46"/>
  <c r="H111" i="46"/>
  <c r="J66" i="46"/>
  <c r="J47" i="46"/>
  <c r="J63" i="46"/>
  <c r="J62" i="46"/>
  <c r="J134" i="46" s="1"/>
  <c r="J12" i="46"/>
  <c r="J84" i="46" s="1"/>
  <c r="J28" i="46"/>
  <c r="J100" i="46" s="1"/>
  <c r="J25" i="46"/>
  <c r="J33" i="46"/>
  <c r="J10" i="46"/>
  <c r="J18" i="46"/>
  <c r="J22" i="46"/>
  <c r="J30" i="46"/>
  <c r="J102" i="46" s="1"/>
  <c r="J34" i="46"/>
  <c r="J106" i="46" s="1"/>
  <c r="J20" i="46"/>
  <c r="J92" i="46" s="1"/>
  <c r="J24" i="46"/>
  <c r="J32" i="46"/>
  <c r="J57" i="46"/>
  <c r="J61" i="46"/>
  <c r="J48" i="46"/>
  <c r="J16" i="46"/>
  <c r="J88" i="46" s="1"/>
  <c r="J14" i="46"/>
  <c r="J86" i="46" s="1"/>
  <c r="J21" i="46"/>
  <c r="J93" i="46" s="1"/>
  <c r="J38" i="46"/>
  <c r="J51" i="46"/>
  <c r="J67" i="46"/>
  <c r="J15" i="46"/>
  <c r="J19" i="46"/>
  <c r="J29" i="46"/>
  <c r="J101" i="46" s="1"/>
  <c r="J58" i="46"/>
  <c r="J130" i="46" s="1"/>
  <c r="J26" i="46"/>
  <c r="J98" i="46" s="1"/>
  <c r="J43" i="46"/>
  <c r="J59" i="46"/>
  <c r="J27" i="46"/>
  <c r="J37" i="46"/>
  <c r="J50" i="46"/>
  <c r="G141" i="47"/>
  <c r="F141" i="47"/>
  <c r="E141" i="47"/>
  <c r="D141" i="47"/>
  <c r="C141" i="47"/>
  <c r="B141" i="47"/>
  <c r="G140" i="47"/>
  <c r="F140" i="47"/>
  <c r="E140" i="47"/>
  <c r="D140" i="47"/>
  <c r="C140" i="47"/>
  <c r="B140" i="47"/>
  <c r="G139" i="47"/>
  <c r="F139" i="47"/>
  <c r="E139" i="47"/>
  <c r="D139" i="47"/>
  <c r="C139" i="47"/>
  <c r="B139" i="47"/>
  <c r="G138" i="47"/>
  <c r="F138" i="47"/>
  <c r="E138" i="47"/>
  <c r="D138" i="47"/>
  <c r="C138" i="47"/>
  <c r="B138" i="47"/>
  <c r="G137" i="47"/>
  <c r="F137" i="47"/>
  <c r="E137" i="47"/>
  <c r="D137" i="47"/>
  <c r="C137" i="47"/>
  <c r="B137" i="47"/>
  <c r="G136" i="47"/>
  <c r="F136" i="47"/>
  <c r="E136" i="47"/>
  <c r="D136" i="47"/>
  <c r="C136" i="47"/>
  <c r="B136" i="47"/>
  <c r="G135" i="47"/>
  <c r="F135" i="47"/>
  <c r="E135" i="47"/>
  <c r="D135" i="47"/>
  <c r="C135" i="47"/>
  <c r="B135" i="47"/>
  <c r="G134" i="47"/>
  <c r="F134" i="47"/>
  <c r="E134" i="47"/>
  <c r="D134" i="47"/>
  <c r="C134" i="47"/>
  <c r="B134" i="47"/>
  <c r="G133" i="47"/>
  <c r="F133" i="47"/>
  <c r="E133" i="47"/>
  <c r="D133" i="47"/>
  <c r="C133" i="47"/>
  <c r="B133" i="47"/>
  <c r="G132" i="47"/>
  <c r="F132" i="47"/>
  <c r="E132" i="47"/>
  <c r="D132" i="47"/>
  <c r="C132" i="47"/>
  <c r="B132" i="47"/>
  <c r="G131" i="47"/>
  <c r="F131" i="47"/>
  <c r="E131" i="47"/>
  <c r="D131" i="47"/>
  <c r="C131" i="47"/>
  <c r="B131" i="47"/>
  <c r="G130" i="47"/>
  <c r="F130" i="47"/>
  <c r="E130" i="47"/>
  <c r="D130" i="47"/>
  <c r="C130" i="47"/>
  <c r="B130" i="47"/>
  <c r="G129" i="47"/>
  <c r="F129" i="47"/>
  <c r="E129" i="47"/>
  <c r="D129" i="47"/>
  <c r="C129" i="47"/>
  <c r="B129" i="47"/>
  <c r="G128" i="47"/>
  <c r="F128" i="47"/>
  <c r="E128" i="47"/>
  <c r="D128" i="47"/>
  <c r="C128" i="47"/>
  <c r="B128" i="47"/>
  <c r="G127" i="47"/>
  <c r="F127" i="47"/>
  <c r="E127" i="47"/>
  <c r="D127" i="47"/>
  <c r="C127" i="47"/>
  <c r="B127" i="47"/>
  <c r="G126" i="47"/>
  <c r="F126" i="47"/>
  <c r="E126" i="47"/>
  <c r="D126" i="47"/>
  <c r="C126" i="47"/>
  <c r="B126" i="47"/>
  <c r="G125" i="47"/>
  <c r="F125" i="47"/>
  <c r="E125" i="47"/>
  <c r="D125" i="47"/>
  <c r="C125" i="47"/>
  <c r="B125" i="47"/>
  <c r="G124" i="47"/>
  <c r="F124" i="47"/>
  <c r="E124" i="47"/>
  <c r="D124" i="47"/>
  <c r="C124" i="47"/>
  <c r="B124" i="47"/>
  <c r="G123" i="47"/>
  <c r="F123" i="47"/>
  <c r="E123" i="47"/>
  <c r="D123" i="47"/>
  <c r="C123" i="47"/>
  <c r="B123" i="47"/>
  <c r="G122" i="47"/>
  <c r="F122" i="47"/>
  <c r="E122" i="47"/>
  <c r="D122" i="47"/>
  <c r="C122" i="47"/>
  <c r="B122" i="47"/>
  <c r="G121" i="47"/>
  <c r="F121" i="47"/>
  <c r="E121" i="47"/>
  <c r="D121" i="47"/>
  <c r="C121" i="47"/>
  <c r="B121" i="47"/>
  <c r="G120" i="47"/>
  <c r="F120" i="47"/>
  <c r="E120" i="47"/>
  <c r="D120" i="47"/>
  <c r="C120" i="47"/>
  <c r="B120" i="47"/>
  <c r="G119" i="47"/>
  <c r="F119" i="47"/>
  <c r="E119" i="47"/>
  <c r="D119" i="47"/>
  <c r="C119" i="47"/>
  <c r="B119" i="47"/>
  <c r="G118" i="47"/>
  <c r="F118" i="47"/>
  <c r="E118" i="47"/>
  <c r="D118" i="47"/>
  <c r="C118" i="47"/>
  <c r="B118" i="47"/>
  <c r="G117" i="47"/>
  <c r="F117" i="47"/>
  <c r="E117" i="47"/>
  <c r="D117" i="47"/>
  <c r="C117" i="47"/>
  <c r="B117" i="47"/>
  <c r="G116" i="47"/>
  <c r="F116" i="47"/>
  <c r="E116" i="47"/>
  <c r="D116" i="47"/>
  <c r="C116" i="47"/>
  <c r="B116" i="47"/>
  <c r="G115" i="47"/>
  <c r="F115" i="47"/>
  <c r="E115" i="47"/>
  <c r="D115" i="47"/>
  <c r="C115" i="47"/>
  <c r="B115" i="47"/>
  <c r="G114" i="47"/>
  <c r="F114" i="47"/>
  <c r="E114" i="47"/>
  <c r="D114" i="47"/>
  <c r="C114" i="47"/>
  <c r="B114" i="47"/>
  <c r="G113" i="47"/>
  <c r="F113" i="47"/>
  <c r="E113" i="47"/>
  <c r="D113" i="47"/>
  <c r="C113" i="47"/>
  <c r="B113" i="47"/>
  <c r="G112" i="47"/>
  <c r="F112" i="47"/>
  <c r="E112" i="47"/>
  <c r="D112" i="47"/>
  <c r="C112" i="47"/>
  <c r="B112" i="47"/>
  <c r="G111" i="47"/>
  <c r="F111" i="47"/>
  <c r="E111" i="47"/>
  <c r="D111" i="47"/>
  <c r="C111" i="47"/>
  <c r="B111" i="47"/>
  <c r="G110" i="47"/>
  <c r="F110" i="47"/>
  <c r="E110" i="47"/>
  <c r="D110" i="47"/>
  <c r="C110" i="47"/>
  <c r="B110" i="47"/>
  <c r="G109" i="47"/>
  <c r="F109" i="47"/>
  <c r="E109" i="47"/>
  <c r="D109" i="47"/>
  <c r="C109" i="47"/>
  <c r="B109" i="47"/>
  <c r="G108" i="47"/>
  <c r="F108" i="47"/>
  <c r="E108" i="47"/>
  <c r="D108" i="47"/>
  <c r="C108" i="47"/>
  <c r="B108" i="47"/>
  <c r="G107" i="47"/>
  <c r="F107" i="47"/>
  <c r="E107" i="47"/>
  <c r="D107" i="47"/>
  <c r="C107" i="47"/>
  <c r="B107" i="47"/>
  <c r="G106" i="47"/>
  <c r="F106" i="47"/>
  <c r="E106" i="47"/>
  <c r="D106" i="47"/>
  <c r="C106" i="47"/>
  <c r="B106" i="47"/>
  <c r="G105" i="47"/>
  <c r="F105" i="47"/>
  <c r="E105" i="47"/>
  <c r="D105" i="47"/>
  <c r="C105" i="47"/>
  <c r="B105" i="47"/>
  <c r="G104" i="47"/>
  <c r="F104" i="47"/>
  <c r="E104" i="47"/>
  <c r="D104" i="47"/>
  <c r="C104" i="47"/>
  <c r="B104" i="47"/>
  <c r="G103" i="47"/>
  <c r="F103" i="47"/>
  <c r="E103" i="47"/>
  <c r="D103" i="47"/>
  <c r="C103" i="47"/>
  <c r="B103" i="47"/>
  <c r="G102" i="47"/>
  <c r="F102" i="47"/>
  <c r="E102" i="47"/>
  <c r="D102" i="47"/>
  <c r="C102" i="47"/>
  <c r="B102" i="47"/>
  <c r="G101" i="47"/>
  <c r="F101" i="47"/>
  <c r="E101" i="47"/>
  <c r="D101" i="47"/>
  <c r="C101" i="47"/>
  <c r="B101" i="47"/>
  <c r="G100" i="47"/>
  <c r="F100" i="47"/>
  <c r="E100" i="47"/>
  <c r="D100" i="47"/>
  <c r="C100" i="47"/>
  <c r="B100" i="47"/>
  <c r="G99" i="47"/>
  <c r="F99" i="47"/>
  <c r="E99" i="47"/>
  <c r="D99" i="47"/>
  <c r="C99" i="47"/>
  <c r="B99" i="47"/>
  <c r="G98" i="47"/>
  <c r="F98" i="47"/>
  <c r="E98" i="47"/>
  <c r="D98" i="47"/>
  <c r="C98" i="47"/>
  <c r="B98" i="47"/>
  <c r="G97" i="47"/>
  <c r="F97" i="47"/>
  <c r="E97" i="47"/>
  <c r="D97" i="47"/>
  <c r="C97" i="47"/>
  <c r="B97" i="47"/>
  <c r="G96" i="47"/>
  <c r="F96" i="47"/>
  <c r="E96" i="47"/>
  <c r="D96" i="47"/>
  <c r="C96" i="47"/>
  <c r="B96" i="47"/>
  <c r="G95" i="47"/>
  <c r="F95" i="47"/>
  <c r="E95" i="47"/>
  <c r="D95" i="47"/>
  <c r="C95" i="47"/>
  <c r="B95" i="47"/>
  <c r="G94" i="47"/>
  <c r="F94" i="47"/>
  <c r="E94" i="47"/>
  <c r="D94" i="47"/>
  <c r="C94" i="47"/>
  <c r="B94" i="47"/>
  <c r="G93" i="47"/>
  <c r="F93" i="47"/>
  <c r="E93" i="47"/>
  <c r="D93" i="47"/>
  <c r="C93" i="47"/>
  <c r="B93" i="47"/>
  <c r="G92" i="47"/>
  <c r="F92" i="47"/>
  <c r="E92" i="47"/>
  <c r="D92" i="47"/>
  <c r="C92" i="47"/>
  <c r="B92" i="47"/>
  <c r="G91" i="47"/>
  <c r="F91" i="47"/>
  <c r="E91" i="47"/>
  <c r="D91" i="47"/>
  <c r="C91" i="47"/>
  <c r="B91" i="47"/>
  <c r="G90" i="47"/>
  <c r="F90" i="47"/>
  <c r="E90" i="47"/>
  <c r="D90" i="47"/>
  <c r="C90" i="47"/>
  <c r="B90" i="47"/>
  <c r="G89" i="47"/>
  <c r="F89" i="47"/>
  <c r="E89" i="47"/>
  <c r="D89" i="47"/>
  <c r="C89" i="47"/>
  <c r="B89" i="47"/>
  <c r="G88" i="47"/>
  <c r="F88" i="47"/>
  <c r="E88" i="47"/>
  <c r="D88" i="47"/>
  <c r="C88" i="47"/>
  <c r="B88" i="47"/>
  <c r="G87" i="47"/>
  <c r="F87" i="47"/>
  <c r="E87" i="47"/>
  <c r="D87" i="47"/>
  <c r="C87" i="47"/>
  <c r="B87" i="47"/>
  <c r="G86" i="47"/>
  <c r="F86" i="47"/>
  <c r="E86" i="47"/>
  <c r="D86" i="47"/>
  <c r="C86" i="47"/>
  <c r="B86" i="47"/>
  <c r="G85" i="47"/>
  <c r="F85" i="47"/>
  <c r="E85" i="47"/>
  <c r="D85" i="47"/>
  <c r="C85" i="47"/>
  <c r="B85" i="47"/>
  <c r="G84" i="47"/>
  <c r="F84" i="47"/>
  <c r="E84" i="47"/>
  <c r="D84" i="47"/>
  <c r="C84" i="47"/>
  <c r="B84" i="47"/>
  <c r="G83" i="47"/>
  <c r="F83" i="47"/>
  <c r="E83" i="47"/>
  <c r="D83" i="47"/>
  <c r="C83" i="47"/>
  <c r="B83" i="47"/>
  <c r="G82" i="47"/>
  <c r="F82" i="47"/>
  <c r="E82" i="47"/>
  <c r="D82" i="47"/>
  <c r="C82" i="47"/>
  <c r="B82" i="47"/>
  <c r="G81" i="47"/>
  <c r="F81" i="47"/>
  <c r="E81" i="47"/>
  <c r="D81" i="47"/>
  <c r="C81" i="47"/>
  <c r="B81" i="47"/>
  <c r="I70" i="47"/>
  <c r="I70" i="45" s="1"/>
  <c r="H70" i="47"/>
  <c r="H70" i="45" s="1"/>
  <c r="I69" i="47"/>
  <c r="H69" i="47"/>
  <c r="H69" i="45" s="1"/>
  <c r="H143" i="45" s="1"/>
  <c r="I68" i="47"/>
  <c r="I68" i="45" s="1"/>
  <c r="H68" i="47"/>
  <c r="I67" i="47"/>
  <c r="H67" i="47"/>
  <c r="I66" i="47"/>
  <c r="H66" i="47"/>
  <c r="I65" i="47"/>
  <c r="H65" i="47"/>
  <c r="I64" i="47"/>
  <c r="H64" i="47"/>
  <c r="H64" i="45" s="1"/>
  <c r="I63" i="47"/>
  <c r="I63" i="45" s="1"/>
  <c r="H63" i="47"/>
  <c r="I62" i="47"/>
  <c r="H62" i="47"/>
  <c r="I61" i="47"/>
  <c r="H61" i="47"/>
  <c r="I60" i="47"/>
  <c r="H60" i="47"/>
  <c r="I59" i="47"/>
  <c r="H59" i="47"/>
  <c r="I58" i="47"/>
  <c r="H58" i="47"/>
  <c r="I57" i="47"/>
  <c r="H57" i="47"/>
  <c r="I56" i="47"/>
  <c r="H56" i="47"/>
  <c r="I55" i="47"/>
  <c r="H55" i="47"/>
  <c r="H55" i="45" s="1"/>
  <c r="I54" i="47"/>
  <c r="H54" i="47"/>
  <c r="H54" i="45" s="1"/>
  <c r="I53" i="47"/>
  <c r="H53" i="47"/>
  <c r="I52" i="47"/>
  <c r="H52" i="47"/>
  <c r="I51" i="47"/>
  <c r="H51" i="47"/>
  <c r="I50" i="47"/>
  <c r="H50" i="47"/>
  <c r="I49" i="47"/>
  <c r="H49" i="47"/>
  <c r="I48" i="47"/>
  <c r="H48" i="47"/>
  <c r="I47" i="47"/>
  <c r="I47" i="45" s="1"/>
  <c r="H47" i="47"/>
  <c r="I46" i="47"/>
  <c r="H46" i="47"/>
  <c r="I45" i="47"/>
  <c r="H45" i="47"/>
  <c r="H45" i="45" s="1"/>
  <c r="I44" i="47"/>
  <c r="I44" i="45" s="1"/>
  <c r="H44" i="47"/>
  <c r="I43" i="47"/>
  <c r="H43" i="47"/>
  <c r="I42" i="47"/>
  <c r="H42" i="47"/>
  <c r="I41" i="47"/>
  <c r="H41" i="47"/>
  <c r="I40" i="47"/>
  <c r="H40" i="47"/>
  <c r="H40" i="45" s="1"/>
  <c r="I39" i="47"/>
  <c r="I39" i="45" s="1"/>
  <c r="H39" i="47"/>
  <c r="H39" i="45" s="1"/>
  <c r="I38" i="47"/>
  <c r="H38" i="47"/>
  <c r="I37" i="47"/>
  <c r="H37" i="47"/>
  <c r="I36" i="47"/>
  <c r="H36" i="47"/>
  <c r="I35" i="47"/>
  <c r="H35" i="47"/>
  <c r="I34" i="47"/>
  <c r="H34" i="47"/>
  <c r="I33" i="47"/>
  <c r="H33" i="47"/>
  <c r="I32" i="47"/>
  <c r="H32" i="47"/>
  <c r="I31" i="47"/>
  <c r="I31" i="45" s="1"/>
  <c r="H31" i="47"/>
  <c r="I30" i="47"/>
  <c r="H30" i="47"/>
  <c r="H30" i="45" s="1"/>
  <c r="I29" i="47"/>
  <c r="H29" i="47"/>
  <c r="I28" i="47"/>
  <c r="H28" i="47"/>
  <c r="I27" i="47"/>
  <c r="H27" i="47"/>
  <c r="I26" i="47"/>
  <c r="H26" i="47"/>
  <c r="H26" i="45" s="1"/>
  <c r="I25" i="47"/>
  <c r="H25" i="47"/>
  <c r="I24" i="47"/>
  <c r="H24" i="47"/>
  <c r="I23" i="47"/>
  <c r="I23" i="45" s="1"/>
  <c r="H23" i="47"/>
  <c r="H23" i="45" s="1"/>
  <c r="I22" i="47"/>
  <c r="H22" i="47"/>
  <c r="I21" i="47"/>
  <c r="H21" i="47"/>
  <c r="I20" i="47"/>
  <c r="I20" i="45" s="1"/>
  <c r="H20" i="47"/>
  <c r="I19" i="47"/>
  <c r="H19" i="47"/>
  <c r="I18" i="47"/>
  <c r="H18" i="47"/>
  <c r="I17" i="47"/>
  <c r="H17" i="47"/>
  <c r="I16" i="47"/>
  <c r="H16" i="47"/>
  <c r="I15" i="47"/>
  <c r="I15" i="45" s="1"/>
  <c r="H15" i="47"/>
  <c r="I14" i="47"/>
  <c r="H14" i="47"/>
  <c r="I13" i="47"/>
  <c r="H13" i="47"/>
  <c r="H13" i="45" s="1"/>
  <c r="I12" i="47"/>
  <c r="I12" i="45" s="1"/>
  <c r="H12" i="47"/>
  <c r="I11" i="47"/>
  <c r="H11" i="47"/>
  <c r="I10" i="47"/>
  <c r="H10" i="47"/>
  <c r="I9" i="47"/>
  <c r="H9" i="47"/>
  <c r="J108" i="46" l="1"/>
  <c r="J126" i="46"/>
  <c r="J91" i="46"/>
  <c r="J120" i="46"/>
  <c r="J94" i="46"/>
  <c r="J135" i="46"/>
  <c r="J132" i="46"/>
  <c r="J122" i="46"/>
  <c r="J109" i="46"/>
  <c r="J87" i="46"/>
  <c r="J133" i="46"/>
  <c r="J90" i="46"/>
  <c r="J119" i="46"/>
  <c r="J128" i="46"/>
  <c r="J99" i="46"/>
  <c r="J139" i="46"/>
  <c r="J129" i="46"/>
  <c r="J82" i="46"/>
  <c r="J138" i="46"/>
  <c r="J124" i="46"/>
  <c r="J121" i="46"/>
  <c r="J131" i="46"/>
  <c r="J123" i="46"/>
  <c r="J104" i="46"/>
  <c r="J105" i="46"/>
  <c r="J116" i="46"/>
  <c r="J117" i="46"/>
  <c r="J115" i="46"/>
  <c r="J110" i="46"/>
  <c r="J96" i="46"/>
  <c r="J97" i="46"/>
  <c r="J112" i="46"/>
  <c r="J113" i="46"/>
  <c r="J107" i="46"/>
  <c r="J85" i="46"/>
  <c r="J89" i="46"/>
  <c r="J41" i="47"/>
  <c r="J41" i="45" s="1"/>
  <c r="I87" i="47"/>
  <c r="I119" i="47"/>
  <c r="H104" i="47"/>
  <c r="H104" i="45"/>
  <c r="H100" i="45"/>
  <c r="J38" i="47"/>
  <c r="J38" i="45" s="1"/>
  <c r="H38" i="45"/>
  <c r="H112" i="45" s="1"/>
  <c r="I125" i="47"/>
  <c r="I53" i="45"/>
  <c r="H83" i="47"/>
  <c r="H11" i="45"/>
  <c r="H85" i="45" s="1"/>
  <c r="I102" i="47"/>
  <c r="I30" i="45"/>
  <c r="J46" i="47"/>
  <c r="J46" i="45" s="1"/>
  <c r="H46" i="45"/>
  <c r="H120" i="45" s="1"/>
  <c r="J62" i="47"/>
  <c r="J62" i="45" s="1"/>
  <c r="H62" i="45"/>
  <c r="H136" i="45" s="1"/>
  <c r="H136" i="47"/>
  <c r="J11" i="47"/>
  <c r="J11" i="45" s="1"/>
  <c r="I11" i="45"/>
  <c r="J19" i="47"/>
  <c r="J19" i="45" s="1"/>
  <c r="I19" i="45"/>
  <c r="J27" i="47"/>
  <c r="J27" i="45" s="1"/>
  <c r="H27" i="45"/>
  <c r="H101" i="45" s="1"/>
  <c r="J31" i="47"/>
  <c r="J31" i="45" s="1"/>
  <c r="H31" i="45"/>
  <c r="H105" i="45" s="1"/>
  <c r="H107" i="47"/>
  <c r="H35" i="45"/>
  <c r="H109" i="45" s="1"/>
  <c r="H113" i="45"/>
  <c r="I114" i="47"/>
  <c r="I42" i="45"/>
  <c r="I118" i="47"/>
  <c r="I46" i="45"/>
  <c r="I122" i="47"/>
  <c r="I50" i="45"/>
  <c r="I126" i="47"/>
  <c r="I54" i="45"/>
  <c r="I130" i="47"/>
  <c r="I58" i="45"/>
  <c r="I134" i="47"/>
  <c r="I62" i="45"/>
  <c r="H138" i="47"/>
  <c r="H66" i="45"/>
  <c r="H140" i="45" s="1"/>
  <c r="I95" i="47"/>
  <c r="I135" i="47"/>
  <c r="I86" i="47"/>
  <c r="I14" i="45"/>
  <c r="I133" i="47"/>
  <c r="I61" i="45"/>
  <c r="I98" i="47"/>
  <c r="I26" i="45"/>
  <c r="H128" i="45"/>
  <c r="H96" i="47"/>
  <c r="H84" i="47"/>
  <c r="H12" i="45"/>
  <c r="H86" i="45" s="1"/>
  <c r="J16" i="47"/>
  <c r="J16" i="45" s="1"/>
  <c r="H16" i="45"/>
  <c r="H90" i="45" s="1"/>
  <c r="H92" i="47"/>
  <c r="H20" i="45"/>
  <c r="H94" i="45" s="1"/>
  <c r="J24" i="47"/>
  <c r="J24" i="45" s="1"/>
  <c r="H24" i="45"/>
  <c r="H98" i="45" s="1"/>
  <c r="I99" i="47"/>
  <c r="I27" i="45"/>
  <c r="I107" i="47"/>
  <c r="I35" i="45"/>
  <c r="J43" i="47"/>
  <c r="J43" i="45" s="1"/>
  <c r="H43" i="45"/>
  <c r="H117" i="45" s="1"/>
  <c r="J47" i="47"/>
  <c r="J47" i="45" s="1"/>
  <c r="H47" i="45"/>
  <c r="H121" i="45" s="1"/>
  <c r="H123" i="47"/>
  <c r="H51" i="45"/>
  <c r="H125" i="45" s="1"/>
  <c r="H129" i="45"/>
  <c r="J59" i="47"/>
  <c r="J59" i="45" s="1"/>
  <c r="H59" i="45"/>
  <c r="H133" i="45" s="1"/>
  <c r="J63" i="47"/>
  <c r="J63" i="45" s="1"/>
  <c r="H63" i="45"/>
  <c r="H137" i="45" s="1"/>
  <c r="I138" i="47"/>
  <c r="I66" i="45"/>
  <c r="I117" i="47"/>
  <c r="I45" i="45"/>
  <c r="I129" i="47"/>
  <c r="I57" i="45"/>
  <c r="H97" i="45"/>
  <c r="J42" i="47"/>
  <c r="J42" i="45" s="1"/>
  <c r="H42" i="45"/>
  <c r="H116" i="45" s="1"/>
  <c r="I141" i="47"/>
  <c r="I69" i="45"/>
  <c r="I143" i="45" s="1"/>
  <c r="H81" i="47"/>
  <c r="H9" i="45"/>
  <c r="H83" i="45" s="1"/>
  <c r="I88" i="47"/>
  <c r="I16" i="45"/>
  <c r="I96" i="47"/>
  <c r="I24" i="45"/>
  <c r="H100" i="47"/>
  <c r="H28" i="45"/>
  <c r="H102" i="45" s="1"/>
  <c r="J32" i="47"/>
  <c r="J32" i="45" s="1"/>
  <c r="H32" i="45"/>
  <c r="H106" i="45" s="1"/>
  <c r="H108" i="47"/>
  <c r="H36" i="45"/>
  <c r="H110" i="45" s="1"/>
  <c r="H114" i="45"/>
  <c r="I115" i="47"/>
  <c r="I43" i="45"/>
  <c r="I123" i="47"/>
  <c r="I51" i="45"/>
  <c r="I127" i="47"/>
  <c r="I55" i="45"/>
  <c r="I131" i="47"/>
  <c r="I59" i="45"/>
  <c r="J67" i="47"/>
  <c r="J67" i="45" s="1"/>
  <c r="H67" i="45"/>
  <c r="H141" i="45" s="1"/>
  <c r="I103" i="47"/>
  <c r="I104" i="47"/>
  <c r="I32" i="45"/>
  <c r="H124" i="47"/>
  <c r="H52" i="45"/>
  <c r="H126" i="45" s="1"/>
  <c r="H138" i="45"/>
  <c r="I139" i="47"/>
  <c r="I67" i="45"/>
  <c r="H112" i="47"/>
  <c r="I94" i="47"/>
  <c r="I22" i="45"/>
  <c r="J49" i="47"/>
  <c r="J49" i="45" s="1"/>
  <c r="I49" i="45"/>
  <c r="I137" i="47"/>
  <c r="I65" i="45"/>
  <c r="J15" i="47"/>
  <c r="J15" i="45" s="1"/>
  <c r="H15" i="45"/>
  <c r="H89" i="45" s="1"/>
  <c r="I110" i="47"/>
  <c r="I38" i="45"/>
  <c r="J58" i="47"/>
  <c r="J58" i="45" s="1"/>
  <c r="H58" i="45"/>
  <c r="H132" i="45" s="1"/>
  <c r="I81" i="47"/>
  <c r="I9" i="45"/>
  <c r="H97" i="47"/>
  <c r="H25" i="45"/>
  <c r="H99" i="45" s="1"/>
  <c r="I112" i="47"/>
  <c r="I40" i="45"/>
  <c r="H132" i="47"/>
  <c r="H60" i="45"/>
  <c r="H134" i="45" s="1"/>
  <c r="J9" i="47"/>
  <c r="J9" i="45" s="1"/>
  <c r="I85" i="47"/>
  <c r="I13" i="45"/>
  <c r="I89" i="47"/>
  <c r="I17" i="45"/>
  <c r="I93" i="47"/>
  <c r="I21" i="45"/>
  <c r="I97" i="47"/>
  <c r="I25" i="45"/>
  <c r="J29" i="47"/>
  <c r="J29" i="45" s="1"/>
  <c r="H29" i="45"/>
  <c r="H103" i="45" s="1"/>
  <c r="J33" i="47"/>
  <c r="J33" i="45" s="1"/>
  <c r="H33" i="45"/>
  <c r="H107" i="45" s="1"/>
  <c r="J37" i="47"/>
  <c r="J37" i="45" s="1"/>
  <c r="H37" i="45"/>
  <c r="H111" i="45" s="1"/>
  <c r="H113" i="47"/>
  <c r="H41" i="45"/>
  <c r="H115" i="45" s="1"/>
  <c r="I120" i="47"/>
  <c r="I48" i="45"/>
  <c r="J52" i="47"/>
  <c r="J52" i="45" s="1"/>
  <c r="I52" i="45"/>
  <c r="I128" i="47"/>
  <c r="I56" i="45"/>
  <c r="J60" i="47"/>
  <c r="J60" i="45" s="1"/>
  <c r="I60" i="45"/>
  <c r="I136" i="47"/>
  <c r="I64" i="45"/>
  <c r="H140" i="47"/>
  <c r="H68" i="45"/>
  <c r="H142" i="45" s="1"/>
  <c r="I111" i="47"/>
  <c r="I82" i="47"/>
  <c r="I10" i="45"/>
  <c r="I90" i="47"/>
  <c r="I18" i="45"/>
  <c r="J34" i="47"/>
  <c r="J34" i="45" s="1"/>
  <c r="H34" i="45"/>
  <c r="H108" i="45" s="1"/>
  <c r="H91" i="47"/>
  <c r="H19" i="45"/>
  <c r="H93" i="45" s="1"/>
  <c r="I106" i="47"/>
  <c r="I34" i="45"/>
  <c r="H122" i="47"/>
  <c r="H50" i="45"/>
  <c r="H124" i="45" s="1"/>
  <c r="J65" i="47"/>
  <c r="J65" i="45" s="1"/>
  <c r="H87" i="45"/>
  <c r="J17" i="47"/>
  <c r="J17" i="45" s="1"/>
  <c r="H17" i="45"/>
  <c r="H91" i="45" s="1"/>
  <c r="J21" i="47"/>
  <c r="J21" i="45" s="1"/>
  <c r="H21" i="45"/>
  <c r="H95" i="45" s="1"/>
  <c r="I100" i="47"/>
  <c r="I28" i="45"/>
  <c r="J36" i="47"/>
  <c r="J36" i="45" s="1"/>
  <c r="I36" i="45"/>
  <c r="H116" i="47"/>
  <c r="H44" i="45"/>
  <c r="H118" i="45" s="1"/>
  <c r="J48" i="47"/>
  <c r="J48" i="45" s="1"/>
  <c r="H48" i="45"/>
  <c r="H122" i="45" s="1"/>
  <c r="J56" i="47"/>
  <c r="J56" i="45" s="1"/>
  <c r="H56" i="45"/>
  <c r="H130" i="45" s="1"/>
  <c r="H82" i="47"/>
  <c r="H10" i="45"/>
  <c r="H84" i="45" s="1"/>
  <c r="H86" i="47"/>
  <c r="H14" i="45"/>
  <c r="H88" i="45" s="1"/>
  <c r="J18" i="47"/>
  <c r="J18" i="45" s="1"/>
  <c r="H18" i="45"/>
  <c r="H92" i="45" s="1"/>
  <c r="J22" i="47"/>
  <c r="J22" i="45" s="1"/>
  <c r="H22" i="45"/>
  <c r="H96" i="45" s="1"/>
  <c r="J25" i="47"/>
  <c r="J25" i="45" s="1"/>
  <c r="I101" i="47"/>
  <c r="I29" i="45"/>
  <c r="I105" i="47"/>
  <c r="I33" i="45"/>
  <c r="I109" i="47"/>
  <c r="I37" i="45"/>
  <c r="I113" i="47"/>
  <c r="I41" i="45"/>
  <c r="H119" i="45"/>
  <c r="H121" i="47"/>
  <c r="H49" i="45"/>
  <c r="H123" i="45" s="1"/>
  <c r="J53" i="47"/>
  <c r="J53" i="45" s="1"/>
  <c r="H53" i="45"/>
  <c r="H127" i="45" s="1"/>
  <c r="J57" i="47"/>
  <c r="J57" i="45" s="1"/>
  <c r="H57" i="45"/>
  <c r="H131" i="45" s="1"/>
  <c r="J61" i="47"/>
  <c r="J61" i="45" s="1"/>
  <c r="H61" i="45"/>
  <c r="H135" i="45" s="1"/>
  <c r="H137" i="47"/>
  <c r="H65" i="45"/>
  <c r="H139" i="45" s="1"/>
  <c r="H88" i="47"/>
  <c r="H128" i="47"/>
  <c r="J141" i="46"/>
  <c r="J81" i="46"/>
  <c r="J103" i="46"/>
  <c r="J127" i="46"/>
  <c r="J114" i="46"/>
  <c r="J137" i="46"/>
  <c r="J95" i="46"/>
  <c r="J125" i="46"/>
  <c r="J83" i="46"/>
  <c r="J26" i="47"/>
  <c r="J44" i="47"/>
  <c r="H89" i="47"/>
  <c r="H105" i="47"/>
  <c r="H129" i="47"/>
  <c r="H120" i="47"/>
  <c r="J23" i="47"/>
  <c r="J23" i="45" s="1"/>
  <c r="J30" i="47"/>
  <c r="J30" i="45" s="1"/>
  <c r="J45" i="47"/>
  <c r="J64" i="47"/>
  <c r="H90" i="47"/>
  <c r="H98" i="47"/>
  <c r="H106" i="47"/>
  <c r="H114" i="47"/>
  <c r="I121" i="47"/>
  <c r="H130" i="47"/>
  <c r="H99" i="47"/>
  <c r="H115" i="47"/>
  <c r="H131" i="47"/>
  <c r="H139" i="47"/>
  <c r="J12" i="47"/>
  <c r="J12" i="45" s="1"/>
  <c r="J68" i="47"/>
  <c r="I83" i="47"/>
  <c r="I91" i="47"/>
  <c r="J13" i="47"/>
  <c r="J20" i="47"/>
  <c r="J35" i="47"/>
  <c r="J39" i="47"/>
  <c r="J50" i="47"/>
  <c r="J50" i="45" s="1"/>
  <c r="J54" i="47"/>
  <c r="J69" i="47"/>
  <c r="I84" i="47"/>
  <c r="H85" i="47"/>
  <c r="I92" i="47"/>
  <c r="H93" i="47"/>
  <c r="H101" i="47"/>
  <c r="I108" i="47"/>
  <c r="H109" i="47"/>
  <c r="I116" i="47"/>
  <c r="H117" i="47"/>
  <c r="I124" i="47"/>
  <c r="H125" i="47"/>
  <c r="I132" i="47"/>
  <c r="H133" i="47"/>
  <c r="I140" i="47"/>
  <c r="H141" i="47"/>
  <c r="H94" i="47"/>
  <c r="H102" i="47"/>
  <c r="H110" i="47"/>
  <c r="H118" i="47"/>
  <c r="H126" i="47"/>
  <c r="H134" i="47"/>
  <c r="J10" i="47"/>
  <c r="J14" i="47"/>
  <c r="J28" i="47"/>
  <c r="J40" i="47"/>
  <c r="J51" i="47"/>
  <c r="J55" i="47"/>
  <c r="J66" i="47"/>
  <c r="J70" i="47"/>
  <c r="J70" i="45" s="1"/>
  <c r="H87" i="47"/>
  <c r="H95" i="47"/>
  <c r="H103" i="47"/>
  <c r="H111" i="47"/>
  <c r="H119" i="47"/>
  <c r="H127" i="47"/>
  <c r="H135" i="47"/>
  <c r="J114" i="47" l="1"/>
  <c r="I115" i="45"/>
  <c r="I111" i="45"/>
  <c r="I109" i="45"/>
  <c r="I138" i="45"/>
  <c r="I122" i="45"/>
  <c r="I134" i="45"/>
  <c r="I117" i="45"/>
  <c r="I118" i="45"/>
  <c r="I102" i="45"/>
  <c r="I92" i="45"/>
  <c r="I87" i="45"/>
  <c r="I141" i="45"/>
  <c r="I119" i="45"/>
  <c r="I105" i="45"/>
  <c r="I108" i="45"/>
  <c r="I99" i="45"/>
  <c r="I137" i="45"/>
  <c r="I98" i="45"/>
  <c r="I140" i="45"/>
  <c r="I84" i="45"/>
  <c r="I142" i="45"/>
  <c r="I107" i="45"/>
  <c r="I130" i="45"/>
  <c r="I123" i="45"/>
  <c r="I133" i="45"/>
  <c r="I95" i="45"/>
  <c r="I94" i="45"/>
  <c r="I126" i="45"/>
  <c r="I114" i="45"/>
  <c r="I112" i="45"/>
  <c r="I96" i="45"/>
  <c r="I106" i="45"/>
  <c r="I129" i="45"/>
  <c r="I90" i="45"/>
  <c r="I89" i="45"/>
  <c r="I104" i="45"/>
  <c r="I103" i="45"/>
  <c r="I110" i="45"/>
  <c r="I91" i="45"/>
  <c r="I124" i="45"/>
  <c r="J86" i="47"/>
  <c r="J14" i="45"/>
  <c r="J126" i="47"/>
  <c r="J54" i="45"/>
  <c r="J140" i="47"/>
  <c r="J68" i="45"/>
  <c r="J93" i="47"/>
  <c r="J97" i="47"/>
  <c r="I135" i="45"/>
  <c r="I85" i="45"/>
  <c r="J139" i="47"/>
  <c r="J94" i="47"/>
  <c r="I136" i="45"/>
  <c r="I120" i="45"/>
  <c r="J111" i="47"/>
  <c r="J39" i="45"/>
  <c r="J96" i="47"/>
  <c r="I101" i="45"/>
  <c r="J133" i="47"/>
  <c r="J69" i="45"/>
  <c r="J127" i="45" s="1"/>
  <c r="J88" i="47"/>
  <c r="J87" i="47"/>
  <c r="I88" i="45"/>
  <c r="I132" i="45"/>
  <c r="I116" i="45"/>
  <c r="I127" i="45"/>
  <c r="J100" i="47"/>
  <c r="J28" i="45"/>
  <c r="J120" i="47"/>
  <c r="J138" i="47"/>
  <c r="J66" i="45"/>
  <c r="J107" i="47"/>
  <c r="J35" i="45"/>
  <c r="J127" i="47"/>
  <c r="J55" i="45"/>
  <c r="J92" i="47"/>
  <c r="J20" i="45"/>
  <c r="J136" i="47"/>
  <c r="J64" i="45"/>
  <c r="J116" i="47"/>
  <c r="J44" i="45"/>
  <c r="J113" i="47"/>
  <c r="J121" i="47"/>
  <c r="I125" i="45"/>
  <c r="I97" i="45"/>
  <c r="J123" i="47"/>
  <c r="J51" i="45"/>
  <c r="J117" i="47"/>
  <c r="J45" i="45"/>
  <c r="J98" i="47"/>
  <c r="J26" i="45"/>
  <c r="J124" i="47"/>
  <c r="I86" i="45"/>
  <c r="I131" i="45"/>
  <c r="I128" i="45"/>
  <c r="I93" i="45"/>
  <c r="J129" i="47"/>
  <c r="J82" i="47"/>
  <c r="J10" i="45"/>
  <c r="J85" i="47"/>
  <c r="J13" i="45"/>
  <c r="J112" i="47"/>
  <c r="J40" i="45"/>
  <c r="J128" i="47"/>
  <c r="J83" i="47"/>
  <c r="I83" i="45"/>
  <c r="I139" i="45"/>
  <c r="I121" i="45"/>
  <c r="I113" i="45"/>
  <c r="I100" i="45"/>
  <c r="J106" i="47"/>
  <c r="J102" i="47"/>
  <c r="J125" i="47"/>
  <c r="J135" i="47"/>
  <c r="J108" i="47"/>
  <c r="J109" i="47"/>
  <c r="J141" i="47"/>
  <c r="J134" i="47"/>
  <c r="J118" i="47"/>
  <c r="J110" i="47"/>
  <c r="J95" i="47"/>
  <c r="J101" i="47"/>
  <c r="J131" i="47"/>
  <c r="J103" i="47"/>
  <c r="J104" i="47"/>
  <c r="J90" i="47"/>
  <c r="J81" i="47"/>
  <c r="J119" i="47"/>
  <c r="J99" i="47"/>
  <c r="J137" i="47"/>
  <c r="J132" i="47"/>
  <c r="J122" i="47"/>
  <c r="J84" i="47"/>
  <c r="J105" i="47"/>
  <c r="J115" i="47"/>
  <c r="J91" i="47"/>
  <c r="J130" i="47"/>
  <c r="J89" i="47"/>
  <c r="J139" i="45" l="1"/>
  <c r="J124" i="45"/>
  <c r="J138" i="45"/>
  <c r="J140" i="45"/>
  <c r="J141" i="45"/>
  <c r="J106" i="45"/>
  <c r="J110" i="45"/>
  <c r="J85" i="45"/>
  <c r="J94" i="45"/>
  <c r="J142" i="45"/>
  <c r="J100" i="45"/>
  <c r="J135" i="45"/>
  <c r="J121" i="45"/>
  <c r="J89" i="45"/>
  <c r="J112" i="45"/>
  <c r="J99" i="45"/>
  <c r="J98" i="45"/>
  <c r="J137" i="45"/>
  <c r="J129" i="45"/>
  <c r="J102" i="45"/>
  <c r="J116" i="45"/>
  <c r="J111" i="45"/>
  <c r="J95" i="45"/>
  <c r="J128" i="45"/>
  <c r="J83" i="45"/>
  <c r="J104" i="45"/>
  <c r="J93" i="45"/>
  <c r="J130" i="45"/>
  <c r="J87" i="45"/>
  <c r="J117" i="45"/>
  <c r="J119" i="45"/>
  <c r="J126" i="45"/>
  <c r="J91" i="45"/>
  <c r="J90" i="45"/>
  <c r="J122" i="45"/>
  <c r="J86" i="45"/>
  <c r="J120" i="45"/>
  <c r="J96" i="45"/>
  <c r="J107" i="45"/>
  <c r="J118" i="45"/>
  <c r="J109" i="45"/>
  <c r="J123" i="45"/>
  <c r="J92" i="45"/>
  <c r="J88" i="45"/>
  <c r="J136" i="45"/>
  <c r="J105" i="45"/>
  <c r="J114" i="45"/>
  <c r="J103" i="45"/>
  <c r="J133" i="45"/>
  <c r="J131" i="45"/>
  <c r="J84" i="45"/>
  <c r="J125" i="45"/>
  <c r="J108" i="45"/>
  <c r="J101" i="45"/>
  <c r="J113" i="45"/>
  <c r="J132" i="45"/>
  <c r="J143" i="45"/>
  <c r="J115" i="45"/>
  <c r="J134" i="45"/>
  <c r="J97" i="45"/>
  <c r="O57" i="38" l="1"/>
  <c r="O70" i="38" s="1"/>
  <c r="N57" i="38"/>
  <c r="N70" i="38" s="1"/>
  <c r="M57" i="38"/>
  <c r="M69" i="38" s="1"/>
  <c r="L57" i="38"/>
  <c r="K57" i="38"/>
  <c r="J57" i="38"/>
  <c r="J66" i="38" s="1"/>
  <c r="I57" i="38"/>
  <c r="I67" i="38" s="1"/>
  <c r="H57" i="38"/>
  <c r="H67" i="38" s="1"/>
  <c r="G57" i="38"/>
  <c r="G70" i="38" s="1"/>
  <c r="F57" i="38"/>
  <c r="F70" i="38" s="1"/>
  <c r="E57" i="38"/>
  <c r="E69" i="38" s="1"/>
  <c r="D57" i="38"/>
  <c r="D69" i="38" s="1"/>
  <c r="C57" i="38"/>
  <c r="C68" i="38" s="1"/>
  <c r="B57" i="38"/>
  <c r="B68" i="38" s="1"/>
  <c r="O48" i="38"/>
  <c r="O59" i="38" s="1"/>
  <c r="N48" i="38"/>
  <c r="N61" i="38" s="1"/>
  <c r="M48" i="38"/>
  <c r="M61" i="38" s="1"/>
  <c r="L48" i="38"/>
  <c r="L60" i="38" s="1"/>
  <c r="K48" i="38"/>
  <c r="K60" i="38" s="1"/>
  <c r="J48" i="38"/>
  <c r="J59" i="38" s="1"/>
  <c r="I48" i="38"/>
  <c r="I59" i="38" s="1"/>
  <c r="H48" i="38"/>
  <c r="H59" i="38" s="1"/>
  <c r="G48" i="38"/>
  <c r="G61" i="38" s="1"/>
  <c r="F48" i="38"/>
  <c r="F61" i="38" s="1"/>
  <c r="E48" i="38"/>
  <c r="E61" i="38" s="1"/>
  <c r="D48" i="38"/>
  <c r="D60" i="38" s="1"/>
  <c r="C48" i="38"/>
  <c r="C59" i="38" s="1"/>
  <c r="B48" i="38"/>
  <c r="B59" i="38" s="1"/>
  <c r="E60" i="38" l="1"/>
  <c r="F60" i="38"/>
  <c r="M60" i="38"/>
  <c r="N64" i="38"/>
  <c r="N68" i="38"/>
  <c r="N60" i="38"/>
  <c r="O60" i="38"/>
  <c r="G59" i="38"/>
  <c r="F59" i="38"/>
  <c r="M59" i="38"/>
  <c r="N59" i="38"/>
  <c r="I66" i="38"/>
  <c r="O68" i="38"/>
  <c r="O64" i="38"/>
  <c r="K63" i="38"/>
  <c r="G65" i="38"/>
  <c r="O66" i="38"/>
  <c r="G69" i="38"/>
  <c r="E64" i="38"/>
  <c r="H65" i="38"/>
  <c r="E68" i="38"/>
  <c r="H69" i="38"/>
  <c r="F64" i="38"/>
  <c r="O65" i="38"/>
  <c r="F68" i="38"/>
  <c r="O69" i="38"/>
  <c r="G64" i="38"/>
  <c r="G68" i="38"/>
  <c r="B70" i="38"/>
  <c r="H64" i="38"/>
  <c r="G66" i="38"/>
  <c r="H68" i="38"/>
  <c r="I70" i="38"/>
  <c r="M64" i="38"/>
  <c r="H66" i="38"/>
  <c r="M68" i="38"/>
  <c r="J70" i="38"/>
  <c r="G60" i="38"/>
  <c r="E59" i="38"/>
  <c r="H60" i="38"/>
  <c r="B61" i="38"/>
  <c r="J61" i="38"/>
  <c r="L63" i="38"/>
  <c r="D67" i="38"/>
  <c r="O61" i="38"/>
  <c r="D59" i="38"/>
  <c r="H61" i="38"/>
  <c r="J63" i="38"/>
  <c r="L64" i="38"/>
  <c r="F65" i="38"/>
  <c r="N65" i="38"/>
  <c r="B67" i="38"/>
  <c r="J67" i="38"/>
  <c r="D68" i="38"/>
  <c r="F69" i="38"/>
  <c r="H70" i="38"/>
  <c r="I61" i="38"/>
  <c r="I60" i="38"/>
  <c r="C61" i="38"/>
  <c r="K61" i="38"/>
  <c r="E63" i="38"/>
  <c r="M63" i="38"/>
  <c r="I65" i="38"/>
  <c r="E67" i="38"/>
  <c r="M67" i="38"/>
  <c r="C70" i="38"/>
  <c r="K70" i="38"/>
  <c r="J60" i="38"/>
  <c r="D61" i="38"/>
  <c r="L61" i="38"/>
  <c r="F63" i="38"/>
  <c r="N63" i="38"/>
  <c r="J65" i="38"/>
  <c r="D66" i="38"/>
  <c r="F67" i="38"/>
  <c r="N67" i="38"/>
  <c r="B69" i="38"/>
  <c r="D70" i="38"/>
  <c r="L70" i="38"/>
  <c r="G63" i="38"/>
  <c r="O63" i="38"/>
  <c r="I64" i="38"/>
  <c r="E66" i="38"/>
  <c r="M66" i="38"/>
  <c r="G67" i="38"/>
  <c r="O67" i="38"/>
  <c r="I68" i="38"/>
  <c r="C69" i="38"/>
  <c r="E70" i="38"/>
  <c r="M70" i="38"/>
  <c r="H63" i="38"/>
  <c r="J64" i="38"/>
  <c r="D65" i="38"/>
  <c r="F66" i="38"/>
  <c r="N66" i="38"/>
  <c r="C67" i="38"/>
  <c r="I63" i="38"/>
  <c r="K64" i="38"/>
  <c r="E65" i="38"/>
  <c r="M65" i="38"/>
  <c r="O20" i="38"/>
  <c r="N20" i="38"/>
  <c r="M20" i="38"/>
  <c r="L20" i="38"/>
  <c r="K20" i="38"/>
  <c r="J20" i="38"/>
  <c r="I20" i="38"/>
  <c r="H20" i="38"/>
  <c r="G20" i="38"/>
  <c r="F20" i="38"/>
  <c r="E20" i="38"/>
  <c r="D20" i="38"/>
  <c r="C20" i="38"/>
  <c r="B20" i="38"/>
  <c r="O11" i="38"/>
  <c r="N11" i="38"/>
  <c r="M11" i="38"/>
  <c r="L11" i="38"/>
  <c r="K11" i="38"/>
  <c r="J11" i="38"/>
  <c r="I11" i="38"/>
  <c r="H11" i="38"/>
  <c r="G11" i="38"/>
  <c r="F11" i="38"/>
  <c r="E11" i="38"/>
  <c r="D11" i="38"/>
  <c r="C11" i="38"/>
  <c r="B11" i="38"/>
  <c r="G23" i="38" l="1"/>
  <c r="G24" i="38"/>
  <c r="G22" i="38"/>
  <c r="O23" i="38"/>
  <c r="O24" i="38"/>
  <c r="O22" i="38"/>
  <c r="B33" i="38"/>
  <c r="B31" i="38"/>
  <c r="B30" i="38"/>
  <c r="B32" i="38"/>
  <c r="C30" i="38"/>
  <c r="C32" i="38"/>
  <c r="C31" i="38"/>
  <c r="C33" i="38"/>
  <c r="K24" i="38"/>
  <c r="K23" i="38"/>
  <c r="I33" i="38"/>
  <c r="I29" i="38"/>
  <c r="I26" i="38"/>
  <c r="I31" i="38"/>
  <c r="I27" i="38"/>
  <c r="I30" i="38"/>
  <c r="I28" i="38"/>
  <c r="H23" i="38"/>
  <c r="H24" i="38"/>
  <c r="H22" i="38"/>
  <c r="J33" i="38"/>
  <c r="J29" i="38"/>
  <c r="J30" i="38"/>
  <c r="J26" i="38"/>
  <c r="J27" i="38"/>
  <c r="J28" i="38"/>
  <c r="I24" i="38"/>
  <c r="I22" i="38"/>
  <c r="I23" i="38"/>
  <c r="K26" i="38"/>
  <c r="K27" i="38"/>
  <c r="K33" i="38"/>
  <c r="B24" i="38"/>
  <c r="B22" i="38"/>
  <c r="J24" i="38"/>
  <c r="J22" i="38"/>
  <c r="J23" i="38"/>
  <c r="D30" i="38"/>
  <c r="D32" i="38"/>
  <c r="D28" i="38"/>
  <c r="D31" i="38"/>
  <c r="D33" i="38"/>
  <c r="D29" i="38"/>
  <c r="L26" i="38"/>
  <c r="L27" i="38"/>
  <c r="L33" i="38"/>
  <c r="C22" i="38"/>
  <c r="C24" i="38"/>
  <c r="E31" i="38"/>
  <c r="E27" i="38"/>
  <c r="E28" i="38"/>
  <c r="E33" i="38"/>
  <c r="E29" i="38"/>
  <c r="E32" i="38"/>
  <c r="E30" i="38"/>
  <c r="E26" i="38"/>
  <c r="M31" i="38"/>
  <c r="M27" i="38"/>
  <c r="M28" i="38"/>
  <c r="M33" i="38"/>
  <c r="M32" i="38"/>
  <c r="M29" i="38"/>
  <c r="M30" i="38"/>
  <c r="M26" i="38"/>
  <c r="D22" i="38"/>
  <c r="D23" i="38"/>
  <c r="D24" i="38"/>
  <c r="L23" i="38"/>
  <c r="L24" i="38"/>
  <c r="F31" i="38"/>
  <c r="F27" i="38"/>
  <c r="F33" i="38"/>
  <c r="F32" i="38"/>
  <c r="F28" i="38"/>
  <c r="F29" i="38"/>
  <c r="F30" i="38"/>
  <c r="F26" i="38"/>
  <c r="N31" i="38"/>
  <c r="N27" i="38"/>
  <c r="N33" i="38"/>
  <c r="N29" i="38"/>
  <c r="N28" i="38"/>
  <c r="N30" i="38"/>
  <c r="N26" i="38"/>
  <c r="E22" i="38"/>
  <c r="E24" i="38"/>
  <c r="E23" i="38"/>
  <c r="M22" i="38"/>
  <c r="M23" i="38"/>
  <c r="M24" i="38"/>
  <c r="G30" i="38"/>
  <c r="G32" i="38"/>
  <c r="G28" i="38"/>
  <c r="G33" i="38"/>
  <c r="G29" i="38"/>
  <c r="G26" i="38"/>
  <c r="G31" i="38"/>
  <c r="G27" i="38"/>
  <c r="O26" i="38"/>
  <c r="O32" i="38"/>
  <c r="O28" i="38"/>
  <c r="O29" i="38"/>
  <c r="O30" i="38"/>
  <c r="O33" i="38"/>
  <c r="O31" i="38"/>
  <c r="O27" i="38"/>
  <c r="F22" i="38"/>
  <c r="F24" i="38"/>
  <c r="F23" i="38"/>
  <c r="N22" i="38"/>
  <c r="N23" i="38"/>
  <c r="N24" i="38"/>
  <c r="H32" i="38"/>
  <c r="H28" i="38"/>
  <c r="H26" i="38"/>
  <c r="H33" i="38"/>
  <c r="H29" i="38"/>
  <c r="H30" i="38"/>
  <c r="H31" i="38"/>
  <c r="H27" i="38"/>
  <c r="J93" i="18" l="1"/>
  <c r="J92" i="18"/>
  <c r="J91" i="18"/>
  <c r="J90" i="18"/>
  <c r="J89" i="18"/>
  <c r="J88" i="18"/>
  <c r="J87" i="18"/>
  <c r="J86" i="18"/>
  <c r="J84" i="18"/>
  <c r="J83" i="18"/>
  <c r="J82" i="18"/>
  <c r="J81" i="18"/>
  <c r="J80" i="18"/>
  <c r="J79" i="18"/>
  <c r="J78" i="18"/>
  <c r="J77" i="18"/>
  <c r="J76" i="18"/>
  <c r="J75" i="18"/>
  <c r="J74" i="18"/>
  <c r="J73" i="18"/>
  <c r="J72" i="18"/>
  <c r="J71" i="18"/>
  <c r="J70" i="18"/>
  <c r="J69" i="18"/>
  <c r="J68" i="18"/>
  <c r="J67" i="18"/>
  <c r="B81" i="15"/>
  <c r="B78" i="15"/>
  <c r="D90" i="1" l="1"/>
  <c r="D87" i="1"/>
  <c r="D14" i="2"/>
  <c r="H25" i="2"/>
  <c r="H24" i="2"/>
  <c r="H23" i="2"/>
  <c r="H22" i="2"/>
  <c r="H21" i="2"/>
  <c r="H20" i="2"/>
  <c r="H19" i="2"/>
  <c r="H18" i="2"/>
  <c r="H17" i="2"/>
  <c r="H16" i="2"/>
  <c r="H15" i="2"/>
  <c r="H14" i="2"/>
  <c r="B82" i="35"/>
  <c r="B45" i="37"/>
  <c r="C45" i="37"/>
  <c r="D45" i="37"/>
  <c r="E45" i="37"/>
  <c r="F45" i="37"/>
  <c r="G45" i="37"/>
  <c r="H45" i="37"/>
  <c r="I45" i="37"/>
  <c r="J45" i="37"/>
  <c r="K45" i="37"/>
  <c r="M45" i="37"/>
  <c r="N45" i="37"/>
  <c r="O45" i="37"/>
  <c r="B21" i="1" l="1"/>
  <c r="C21" i="1"/>
  <c r="D21" i="1"/>
  <c r="E21" i="1"/>
  <c r="F21" i="1"/>
  <c r="G21" i="1"/>
  <c r="H21" i="1"/>
  <c r="I21" i="1"/>
  <c r="J21" i="1"/>
  <c r="K21" i="1"/>
  <c r="L21" i="1"/>
  <c r="M21" i="1"/>
  <c r="N21" i="1"/>
  <c r="O21" i="1"/>
  <c r="N80" i="18" l="1"/>
  <c r="I80" i="18"/>
  <c r="O92" i="1" l="1"/>
  <c r="N92" i="1"/>
  <c r="M92" i="1"/>
  <c r="O91" i="1"/>
  <c r="N91" i="1"/>
  <c r="M91" i="1"/>
  <c r="O90" i="1"/>
  <c r="N90" i="1"/>
  <c r="M90" i="1"/>
  <c r="O89" i="1"/>
  <c r="N89" i="1"/>
  <c r="M89" i="1"/>
  <c r="O88" i="1"/>
  <c r="N88" i="1"/>
  <c r="M88" i="1"/>
  <c r="L91" i="1"/>
  <c r="K92" i="1"/>
  <c r="J92" i="1"/>
  <c r="I92" i="1"/>
  <c r="H92" i="1"/>
  <c r="K91" i="1"/>
  <c r="J91" i="1"/>
  <c r="I91" i="1"/>
  <c r="H91" i="1"/>
  <c r="K90" i="1"/>
  <c r="J90" i="1"/>
  <c r="I90" i="1"/>
  <c r="H90" i="1"/>
  <c r="G90" i="1"/>
  <c r="F90" i="1"/>
  <c r="E90" i="1"/>
  <c r="K89" i="1"/>
  <c r="J89" i="1"/>
  <c r="I89" i="1"/>
  <c r="H89" i="1"/>
  <c r="G89" i="1"/>
  <c r="F89" i="1"/>
  <c r="E89" i="1"/>
  <c r="K88" i="1"/>
  <c r="J88" i="1"/>
  <c r="I88" i="1"/>
  <c r="H88" i="1"/>
  <c r="G88" i="1"/>
  <c r="F88" i="1"/>
  <c r="E88" i="1"/>
  <c r="C90" i="1"/>
  <c r="I93" i="18" l="1"/>
  <c r="I92" i="18"/>
  <c r="I91" i="18"/>
  <c r="I90" i="18"/>
  <c r="I89" i="18"/>
  <c r="I88" i="18"/>
  <c r="I87" i="18"/>
  <c r="I86" i="18"/>
  <c r="I84" i="18"/>
  <c r="I83" i="18"/>
  <c r="I82" i="18"/>
  <c r="I81" i="18"/>
  <c r="I79" i="18"/>
  <c r="I78" i="18"/>
  <c r="I77" i="18"/>
  <c r="I76" i="18"/>
  <c r="I75" i="18"/>
  <c r="I74" i="18"/>
  <c r="I73" i="18"/>
  <c r="I72" i="18"/>
  <c r="I71" i="18"/>
  <c r="I70" i="18"/>
  <c r="I69" i="18"/>
  <c r="I68" i="18"/>
  <c r="I67" i="18"/>
  <c r="N93" i="18"/>
  <c r="N92" i="18"/>
  <c r="N91" i="18"/>
  <c r="N90" i="18"/>
  <c r="N89" i="18"/>
  <c r="N88" i="18"/>
  <c r="N87" i="18"/>
  <c r="N86" i="18"/>
  <c r="N84" i="18"/>
  <c r="N83" i="18"/>
  <c r="N82" i="18"/>
  <c r="N81" i="18"/>
  <c r="N79" i="18"/>
  <c r="N78" i="18"/>
  <c r="N77" i="18"/>
  <c r="N76" i="18"/>
  <c r="N75" i="18"/>
  <c r="N74" i="18"/>
  <c r="N73" i="18"/>
  <c r="N72" i="18"/>
  <c r="N71" i="18"/>
  <c r="N70" i="18"/>
  <c r="N69" i="18"/>
  <c r="N68" i="18"/>
  <c r="N67" i="18"/>
  <c r="P94" i="34"/>
  <c r="P93" i="34"/>
  <c r="P92" i="34"/>
  <c r="P91" i="34"/>
  <c r="P90" i="34"/>
  <c r="P89" i="34"/>
  <c r="P88" i="34"/>
  <c r="P87" i="34"/>
  <c r="P85" i="34"/>
  <c r="P84" i="34"/>
  <c r="P83" i="34"/>
  <c r="P82" i="34"/>
  <c r="P81" i="34"/>
  <c r="P80" i="34"/>
  <c r="P79" i="34"/>
  <c r="P78" i="34"/>
  <c r="P77" i="34"/>
  <c r="P76" i="34"/>
  <c r="P75" i="34"/>
  <c r="P74" i="34"/>
  <c r="P73" i="34"/>
  <c r="P72" i="34"/>
  <c r="P71" i="34"/>
  <c r="P70" i="34"/>
  <c r="P69" i="34"/>
  <c r="P68" i="34"/>
  <c r="P68" i="16" l="1"/>
  <c r="P69" i="16"/>
  <c r="P70" i="16"/>
  <c r="P71" i="16"/>
  <c r="P72" i="16"/>
  <c r="P73" i="16"/>
  <c r="P74" i="16"/>
  <c r="P75" i="16"/>
  <c r="P76" i="16"/>
  <c r="P77" i="16"/>
  <c r="P78" i="16"/>
  <c r="P79" i="16"/>
  <c r="P80" i="16"/>
  <c r="P81" i="16"/>
  <c r="P82" i="16"/>
  <c r="P83" i="16"/>
  <c r="P84" i="16"/>
  <c r="P85" i="16"/>
  <c r="P87" i="16"/>
  <c r="P88" i="16"/>
  <c r="P89" i="16"/>
  <c r="P90" i="16"/>
  <c r="P91" i="16"/>
  <c r="P92" i="16"/>
  <c r="P93" i="16"/>
  <c r="P94" i="16"/>
  <c r="B17" i="37" l="1"/>
  <c r="C17" i="37"/>
  <c r="D17" i="37"/>
  <c r="E17" i="37"/>
  <c r="F17" i="37"/>
  <c r="G17" i="37"/>
  <c r="H17" i="37"/>
  <c r="I17" i="37"/>
  <c r="J17" i="37"/>
  <c r="K17" i="37"/>
  <c r="L17" i="37"/>
  <c r="M17" i="37"/>
  <c r="N17" i="37"/>
  <c r="O17" i="37"/>
  <c r="B13" i="37"/>
  <c r="C13" i="37"/>
  <c r="D13" i="37"/>
  <c r="E13" i="37"/>
  <c r="F13" i="37"/>
  <c r="G13" i="37"/>
  <c r="H13" i="37"/>
  <c r="I13" i="37"/>
  <c r="J13" i="37"/>
  <c r="K13" i="37"/>
  <c r="M13" i="37"/>
  <c r="N13" i="37"/>
  <c r="O13" i="37"/>
  <c r="B44" i="3"/>
  <c r="C44" i="3"/>
  <c r="D44" i="3"/>
  <c r="E44" i="3"/>
  <c r="F44" i="3"/>
  <c r="G44" i="3"/>
  <c r="H44" i="3"/>
  <c r="I44" i="3"/>
  <c r="J44" i="3"/>
  <c r="K44" i="3"/>
  <c r="L44" i="3"/>
  <c r="M44" i="3"/>
  <c r="N44" i="3"/>
  <c r="O44" i="3"/>
  <c r="B14" i="3"/>
  <c r="C14" i="3"/>
  <c r="D14" i="3"/>
  <c r="E14" i="3"/>
  <c r="F14" i="3"/>
  <c r="G14" i="3"/>
  <c r="H14" i="3"/>
  <c r="I14" i="3"/>
  <c r="J14" i="3"/>
  <c r="K14" i="3"/>
  <c r="L14" i="3"/>
  <c r="M14" i="3"/>
  <c r="N14" i="3"/>
  <c r="O14" i="3"/>
  <c r="O87" i="1"/>
  <c r="N87" i="1"/>
  <c r="M87" i="1"/>
  <c r="L87" i="1"/>
  <c r="K87" i="1"/>
  <c r="J87" i="1"/>
  <c r="I87" i="1"/>
  <c r="H87" i="1"/>
  <c r="G87" i="1"/>
  <c r="F87" i="1"/>
  <c r="E87" i="1"/>
  <c r="C87" i="1"/>
  <c r="O85" i="1"/>
  <c r="N85" i="1"/>
  <c r="M85" i="1"/>
  <c r="L85" i="1"/>
  <c r="K85" i="1"/>
  <c r="J85" i="1"/>
  <c r="I85" i="1"/>
  <c r="H85" i="1"/>
  <c r="G85" i="1"/>
  <c r="F85" i="1"/>
  <c r="E85" i="1"/>
  <c r="D85" i="1"/>
  <c r="C85" i="1"/>
  <c r="B85" i="1"/>
  <c r="O84" i="1"/>
  <c r="N84" i="1"/>
  <c r="M84" i="1"/>
  <c r="L84" i="1"/>
  <c r="K84" i="1"/>
  <c r="J84" i="1"/>
  <c r="I84" i="1"/>
  <c r="H84" i="1"/>
  <c r="G84" i="1"/>
  <c r="F84" i="1"/>
  <c r="E84" i="1"/>
  <c r="D84" i="1"/>
  <c r="C84" i="1"/>
  <c r="B84" i="1"/>
  <c r="O83" i="1"/>
  <c r="N83" i="1"/>
  <c r="M83" i="1"/>
  <c r="L83" i="1"/>
  <c r="K83" i="1"/>
  <c r="J83" i="1"/>
  <c r="I83" i="1"/>
  <c r="H83" i="1"/>
  <c r="G83" i="1"/>
  <c r="F83" i="1"/>
  <c r="E83" i="1"/>
  <c r="D83" i="1"/>
  <c r="C83" i="1"/>
  <c r="B83" i="1"/>
  <c r="O82" i="1"/>
  <c r="N82" i="1"/>
  <c r="M82" i="1"/>
  <c r="L82" i="1"/>
  <c r="K82" i="1"/>
  <c r="J82" i="1"/>
  <c r="I82" i="1"/>
  <c r="H82" i="1"/>
  <c r="G82" i="1"/>
  <c r="F82" i="1"/>
  <c r="E82" i="1"/>
  <c r="D82" i="1"/>
  <c r="C82" i="1"/>
  <c r="B82" i="1"/>
  <c r="O81" i="1"/>
  <c r="N81" i="1"/>
  <c r="M81" i="1"/>
  <c r="L81" i="1"/>
  <c r="K81" i="1"/>
  <c r="J81" i="1"/>
  <c r="I81" i="1"/>
  <c r="H81" i="1"/>
  <c r="G81" i="1"/>
  <c r="F81" i="1"/>
  <c r="E81" i="1"/>
  <c r="D81" i="1"/>
  <c r="C81" i="1"/>
  <c r="B81" i="1"/>
  <c r="O80" i="1"/>
  <c r="N80" i="1"/>
  <c r="M80" i="1"/>
  <c r="L80" i="1"/>
  <c r="K80" i="1"/>
  <c r="J80" i="1"/>
  <c r="I80" i="1"/>
  <c r="H80" i="1"/>
  <c r="G80" i="1"/>
  <c r="F80" i="1"/>
  <c r="E80" i="1"/>
  <c r="D80" i="1"/>
  <c r="C80" i="1"/>
  <c r="B80" i="1"/>
  <c r="O79" i="1"/>
  <c r="N79" i="1"/>
  <c r="M79" i="1"/>
  <c r="L79" i="1"/>
  <c r="K79" i="1"/>
  <c r="J79" i="1"/>
  <c r="I79" i="1"/>
  <c r="H79" i="1"/>
  <c r="G79" i="1"/>
  <c r="F79" i="1"/>
  <c r="E79" i="1"/>
  <c r="D79" i="1"/>
  <c r="C79" i="1"/>
  <c r="B79" i="1"/>
  <c r="O78" i="1"/>
  <c r="N78" i="1"/>
  <c r="M78" i="1"/>
  <c r="L78" i="1"/>
  <c r="K78" i="1"/>
  <c r="J78" i="1"/>
  <c r="I78" i="1"/>
  <c r="H78" i="1"/>
  <c r="G78" i="1"/>
  <c r="F78" i="1"/>
  <c r="E78" i="1"/>
  <c r="D78" i="1"/>
  <c r="C78" i="1"/>
  <c r="B78" i="1"/>
  <c r="O77" i="1"/>
  <c r="N77" i="1"/>
  <c r="M77" i="1"/>
  <c r="K77" i="1"/>
  <c r="J77" i="1"/>
  <c r="I77" i="1"/>
  <c r="H77" i="1"/>
  <c r="G77" i="1"/>
  <c r="F77" i="1"/>
  <c r="E77" i="1"/>
  <c r="D77" i="1"/>
  <c r="C77" i="1"/>
  <c r="B77" i="1"/>
  <c r="O76" i="1"/>
  <c r="N76" i="1"/>
  <c r="M76" i="1"/>
  <c r="L76" i="1"/>
  <c r="K76" i="1"/>
  <c r="J76" i="1"/>
  <c r="I76" i="1"/>
  <c r="H76" i="1"/>
  <c r="G76" i="1"/>
  <c r="F76" i="1"/>
  <c r="E76" i="1"/>
  <c r="D76" i="1"/>
  <c r="C76" i="1"/>
  <c r="B76" i="1"/>
  <c r="O75" i="1"/>
  <c r="N75" i="1"/>
  <c r="M75" i="1"/>
  <c r="L75" i="1"/>
  <c r="K75" i="1"/>
  <c r="J75" i="1"/>
  <c r="I75" i="1"/>
  <c r="H75" i="1"/>
  <c r="G75" i="1"/>
  <c r="F75" i="1"/>
  <c r="E75" i="1"/>
  <c r="D75" i="1"/>
  <c r="C75" i="1"/>
  <c r="B75" i="1"/>
  <c r="O74" i="1"/>
  <c r="N74" i="1"/>
  <c r="M74" i="1"/>
  <c r="L74" i="1"/>
  <c r="J74" i="1"/>
  <c r="I74" i="1"/>
  <c r="H74" i="1"/>
  <c r="G74" i="1"/>
  <c r="F74" i="1"/>
  <c r="E74" i="1"/>
  <c r="D74" i="1"/>
  <c r="C74" i="1"/>
  <c r="B74" i="1"/>
  <c r="O73" i="1"/>
  <c r="N73" i="1"/>
  <c r="M73" i="1"/>
  <c r="L73" i="1"/>
  <c r="K73" i="1"/>
  <c r="J73" i="1"/>
  <c r="I73" i="1"/>
  <c r="H73" i="1"/>
  <c r="G73" i="1"/>
  <c r="F73" i="1"/>
  <c r="E73" i="1"/>
  <c r="D73" i="1"/>
  <c r="C73" i="1"/>
  <c r="B73" i="1"/>
  <c r="B54" i="1"/>
  <c r="B61" i="1" s="1"/>
  <c r="C54" i="1"/>
  <c r="C61" i="1" s="1"/>
  <c r="D54" i="1"/>
  <c r="D61" i="1" s="1"/>
  <c r="E54" i="1"/>
  <c r="E61" i="1" s="1"/>
  <c r="F54" i="1"/>
  <c r="F61" i="1" s="1"/>
  <c r="G54" i="1"/>
  <c r="G61" i="1" s="1"/>
  <c r="H54" i="1"/>
  <c r="H61" i="1" s="1"/>
  <c r="I54" i="1"/>
  <c r="I61" i="1" s="1"/>
  <c r="J54" i="1"/>
  <c r="J61" i="1" s="1"/>
  <c r="K54" i="1"/>
  <c r="K61" i="1" s="1"/>
  <c r="L54" i="1"/>
  <c r="L61" i="1" s="1"/>
  <c r="M54" i="1"/>
  <c r="M61" i="1" s="1"/>
  <c r="N54" i="1"/>
  <c r="N61" i="1" s="1"/>
  <c r="O54" i="1"/>
  <c r="O61" i="1" s="1"/>
  <c r="F28" i="1"/>
  <c r="I28" i="1"/>
  <c r="M28" i="1"/>
  <c r="N28" i="1"/>
  <c r="B28" i="1"/>
  <c r="C86" i="1"/>
  <c r="E28" i="1"/>
  <c r="J28" i="1"/>
  <c r="L28" i="1"/>
  <c r="O28" i="1"/>
  <c r="I14" i="2"/>
  <c r="J14" i="2" s="1"/>
  <c r="I25" i="2"/>
  <c r="J25" i="2" s="1"/>
  <c r="I24" i="2"/>
  <c r="J24" i="2" s="1"/>
  <c r="I23" i="2"/>
  <c r="I22" i="2"/>
  <c r="J22" i="2" s="1"/>
  <c r="I21" i="2"/>
  <c r="J21" i="2" s="1"/>
  <c r="I20" i="2"/>
  <c r="J20" i="2" s="1"/>
  <c r="I19" i="2"/>
  <c r="J19" i="2" s="1"/>
  <c r="I18" i="2"/>
  <c r="J18" i="2" s="1"/>
  <c r="I17" i="2"/>
  <c r="J17" i="2" s="1"/>
  <c r="I16" i="2"/>
  <c r="J16" i="2" s="1"/>
  <c r="I15" i="2"/>
  <c r="J15" i="2" s="1"/>
  <c r="I13" i="2"/>
  <c r="D25" i="2"/>
  <c r="D24" i="2"/>
  <c r="D23" i="2"/>
  <c r="D22" i="2"/>
  <c r="D21" i="2"/>
  <c r="D20" i="2"/>
  <c r="D19" i="2"/>
  <c r="D18" i="2"/>
  <c r="D17" i="2"/>
  <c r="D16" i="2"/>
  <c r="D15" i="2"/>
  <c r="D13" i="2"/>
  <c r="G25" i="2"/>
  <c r="G24" i="2"/>
  <c r="G23" i="2"/>
  <c r="G22" i="2"/>
  <c r="G21" i="2"/>
  <c r="G20" i="2"/>
  <c r="G19" i="2"/>
  <c r="G18" i="2"/>
  <c r="G17" i="2"/>
  <c r="G16" i="2"/>
  <c r="G15" i="2"/>
  <c r="G14" i="2"/>
  <c r="G13" i="2"/>
  <c r="J23" i="2"/>
  <c r="H13" i="2"/>
  <c r="P93" i="18"/>
  <c r="P92" i="18"/>
  <c r="P91" i="18"/>
  <c r="P90" i="18"/>
  <c r="P89" i="18"/>
  <c r="P88" i="18"/>
  <c r="P87" i="18"/>
  <c r="P86" i="18"/>
  <c r="P84" i="18"/>
  <c r="P83" i="18"/>
  <c r="P82" i="18"/>
  <c r="P81" i="18"/>
  <c r="P80" i="18"/>
  <c r="P79" i="18"/>
  <c r="P78" i="18"/>
  <c r="P77" i="18"/>
  <c r="P76" i="18"/>
  <c r="P75" i="18"/>
  <c r="P74" i="18"/>
  <c r="P73" i="18"/>
  <c r="P72" i="18"/>
  <c r="P71" i="18"/>
  <c r="P70" i="18"/>
  <c r="P69" i="18"/>
  <c r="P68" i="18"/>
  <c r="P67" i="18"/>
  <c r="J13" i="2" l="1"/>
  <c r="N86" i="1"/>
  <c r="F86" i="1"/>
  <c r="K86" i="1"/>
  <c r="J93" i="1"/>
  <c r="B93" i="1"/>
  <c r="D86" i="1"/>
  <c r="M86" i="1"/>
  <c r="E93" i="1"/>
  <c r="F93" i="1"/>
  <c r="O93" i="1"/>
  <c r="G86" i="1"/>
  <c r="I93" i="1"/>
  <c r="H86" i="1"/>
  <c r="M93" i="1"/>
  <c r="I86" i="1"/>
  <c r="N93" i="1"/>
  <c r="K28" i="1"/>
  <c r="K93" i="1" s="1"/>
  <c r="C28" i="1"/>
  <c r="C93" i="1" s="1"/>
  <c r="D28" i="1"/>
  <c r="D93" i="1" s="1"/>
  <c r="O86" i="1"/>
  <c r="E86" i="1"/>
  <c r="G28" i="1"/>
  <c r="G93" i="1" s="1"/>
  <c r="H28" i="1"/>
  <c r="H93" i="1" s="1"/>
  <c r="B86" i="1"/>
  <c r="J86" i="1"/>
  <c r="L86" i="1"/>
  <c r="L93" i="1"/>
  <c r="BM8" i="27"/>
  <c r="CC7" i="27" s="1"/>
  <c r="CS6" i="27" s="1"/>
  <c r="DI7" i="27" s="1"/>
  <c r="CE8" i="26"/>
  <c r="CU7" i="26" s="1"/>
  <c r="AG8" i="26"/>
  <c r="AX8" i="26" s="1"/>
  <c r="O93" i="42"/>
  <c r="N93" i="42"/>
  <c r="M93" i="42"/>
  <c r="L93" i="42"/>
  <c r="K93" i="42"/>
  <c r="J93" i="42"/>
  <c r="I93" i="42"/>
  <c r="H93" i="42"/>
  <c r="G93" i="42"/>
  <c r="F93" i="42"/>
  <c r="E93" i="42"/>
  <c r="D93" i="42"/>
  <c r="C93" i="42"/>
  <c r="B93" i="42"/>
  <c r="O92" i="42"/>
  <c r="N92" i="42"/>
  <c r="M92" i="42"/>
  <c r="L92" i="42"/>
  <c r="K92" i="42"/>
  <c r="J92" i="42"/>
  <c r="I92" i="42"/>
  <c r="H92" i="42"/>
  <c r="G92" i="42"/>
  <c r="F92" i="42"/>
  <c r="E92" i="42"/>
  <c r="D92" i="42"/>
  <c r="C92" i="42"/>
  <c r="B92" i="42"/>
  <c r="O91" i="42"/>
  <c r="N91" i="42"/>
  <c r="M91" i="42"/>
  <c r="L91" i="42"/>
  <c r="K91" i="42"/>
  <c r="J91" i="42"/>
  <c r="I91" i="42"/>
  <c r="H91" i="42"/>
  <c r="G91" i="42"/>
  <c r="F91" i="42"/>
  <c r="E91" i="42"/>
  <c r="D91" i="42"/>
  <c r="C91" i="42"/>
  <c r="B91" i="42"/>
  <c r="O90" i="42"/>
  <c r="N90" i="42"/>
  <c r="M90" i="42"/>
  <c r="L90" i="42"/>
  <c r="K90" i="42"/>
  <c r="J90" i="42"/>
  <c r="I90" i="42"/>
  <c r="H90" i="42"/>
  <c r="G90" i="42"/>
  <c r="F90" i="42"/>
  <c r="E90" i="42"/>
  <c r="D90" i="42"/>
  <c r="C90" i="42"/>
  <c r="B90" i="42"/>
  <c r="O89" i="42"/>
  <c r="N89" i="42"/>
  <c r="M89" i="42"/>
  <c r="L89" i="42"/>
  <c r="K89" i="42"/>
  <c r="J89" i="42"/>
  <c r="I89" i="42"/>
  <c r="H89" i="42"/>
  <c r="G89" i="42"/>
  <c r="F89" i="42"/>
  <c r="E89" i="42"/>
  <c r="D89" i="42"/>
  <c r="C89" i="42"/>
  <c r="B89" i="42"/>
  <c r="O88" i="42"/>
  <c r="N88" i="42"/>
  <c r="M88" i="42"/>
  <c r="L88" i="42"/>
  <c r="K88" i="42"/>
  <c r="J88" i="42"/>
  <c r="I88" i="42"/>
  <c r="H88" i="42"/>
  <c r="G88" i="42"/>
  <c r="F88" i="42"/>
  <c r="E88" i="42"/>
  <c r="D88" i="42"/>
  <c r="C88" i="42"/>
  <c r="B88" i="42"/>
  <c r="O87" i="42"/>
  <c r="N87" i="42"/>
  <c r="M87" i="42"/>
  <c r="L87" i="42"/>
  <c r="K87" i="42"/>
  <c r="J87" i="42"/>
  <c r="I87" i="42"/>
  <c r="H87" i="42"/>
  <c r="G87" i="42"/>
  <c r="F87" i="42"/>
  <c r="E87" i="42"/>
  <c r="D87" i="42"/>
  <c r="C87" i="42"/>
  <c r="B87" i="42"/>
  <c r="O86" i="42"/>
  <c r="N86" i="42"/>
  <c r="M86" i="42"/>
  <c r="L86" i="42"/>
  <c r="K86" i="42"/>
  <c r="J86" i="42"/>
  <c r="I86" i="42"/>
  <c r="H86" i="42"/>
  <c r="G86" i="42"/>
  <c r="F86" i="42"/>
  <c r="E86" i="42"/>
  <c r="D86" i="42"/>
  <c r="C86" i="42"/>
  <c r="B86" i="42"/>
  <c r="O84" i="42"/>
  <c r="N84" i="42"/>
  <c r="M84" i="42"/>
  <c r="L84" i="42"/>
  <c r="K84" i="42"/>
  <c r="J84" i="42"/>
  <c r="I84" i="42"/>
  <c r="H84" i="42"/>
  <c r="G84" i="42"/>
  <c r="F84" i="42"/>
  <c r="E84" i="42"/>
  <c r="D84" i="42"/>
  <c r="C84" i="42"/>
  <c r="B84" i="42"/>
  <c r="O83" i="42"/>
  <c r="N83" i="42"/>
  <c r="M83" i="42"/>
  <c r="L83" i="42"/>
  <c r="K83" i="42"/>
  <c r="J83" i="42"/>
  <c r="I83" i="42"/>
  <c r="H83" i="42"/>
  <c r="G83" i="42"/>
  <c r="F83" i="42"/>
  <c r="E83" i="42"/>
  <c r="D83" i="42"/>
  <c r="C83" i="42"/>
  <c r="B83" i="42"/>
  <c r="O82" i="42"/>
  <c r="N82" i="42"/>
  <c r="M82" i="42"/>
  <c r="L82" i="42"/>
  <c r="K82" i="42"/>
  <c r="J82" i="42"/>
  <c r="I82" i="42"/>
  <c r="H82" i="42"/>
  <c r="G82" i="42"/>
  <c r="F82" i="42"/>
  <c r="E82" i="42"/>
  <c r="D82" i="42"/>
  <c r="C82" i="42"/>
  <c r="B82" i="42"/>
  <c r="O81" i="42"/>
  <c r="N81" i="42"/>
  <c r="M81" i="42"/>
  <c r="L81" i="42"/>
  <c r="K81" i="42"/>
  <c r="J81" i="42"/>
  <c r="I81" i="42"/>
  <c r="H81" i="42"/>
  <c r="G81" i="42"/>
  <c r="F81" i="42"/>
  <c r="E81" i="42"/>
  <c r="D81" i="42"/>
  <c r="C81" i="42"/>
  <c r="B81" i="42"/>
  <c r="O80" i="42"/>
  <c r="N80" i="42"/>
  <c r="M80" i="42"/>
  <c r="L80" i="42"/>
  <c r="K80" i="42"/>
  <c r="J80" i="42"/>
  <c r="I80" i="42"/>
  <c r="H80" i="42"/>
  <c r="G80" i="42"/>
  <c r="F80" i="42"/>
  <c r="E80" i="42"/>
  <c r="D80" i="42"/>
  <c r="C80" i="42"/>
  <c r="B80" i="42"/>
  <c r="O79" i="42"/>
  <c r="N79" i="42"/>
  <c r="M79" i="42"/>
  <c r="L79" i="42"/>
  <c r="K79" i="42"/>
  <c r="J79" i="42"/>
  <c r="I79" i="42"/>
  <c r="H79" i="42"/>
  <c r="G79" i="42"/>
  <c r="F79" i="42"/>
  <c r="E79" i="42"/>
  <c r="D79" i="42"/>
  <c r="C79" i="42"/>
  <c r="B79" i="42"/>
  <c r="O78" i="42"/>
  <c r="N78" i="42"/>
  <c r="M78" i="42"/>
  <c r="L78" i="42"/>
  <c r="K78" i="42"/>
  <c r="J78" i="42"/>
  <c r="I78" i="42"/>
  <c r="H78" i="42"/>
  <c r="G78" i="42"/>
  <c r="F78" i="42"/>
  <c r="E78" i="42"/>
  <c r="D78" i="42"/>
  <c r="C78" i="42"/>
  <c r="B78" i="42"/>
  <c r="O77" i="42"/>
  <c r="N77" i="42"/>
  <c r="M77" i="42"/>
  <c r="L77" i="42"/>
  <c r="K77" i="42"/>
  <c r="J77" i="42"/>
  <c r="I77" i="42"/>
  <c r="H77" i="42"/>
  <c r="G77" i="42"/>
  <c r="F77" i="42"/>
  <c r="E77" i="42"/>
  <c r="D77" i="42"/>
  <c r="C77" i="42"/>
  <c r="B77" i="42"/>
  <c r="O76" i="42"/>
  <c r="N76" i="42"/>
  <c r="M76" i="42"/>
  <c r="L76" i="42"/>
  <c r="K76" i="42"/>
  <c r="J76" i="42"/>
  <c r="I76" i="42"/>
  <c r="H76" i="42"/>
  <c r="G76" i="42"/>
  <c r="F76" i="42"/>
  <c r="E76" i="42"/>
  <c r="D76" i="42"/>
  <c r="C76" i="42"/>
  <c r="B76" i="42"/>
  <c r="O75" i="42"/>
  <c r="N75" i="42"/>
  <c r="M75" i="42"/>
  <c r="L75" i="42"/>
  <c r="K75" i="42"/>
  <c r="J75" i="42"/>
  <c r="I75" i="42"/>
  <c r="H75" i="42"/>
  <c r="G75" i="42"/>
  <c r="F75" i="42"/>
  <c r="E75" i="42"/>
  <c r="D75" i="42"/>
  <c r="C75" i="42"/>
  <c r="B75" i="42"/>
  <c r="O74" i="42"/>
  <c r="N74" i="42"/>
  <c r="M74" i="42"/>
  <c r="L74" i="42"/>
  <c r="K74" i="42"/>
  <c r="J74" i="42"/>
  <c r="I74" i="42"/>
  <c r="H74" i="42"/>
  <c r="G74" i="42"/>
  <c r="F74" i="42"/>
  <c r="E74" i="42"/>
  <c r="D74" i="42"/>
  <c r="C74" i="42"/>
  <c r="B74" i="42"/>
  <c r="O73" i="42"/>
  <c r="N73" i="42"/>
  <c r="M73" i="42"/>
  <c r="L73" i="42"/>
  <c r="K73" i="42"/>
  <c r="J73" i="42"/>
  <c r="I73" i="42"/>
  <c r="H73" i="42"/>
  <c r="G73" i="42"/>
  <c r="F73" i="42"/>
  <c r="E73" i="42"/>
  <c r="D73" i="42"/>
  <c r="C73" i="42"/>
  <c r="B73" i="42"/>
  <c r="O72" i="42"/>
  <c r="N72" i="42"/>
  <c r="M72" i="42"/>
  <c r="L72" i="42"/>
  <c r="K72" i="42"/>
  <c r="J72" i="42"/>
  <c r="I72" i="42"/>
  <c r="H72" i="42"/>
  <c r="G72" i="42"/>
  <c r="F72" i="42"/>
  <c r="E72" i="42"/>
  <c r="D72" i="42"/>
  <c r="C72" i="42"/>
  <c r="B72" i="42"/>
  <c r="O71" i="42"/>
  <c r="N71" i="42"/>
  <c r="M71" i="42"/>
  <c r="L71" i="42"/>
  <c r="K71" i="42"/>
  <c r="J71" i="42"/>
  <c r="I71" i="42"/>
  <c r="H71" i="42"/>
  <c r="G71" i="42"/>
  <c r="F71" i="42"/>
  <c r="E71" i="42"/>
  <c r="D71" i="42"/>
  <c r="C71" i="42"/>
  <c r="B71" i="42"/>
  <c r="O70" i="42"/>
  <c r="N70" i="42"/>
  <c r="M70" i="42"/>
  <c r="L70" i="42"/>
  <c r="K70" i="42"/>
  <c r="J70" i="42"/>
  <c r="I70" i="42"/>
  <c r="H70" i="42"/>
  <c r="G70" i="42"/>
  <c r="F70" i="42"/>
  <c r="E70" i="42"/>
  <c r="D70" i="42"/>
  <c r="C70" i="42"/>
  <c r="B70" i="42"/>
  <c r="O69" i="42"/>
  <c r="N69" i="42"/>
  <c r="M69" i="42"/>
  <c r="L69" i="42"/>
  <c r="K69" i="42"/>
  <c r="J69" i="42"/>
  <c r="I69" i="42"/>
  <c r="H69" i="42"/>
  <c r="G69" i="42"/>
  <c r="F69" i="42"/>
  <c r="E69" i="42"/>
  <c r="D69" i="42"/>
  <c r="C69" i="42"/>
  <c r="B69" i="42"/>
  <c r="O68" i="42"/>
  <c r="N68" i="42"/>
  <c r="M68" i="42"/>
  <c r="L68" i="42"/>
  <c r="K68" i="42"/>
  <c r="J68" i="42"/>
  <c r="I68" i="42"/>
  <c r="H68" i="42"/>
  <c r="G68" i="42"/>
  <c r="F68" i="42"/>
  <c r="E68" i="42"/>
  <c r="D68" i="42"/>
  <c r="C68" i="42"/>
  <c r="B68" i="42"/>
  <c r="O67" i="42"/>
  <c r="N67" i="42"/>
  <c r="M67" i="42"/>
  <c r="L67" i="42"/>
  <c r="K67" i="42"/>
  <c r="J67" i="42"/>
  <c r="I67" i="42"/>
  <c r="H67" i="42"/>
  <c r="G67" i="42"/>
  <c r="F67" i="42"/>
  <c r="E67" i="42"/>
  <c r="D67" i="42"/>
  <c r="C67" i="42"/>
  <c r="B67" i="42"/>
  <c r="P93" i="42"/>
  <c r="P92" i="42"/>
  <c r="P91" i="42"/>
  <c r="P90" i="42"/>
  <c r="P89" i="42"/>
  <c r="P88" i="42"/>
  <c r="P87" i="42"/>
  <c r="P86" i="42"/>
  <c r="P84" i="42"/>
  <c r="P83" i="42"/>
  <c r="P82" i="42"/>
  <c r="P81" i="42"/>
  <c r="P80" i="42"/>
  <c r="P79" i="42"/>
  <c r="P78" i="42"/>
  <c r="P77" i="42"/>
  <c r="P76" i="42"/>
  <c r="P75" i="42"/>
  <c r="P74" i="42"/>
  <c r="P73" i="42"/>
  <c r="P72" i="42"/>
  <c r="P71" i="42"/>
  <c r="P70" i="42"/>
  <c r="P69" i="42"/>
  <c r="P68" i="42"/>
  <c r="P67" i="42"/>
  <c r="O93" i="43"/>
  <c r="N93" i="43"/>
  <c r="M93" i="43"/>
  <c r="L93" i="43"/>
  <c r="K93" i="43"/>
  <c r="J93" i="43"/>
  <c r="I93" i="43"/>
  <c r="H93" i="43"/>
  <c r="G93" i="43"/>
  <c r="F93" i="43"/>
  <c r="E93" i="43"/>
  <c r="D93" i="43"/>
  <c r="C93" i="43"/>
  <c r="B93" i="43"/>
  <c r="O92" i="43"/>
  <c r="N92" i="43"/>
  <c r="M92" i="43"/>
  <c r="L92" i="43"/>
  <c r="K92" i="43"/>
  <c r="J92" i="43"/>
  <c r="I92" i="43"/>
  <c r="H92" i="43"/>
  <c r="G92" i="43"/>
  <c r="F92" i="43"/>
  <c r="E92" i="43"/>
  <c r="D92" i="43"/>
  <c r="C92" i="43"/>
  <c r="B92" i="43"/>
  <c r="O91" i="43"/>
  <c r="N91" i="43"/>
  <c r="M91" i="43"/>
  <c r="L91" i="43"/>
  <c r="K91" i="43"/>
  <c r="J91" i="43"/>
  <c r="I91" i="43"/>
  <c r="H91" i="43"/>
  <c r="G91" i="43"/>
  <c r="F91" i="43"/>
  <c r="E91" i="43"/>
  <c r="D91" i="43"/>
  <c r="C91" i="43"/>
  <c r="B91" i="43"/>
  <c r="O90" i="43"/>
  <c r="N90" i="43"/>
  <c r="M90" i="43"/>
  <c r="L90" i="43"/>
  <c r="K90" i="43"/>
  <c r="J90" i="43"/>
  <c r="I90" i="43"/>
  <c r="H90" i="43"/>
  <c r="G90" i="43"/>
  <c r="F90" i="43"/>
  <c r="E90" i="43"/>
  <c r="D90" i="43"/>
  <c r="C90" i="43"/>
  <c r="B90" i="43"/>
  <c r="O89" i="43"/>
  <c r="N89" i="43"/>
  <c r="M89" i="43"/>
  <c r="L89" i="43"/>
  <c r="K89" i="43"/>
  <c r="J89" i="43"/>
  <c r="I89" i="43"/>
  <c r="H89" i="43"/>
  <c r="G89" i="43"/>
  <c r="F89" i="43"/>
  <c r="E89" i="43"/>
  <c r="D89" i="43"/>
  <c r="C89" i="43"/>
  <c r="B89" i="43"/>
  <c r="O88" i="43"/>
  <c r="N88" i="43"/>
  <c r="M88" i="43"/>
  <c r="L88" i="43"/>
  <c r="K88" i="43"/>
  <c r="J88" i="43"/>
  <c r="I88" i="43"/>
  <c r="H88" i="43"/>
  <c r="G88" i="43"/>
  <c r="F88" i="43"/>
  <c r="E88" i="43"/>
  <c r="D88" i="43"/>
  <c r="C88" i="43"/>
  <c r="B88" i="43"/>
  <c r="O87" i="43"/>
  <c r="N87" i="43"/>
  <c r="M87" i="43"/>
  <c r="L87" i="43"/>
  <c r="K87" i="43"/>
  <c r="J87" i="43"/>
  <c r="I87" i="43"/>
  <c r="H87" i="43"/>
  <c r="G87" i="43"/>
  <c r="F87" i="43"/>
  <c r="E87" i="43"/>
  <c r="D87" i="43"/>
  <c r="C87" i="43"/>
  <c r="B87" i="43"/>
  <c r="O86" i="43"/>
  <c r="N86" i="43"/>
  <c r="M86" i="43"/>
  <c r="L86" i="43"/>
  <c r="K86" i="43"/>
  <c r="J86" i="43"/>
  <c r="I86" i="43"/>
  <c r="H86" i="43"/>
  <c r="G86" i="43"/>
  <c r="F86" i="43"/>
  <c r="E86" i="43"/>
  <c r="D86" i="43"/>
  <c r="C86" i="43"/>
  <c r="B86" i="43"/>
  <c r="O84" i="43"/>
  <c r="N84" i="43"/>
  <c r="M84" i="43"/>
  <c r="L84" i="43"/>
  <c r="K84" i="43"/>
  <c r="J84" i="43"/>
  <c r="I84" i="43"/>
  <c r="H84" i="43"/>
  <c r="G84" i="43"/>
  <c r="F84" i="43"/>
  <c r="E84" i="43"/>
  <c r="D84" i="43"/>
  <c r="C84" i="43"/>
  <c r="B84" i="43"/>
  <c r="O83" i="43"/>
  <c r="N83" i="43"/>
  <c r="M83" i="43"/>
  <c r="L83" i="43"/>
  <c r="K83" i="43"/>
  <c r="J83" i="43"/>
  <c r="I83" i="43"/>
  <c r="H83" i="43"/>
  <c r="G83" i="43"/>
  <c r="F83" i="43"/>
  <c r="E83" i="43"/>
  <c r="D83" i="43"/>
  <c r="C83" i="43"/>
  <c r="B83" i="43"/>
  <c r="O82" i="43"/>
  <c r="N82" i="43"/>
  <c r="M82" i="43"/>
  <c r="L82" i="43"/>
  <c r="K82" i="43"/>
  <c r="J82" i="43"/>
  <c r="I82" i="43"/>
  <c r="H82" i="43"/>
  <c r="G82" i="43"/>
  <c r="F82" i="43"/>
  <c r="E82" i="43"/>
  <c r="D82" i="43"/>
  <c r="C82" i="43"/>
  <c r="B82" i="43"/>
  <c r="O81" i="43"/>
  <c r="N81" i="43"/>
  <c r="M81" i="43"/>
  <c r="L81" i="43"/>
  <c r="K81" i="43"/>
  <c r="J81" i="43"/>
  <c r="I81" i="43"/>
  <c r="H81" i="43"/>
  <c r="G81" i="43"/>
  <c r="F81" i="43"/>
  <c r="E81" i="43"/>
  <c r="D81" i="43"/>
  <c r="C81" i="43"/>
  <c r="B81" i="43"/>
  <c r="O80" i="43"/>
  <c r="N80" i="43"/>
  <c r="M80" i="43"/>
  <c r="L80" i="43"/>
  <c r="K80" i="43"/>
  <c r="J80" i="43"/>
  <c r="I80" i="43"/>
  <c r="H80" i="43"/>
  <c r="G80" i="43"/>
  <c r="F80" i="43"/>
  <c r="E80" i="43"/>
  <c r="D80" i="43"/>
  <c r="C80" i="43"/>
  <c r="B80" i="43"/>
  <c r="O79" i="43"/>
  <c r="N79" i="43"/>
  <c r="M79" i="43"/>
  <c r="L79" i="43"/>
  <c r="K79" i="43"/>
  <c r="J79" i="43"/>
  <c r="I79" i="43"/>
  <c r="H79" i="43"/>
  <c r="G79" i="43"/>
  <c r="F79" i="43"/>
  <c r="E79" i="43"/>
  <c r="D79" i="43"/>
  <c r="C79" i="43"/>
  <c r="B79" i="43"/>
  <c r="O78" i="43"/>
  <c r="N78" i="43"/>
  <c r="M78" i="43"/>
  <c r="L78" i="43"/>
  <c r="K78" i="43"/>
  <c r="J78" i="43"/>
  <c r="I78" i="43"/>
  <c r="H78" i="43"/>
  <c r="G78" i="43"/>
  <c r="F78" i="43"/>
  <c r="E78" i="43"/>
  <c r="D78" i="43"/>
  <c r="C78" i="43"/>
  <c r="B78" i="43"/>
  <c r="O77" i="43"/>
  <c r="N77" i="43"/>
  <c r="M77" i="43"/>
  <c r="L77" i="43"/>
  <c r="K77" i="43"/>
  <c r="J77" i="43"/>
  <c r="I77" i="43"/>
  <c r="H77" i="43"/>
  <c r="G77" i="43"/>
  <c r="F77" i="43"/>
  <c r="E77" i="43"/>
  <c r="D77" i="43"/>
  <c r="C77" i="43"/>
  <c r="B77" i="43"/>
  <c r="O76" i="43"/>
  <c r="N76" i="43"/>
  <c r="M76" i="43"/>
  <c r="L76" i="43"/>
  <c r="K76" i="43"/>
  <c r="J76" i="43"/>
  <c r="I76" i="43"/>
  <c r="H76" i="43"/>
  <c r="G76" i="43"/>
  <c r="F76" i="43"/>
  <c r="E76" i="43"/>
  <c r="D76" i="43"/>
  <c r="C76" i="43"/>
  <c r="B76" i="43"/>
  <c r="O75" i="43"/>
  <c r="N75" i="43"/>
  <c r="M75" i="43"/>
  <c r="L75" i="43"/>
  <c r="K75" i="43"/>
  <c r="J75" i="43"/>
  <c r="I75" i="43"/>
  <c r="H75" i="43"/>
  <c r="G75" i="43"/>
  <c r="F75" i="43"/>
  <c r="E75" i="43"/>
  <c r="D75" i="43"/>
  <c r="C75" i="43"/>
  <c r="B75" i="43"/>
  <c r="O74" i="43"/>
  <c r="N74" i="43"/>
  <c r="M74" i="43"/>
  <c r="L74" i="43"/>
  <c r="K74" i="43"/>
  <c r="J74" i="43"/>
  <c r="I74" i="43"/>
  <c r="H74" i="43"/>
  <c r="G74" i="43"/>
  <c r="F74" i="43"/>
  <c r="E74" i="43"/>
  <c r="D74" i="43"/>
  <c r="C74" i="43"/>
  <c r="B74" i="43"/>
  <c r="O73" i="43"/>
  <c r="N73" i="43"/>
  <c r="M73" i="43"/>
  <c r="L73" i="43"/>
  <c r="K73" i="43"/>
  <c r="J73" i="43"/>
  <c r="I73" i="43"/>
  <c r="H73" i="43"/>
  <c r="G73" i="43"/>
  <c r="F73" i="43"/>
  <c r="E73" i="43"/>
  <c r="D73" i="43"/>
  <c r="C73" i="43"/>
  <c r="B73" i="43"/>
  <c r="O72" i="43"/>
  <c r="N72" i="43"/>
  <c r="M72" i="43"/>
  <c r="L72" i="43"/>
  <c r="K72" i="43"/>
  <c r="J72" i="43"/>
  <c r="I72" i="43"/>
  <c r="H72" i="43"/>
  <c r="G72" i="43"/>
  <c r="F72" i="43"/>
  <c r="E72" i="43"/>
  <c r="D72" i="43"/>
  <c r="C72" i="43"/>
  <c r="B72" i="43"/>
  <c r="O71" i="43"/>
  <c r="N71" i="43"/>
  <c r="M71" i="43"/>
  <c r="L71" i="43"/>
  <c r="K71" i="43"/>
  <c r="J71" i="43"/>
  <c r="I71" i="43"/>
  <c r="H71" i="43"/>
  <c r="G71" i="43"/>
  <c r="F71" i="43"/>
  <c r="E71" i="43"/>
  <c r="D71" i="43"/>
  <c r="C71" i="43"/>
  <c r="B71" i="43"/>
  <c r="O70" i="43"/>
  <c r="N70" i="43"/>
  <c r="M70" i="43"/>
  <c r="L70" i="43"/>
  <c r="K70" i="43"/>
  <c r="J70" i="43"/>
  <c r="I70" i="43"/>
  <c r="H70" i="43"/>
  <c r="G70" i="43"/>
  <c r="F70" i="43"/>
  <c r="E70" i="43"/>
  <c r="D70" i="43"/>
  <c r="C70" i="43"/>
  <c r="B70" i="43"/>
  <c r="O69" i="43"/>
  <c r="N69" i="43"/>
  <c r="M69" i="43"/>
  <c r="L69" i="43"/>
  <c r="K69" i="43"/>
  <c r="J69" i="43"/>
  <c r="I69" i="43"/>
  <c r="H69" i="43"/>
  <c r="G69" i="43"/>
  <c r="F69" i="43"/>
  <c r="E69" i="43"/>
  <c r="D69" i="43"/>
  <c r="C69" i="43"/>
  <c r="B69" i="43"/>
  <c r="O68" i="43"/>
  <c r="N68" i="43"/>
  <c r="M68" i="43"/>
  <c r="L68" i="43"/>
  <c r="K68" i="43"/>
  <c r="J68" i="43"/>
  <c r="I68" i="43"/>
  <c r="H68" i="43"/>
  <c r="G68" i="43"/>
  <c r="F68" i="43"/>
  <c r="E68" i="43"/>
  <c r="D68" i="43"/>
  <c r="C68" i="43"/>
  <c r="B68" i="43"/>
  <c r="O67" i="43"/>
  <c r="N67" i="43"/>
  <c r="M67" i="43"/>
  <c r="L67" i="43"/>
  <c r="K67" i="43"/>
  <c r="J67" i="43"/>
  <c r="I67" i="43"/>
  <c r="H67" i="43"/>
  <c r="G67" i="43"/>
  <c r="F67" i="43"/>
  <c r="E67" i="43"/>
  <c r="D67" i="43"/>
  <c r="C67" i="43"/>
  <c r="B67" i="43"/>
  <c r="P93" i="43"/>
  <c r="P92" i="43"/>
  <c r="P91" i="43"/>
  <c r="P90" i="43"/>
  <c r="P89" i="43"/>
  <c r="P88" i="43"/>
  <c r="P87" i="43"/>
  <c r="P86" i="43"/>
  <c r="P84" i="43"/>
  <c r="P83" i="43"/>
  <c r="P82" i="43"/>
  <c r="P81" i="43"/>
  <c r="P80" i="43"/>
  <c r="P79" i="43"/>
  <c r="P78" i="43"/>
  <c r="P77" i="43"/>
  <c r="P76" i="43"/>
  <c r="P75" i="43"/>
  <c r="P74" i="43"/>
  <c r="P73" i="43"/>
  <c r="P72" i="43"/>
  <c r="P71" i="43"/>
  <c r="P70" i="43"/>
  <c r="P69" i="43"/>
  <c r="P68" i="43"/>
  <c r="P67" i="43"/>
  <c r="O93" i="23"/>
  <c r="N93" i="23"/>
  <c r="M93" i="23"/>
  <c r="L93" i="23"/>
  <c r="O92" i="23"/>
  <c r="N92" i="23"/>
  <c r="M92" i="23"/>
  <c r="L92" i="23"/>
  <c r="O91" i="23"/>
  <c r="N91" i="23"/>
  <c r="M91" i="23"/>
  <c r="L91" i="23"/>
  <c r="O90" i="23"/>
  <c r="N90" i="23"/>
  <c r="M90" i="23"/>
  <c r="L90" i="23"/>
  <c r="O89" i="23"/>
  <c r="N89" i="23"/>
  <c r="M89" i="23"/>
  <c r="L89" i="23"/>
  <c r="O88" i="23"/>
  <c r="N88" i="23"/>
  <c r="M88" i="23"/>
  <c r="L88" i="23"/>
  <c r="O87" i="23"/>
  <c r="N87" i="23"/>
  <c r="M87" i="23"/>
  <c r="L87" i="23"/>
  <c r="O86" i="23"/>
  <c r="N86" i="23"/>
  <c r="M86" i="23"/>
  <c r="L86" i="23"/>
  <c r="O84" i="23"/>
  <c r="N84" i="23"/>
  <c r="M84" i="23"/>
  <c r="L84" i="23"/>
  <c r="O83" i="23"/>
  <c r="N83" i="23"/>
  <c r="M83" i="23"/>
  <c r="L83" i="23"/>
  <c r="O82" i="23"/>
  <c r="N82" i="23"/>
  <c r="M82" i="23"/>
  <c r="L82" i="23"/>
  <c r="O81" i="23"/>
  <c r="N81" i="23"/>
  <c r="M81" i="23"/>
  <c r="L81" i="23"/>
  <c r="O80" i="23"/>
  <c r="N80" i="23"/>
  <c r="M80" i="23"/>
  <c r="L80" i="23"/>
  <c r="O79" i="23"/>
  <c r="N79" i="23"/>
  <c r="M79" i="23"/>
  <c r="L79" i="23"/>
  <c r="O78" i="23"/>
  <c r="N78" i="23"/>
  <c r="M78" i="23"/>
  <c r="L78" i="23"/>
  <c r="O77" i="23"/>
  <c r="N77" i="23"/>
  <c r="M77" i="23"/>
  <c r="L77" i="23"/>
  <c r="O76" i="23"/>
  <c r="N76" i="23"/>
  <c r="M76" i="23"/>
  <c r="L76" i="23"/>
  <c r="O75" i="23"/>
  <c r="N75" i="23"/>
  <c r="M75" i="23"/>
  <c r="L75" i="23"/>
  <c r="O74" i="23"/>
  <c r="N74" i="23"/>
  <c r="M74" i="23"/>
  <c r="L74" i="23"/>
  <c r="O73" i="23"/>
  <c r="N73" i="23"/>
  <c r="M73" i="23"/>
  <c r="L73" i="23"/>
  <c r="O72" i="23"/>
  <c r="N72" i="23"/>
  <c r="M72" i="23"/>
  <c r="L72" i="23"/>
  <c r="O71" i="23"/>
  <c r="N71" i="23"/>
  <c r="M71" i="23"/>
  <c r="L71" i="23"/>
  <c r="O70" i="23"/>
  <c r="N70" i="23"/>
  <c r="M70" i="23"/>
  <c r="L70" i="23"/>
  <c r="O69" i="23"/>
  <c r="N69" i="23"/>
  <c r="M69" i="23"/>
  <c r="L69" i="23"/>
  <c r="O68" i="23"/>
  <c r="N68" i="23"/>
  <c r="M68" i="23"/>
  <c r="L68" i="23"/>
  <c r="O67" i="23"/>
  <c r="N67" i="23"/>
  <c r="M67" i="23"/>
  <c r="L67" i="23"/>
  <c r="J93" i="23"/>
  <c r="I93" i="23"/>
  <c r="H93" i="23"/>
  <c r="G93" i="23"/>
  <c r="F93" i="23"/>
  <c r="E93" i="23"/>
  <c r="D93" i="23"/>
  <c r="C93" i="23"/>
  <c r="B93" i="23"/>
  <c r="J92" i="23"/>
  <c r="I92" i="23"/>
  <c r="H92" i="23"/>
  <c r="G92" i="23"/>
  <c r="F92" i="23"/>
  <c r="E92" i="23"/>
  <c r="D92" i="23"/>
  <c r="C92" i="23"/>
  <c r="B92" i="23"/>
  <c r="J91" i="23"/>
  <c r="I91" i="23"/>
  <c r="H91" i="23"/>
  <c r="G91" i="23"/>
  <c r="F91" i="23"/>
  <c r="E91" i="23"/>
  <c r="D91" i="23"/>
  <c r="C91" i="23"/>
  <c r="B91" i="23"/>
  <c r="J90" i="23"/>
  <c r="I90" i="23"/>
  <c r="H90" i="23"/>
  <c r="G90" i="23"/>
  <c r="F90" i="23"/>
  <c r="E90" i="23"/>
  <c r="D90" i="23"/>
  <c r="C90" i="23"/>
  <c r="B90" i="23"/>
  <c r="J89" i="23"/>
  <c r="I89" i="23"/>
  <c r="H89" i="23"/>
  <c r="G89" i="23"/>
  <c r="F89" i="23"/>
  <c r="E89" i="23"/>
  <c r="D89" i="23"/>
  <c r="C89" i="23"/>
  <c r="B89" i="23"/>
  <c r="J88" i="23"/>
  <c r="I88" i="23"/>
  <c r="H88" i="23"/>
  <c r="G88" i="23"/>
  <c r="F88" i="23"/>
  <c r="E88" i="23"/>
  <c r="D88" i="23"/>
  <c r="C88" i="23"/>
  <c r="B88" i="23"/>
  <c r="J87" i="23"/>
  <c r="I87" i="23"/>
  <c r="H87" i="23"/>
  <c r="G87" i="23"/>
  <c r="F87" i="23"/>
  <c r="E87" i="23"/>
  <c r="D87" i="23"/>
  <c r="C87" i="23"/>
  <c r="B87" i="23"/>
  <c r="J86" i="23"/>
  <c r="I86" i="23"/>
  <c r="H86" i="23"/>
  <c r="G86" i="23"/>
  <c r="F86" i="23"/>
  <c r="E86" i="23"/>
  <c r="D86" i="23"/>
  <c r="C86" i="23"/>
  <c r="B86" i="23"/>
  <c r="J84" i="23"/>
  <c r="I84" i="23"/>
  <c r="H84" i="23"/>
  <c r="G84" i="23"/>
  <c r="F84" i="23"/>
  <c r="E84" i="23"/>
  <c r="D84" i="23"/>
  <c r="C84" i="23"/>
  <c r="B84" i="23"/>
  <c r="J83" i="23"/>
  <c r="I83" i="23"/>
  <c r="H83" i="23"/>
  <c r="G83" i="23"/>
  <c r="F83" i="23"/>
  <c r="E83" i="23"/>
  <c r="D83" i="23"/>
  <c r="C83" i="23"/>
  <c r="B83" i="23"/>
  <c r="J82" i="23"/>
  <c r="I82" i="23"/>
  <c r="H82" i="23"/>
  <c r="G82" i="23"/>
  <c r="F82" i="23"/>
  <c r="E82" i="23"/>
  <c r="D82" i="23"/>
  <c r="C82" i="23"/>
  <c r="B82" i="23"/>
  <c r="J81" i="23"/>
  <c r="I81" i="23"/>
  <c r="H81" i="23"/>
  <c r="G81" i="23"/>
  <c r="F81" i="23"/>
  <c r="E81" i="23"/>
  <c r="D81" i="23"/>
  <c r="C81" i="23"/>
  <c r="B81" i="23"/>
  <c r="J80" i="23"/>
  <c r="I80" i="23"/>
  <c r="H80" i="23"/>
  <c r="G80" i="23"/>
  <c r="F80" i="23"/>
  <c r="E80" i="23"/>
  <c r="D80" i="23"/>
  <c r="C80" i="23"/>
  <c r="B80" i="23"/>
  <c r="J79" i="23"/>
  <c r="I79" i="23"/>
  <c r="H79" i="23"/>
  <c r="G79" i="23"/>
  <c r="F79" i="23"/>
  <c r="E79" i="23"/>
  <c r="D79" i="23"/>
  <c r="C79" i="23"/>
  <c r="B79" i="23"/>
  <c r="J78" i="23"/>
  <c r="I78" i="23"/>
  <c r="H78" i="23"/>
  <c r="G78" i="23"/>
  <c r="F78" i="23"/>
  <c r="E78" i="23"/>
  <c r="D78" i="23"/>
  <c r="C78" i="23"/>
  <c r="B78" i="23"/>
  <c r="J77" i="23"/>
  <c r="I77" i="23"/>
  <c r="H77" i="23"/>
  <c r="G77" i="23"/>
  <c r="F77" i="23"/>
  <c r="E77" i="23"/>
  <c r="D77" i="23"/>
  <c r="C77" i="23"/>
  <c r="B77" i="23"/>
  <c r="J76" i="23"/>
  <c r="I76" i="23"/>
  <c r="H76" i="23"/>
  <c r="G76" i="23"/>
  <c r="F76" i="23"/>
  <c r="E76" i="23"/>
  <c r="D76" i="23"/>
  <c r="C76" i="23"/>
  <c r="B76" i="23"/>
  <c r="J75" i="23"/>
  <c r="I75" i="23"/>
  <c r="H75" i="23"/>
  <c r="G75" i="23"/>
  <c r="F75" i="23"/>
  <c r="E75" i="23"/>
  <c r="D75" i="23"/>
  <c r="C75" i="23"/>
  <c r="B75" i="23"/>
  <c r="J74" i="23"/>
  <c r="I74" i="23"/>
  <c r="H74" i="23"/>
  <c r="G74" i="23"/>
  <c r="F74" i="23"/>
  <c r="E74" i="23"/>
  <c r="D74" i="23"/>
  <c r="C74" i="23"/>
  <c r="B74" i="23"/>
  <c r="J73" i="23"/>
  <c r="I73" i="23"/>
  <c r="H73" i="23"/>
  <c r="G73" i="23"/>
  <c r="F73" i="23"/>
  <c r="E73" i="23"/>
  <c r="D73" i="23"/>
  <c r="C73" i="23"/>
  <c r="B73" i="23"/>
  <c r="J72" i="23"/>
  <c r="I72" i="23"/>
  <c r="H72" i="23"/>
  <c r="G72" i="23"/>
  <c r="F72" i="23"/>
  <c r="E72" i="23"/>
  <c r="D72" i="23"/>
  <c r="C72" i="23"/>
  <c r="B72" i="23"/>
  <c r="J71" i="23"/>
  <c r="I71" i="23"/>
  <c r="H71" i="23"/>
  <c r="G71" i="23"/>
  <c r="F71" i="23"/>
  <c r="E71" i="23"/>
  <c r="D71" i="23"/>
  <c r="C71" i="23"/>
  <c r="B71" i="23"/>
  <c r="J70" i="23"/>
  <c r="I70" i="23"/>
  <c r="H70" i="23"/>
  <c r="G70" i="23"/>
  <c r="F70" i="23"/>
  <c r="E70" i="23"/>
  <c r="D70" i="23"/>
  <c r="C70" i="23"/>
  <c r="B70" i="23"/>
  <c r="J69" i="23"/>
  <c r="I69" i="23"/>
  <c r="H69" i="23"/>
  <c r="G69" i="23"/>
  <c r="F69" i="23"/>
  <c r="E69" i="23"/>
  <c r="D69" i="23"/>
  <c r="C69" i="23"/>
  <c r="B69" i="23"/>
  <c r="J68" i="23"/>
  <c r="I68" i="23"/>
  <c r="H68" i="23"/>
  <c r="G68" i="23"/>
  <c r="F68" i="23"/>
  <c r="E68" i="23"/>
  <c r="D68" i="23"/>
  <c r="C68" i="23"/>
  <c r="B68" i="23"/>
  <c r="J67" i="23"/>
  <c r="I67" i="23"/>
  <c r="H67" i="23"/>
  <c r="G67" i="23"/>
  <c r="F67" i="23"/>
  <c r="E67" i="23"/>
  <c r="D67" i="23"/>
  <c r="C67" i="23"/>
  <c r="B67" i="23"/>
  <c r="P93" i="23"/>
  <c r="P92" i="23"/>
  <c r="P91" i="23"/>
  <c r="P90" i="23"/>
  <c r="P89" i="23"/>
  <c r="P88" i="23"/>
  <c r="P87" i="23"/>
  <c r="P86" i="23"/>
  <c r="P84" i="23"/>
  <c r="P83" i="23"/>
  <c r="P82" i="23"/>
  <c r="P81" i="23"/>
  <c r="P80" i="23"/>
  <c r="P79" i="23"/>
  <c r="P78" i="23"/>
  <c r="P77" i="23"/>
  <c r="P76" i="23"/>
  <c r="P75" i="23"/>
  <c r="P74" i="23"/>
  <c r="P73" i="23"/>
  <c r="P72" i="23"/>
  <c r="P71" i="23"/>
  <c r="P70" i="23"/>
  <c r="P69" i="23"/>
  <c r="P68" i="23"/>
  <c r="P67" i="23"/>
  <c r="P93" i="20"/>
  <c r="O93" i="20"/>
  <c r="N93" i="20"/>
  <c r="M93" i="20"/>
  <c r="P92" i="20"/>
  <c r="O92" i="20"/>
  <c r="N92" i="20"/>
  <c r="M92" i="20"/>
  <c r="P91" i="20"/>
  <c r="O91" i="20"/>
  <c r="N91" i="20"/>
  <c r="M91" i="20"/>
  <c r="P90" i="20"/>
  <c r="O90" i="20"/>
  <c r="N90" i="20"/>
  <c r="M90" i="20"/>
  <c r="P89" i="20"/>
  <c r="O89" i="20"/>
  <c r="N89" i="20"/>
  <c r="M89" i="20"/>
  <c r="P88" i="20"/>
  <c r="O88" i="20"/>
  <c r="N88" i="20"/>
  <c r="M88" i="20"/>
  <c r="P87" i="20"/>
  <c r="O87" i="20"/>
  <c r="N87" i="20"/>
  <c r="M87" i="20"/>
  <c r="P86" i="20"/>
  <c r="O86" i="20"/>
  <c r="N86" i="20"/>
  <c r="M86" i="20"/>
  <c r="P84" i="20"/>
  <c r="O84" i="20"/>
  <c r="N84" i="20"/>
  <c r="M84" i="20"/>
  <c r="P83" i="20"/>
  <c r="O83" i="20"/>
  <c r="N83" i="20"/>
  <c r="M83" i="20"/>
  <c r="P82" i="20"/>
  <c r="O82" i="20"/>
  <c r="N82" i="20"/>
  <c r="M82" i="20"/>
  <c r="P81" i="20"/>
  <c r="O81" i="20"/>
  <c r="N81" i="20"/>
  <c r="M81" i="20"/>
  <c r="P80" i="20"/>
  <c r="O80" i="20"/>
  <c r="N80" i="20"/>
  <c r="M80" i="20"/>
  <c r="P79" i="20"/>
  <c r="O79" i="20"/>
  <c r="N79" i="20"/>
  <c r="M79" i="20"/>
  <c r="P78" i="20"/>
  <c r="O78" i="20"/>
  <c r="N78" i="20"/>
  <c r="M78" i="20"/>
  <c r="P77" i="20"/>
  <c r="O77" i="20"/>
  <c r="N77" i="20"/>
  <c r="M77" i="20"/>
  <c r="P76" i="20"/>
  <c r="O76" i="20"/>
  <c r="N76" i="20"/>
  <c r="M76" i="20"/>
  <c r="P75" i="20"/>
  <c r="O75" i="20"/>
  <c r="N75" i="20"/>
  <c r="M75" i="20"/>
  <c r="P74" i="20"/>
  <c r="O74" i="20"/>
  <c r="N74" i="20"/>
  <c r="M74" i="20"/>
  <c r="P73" i="20"/>
  <c r="O73" i="20"/>
  <c r="N73" i="20"/>
  <c r="M73" i="20"/>
  <c r="P72" i="20"/>
  <c r="O72" i="20"/>
  <c r="N72" i="20"/>
  <c r="M72" i="20"/>
  <c r="P71" i="20"/>
  <c r="O71" i="20"/>
  <c r="N71" i="20"/>
  <c r="M71" i="20"/>
  <c r="P70" i="20"/>
  <c r="O70" i="20"/>
  <c r="N70" i="20"/>
  <c r="M70" i="20"/>
  <c r="P69" i="20"/>
  <c r="O69" i="20"/>
  <c r="N69" i="20"/>
  <c r="M69" i="20"/>
  <c r="P68" i="20"/>
  <c r="O68" i="20"/>
  <c r="N68" i="20"/>
  <c r="M68" i="20"/>
  <c r="P67" i="20"/>
  <c r="O67" i="20"/>
  <c r="N67" i="20"/>
  <c r="M67" i="20"/>
  <c r="L93" i="20"/>
  <c r="K93" i="20"/>
  <c r="J93" i="20"/>
  <c r="I93" i="20"/>
  <c r="H93" i="20"/>
  <c r="G93" i="20"/>
  <c r="F93" i="20"/>
  <c r="E93" i="20"/>
  <c r="D93" i="20"/>
  <c r="L92" i="20"/>
  <c r="K92" i="20"/>
  <c r="J92" i="20"/>
  <c r="I92" i="20"/>
  <c r="H92" i="20"/>
  <c r="G92" i="20"/>
  <c r="F92" i="20"/>
  <c r="E92" i="20"/>
  <c r="D92" i="20"/>
  <c r="L91" i="20"/>
  <c r="K91" i="20"/>
  <c r="J91" i="20"/>
  <c r="I91" i="20"/>
  <c r="H91" i="20"/>
  <c r="G91" i="20"/>
  <c r="F91" i="20"/>
  <c r="E91" i="20"/>
  <c r="D91" i="20"/>
  <c r="L90" i="20"/>
  <c r="K90" i="20"/>
  <c r="J90" i="20"/>
  <c r="I90" i="20"/>
  <c r="H90" i="20"/>
  <c r="G90" i="20"/>
  <c r="F90" i="20"/>
  <c r="E90" i="20"/>
  <c r="D90" i="20"/>
  <c r="L89" i="20"/>
  <c r="K89" i="20"/>
  <c r="J89" i="20"/>
  <c r="I89" i="20"/>
  <c r="H89" i="20"/>
  <c r="G89" i="20"/>
  <c r="F89" i="20"/>
  <c r="E89" i="20"/>
  <c r="D89" i="20"/>
  <c r="L88" i="20"/>
  <c r="K88" i="20"/>
  <c r="J88" i="20"/>
  <c r="I88" i="20"/>
  <c r="H88" i="20"/>
  <c r="G88" i="20"/>
  <c r="F88" i="20"/>
  <c r="E88" i="20"/>
  <c r="D88" i="20"/>
  <c r="L87" i="20"/>
  <c r="K87" i="20"/>
  <c r="J87" i="20"/>
  <c r="I87" i="20"/>
  <c r="H87" i="20"/>
  <c r="G87" i="20"/>
  <c r="F87" i="20"/>
  <c r="E87" i="20"/>
  <c r="D87" i="20"/>
  <c r="L86" i="20"/>
  <c r="K86" i="20"/>
  <c r="J86" i="20"/>
  <c r="I86" i="20"/>
  <c r="H86" i="20"/>
  <c r="G86" i="20"/>
  <c r="F86" i="20"/>
  <c r="E86" i="20"/>
  <c r="D86" i="20"/>
  <c r="L84" i="20"/>
  <c r="K84" i="20"/>
  <c r="J84" i="20"/>
  <c r="I84" i="20"/>
  <c r="H84" i="20"/>
  <c r="G84" i="20"/>
  <c r="F84" i="20"/>
  <c r="E84" i="20"/>
  <c r="D84" i="20"/>
  <c r="L83" i="20"/>
  <c r="K83" i="20"/>
  <c r="J83" i="20"/>
  <c r="I83" i="20"/>
  <c r="H83" i="20"/>
  <c r="G83" i="20"/>
  <c r="F83" i="20"/>
  <c r="E83" i="20"/>
  <c r="D83" i="20"/>
  <c r="L82" i="20"/>
  <c r="K82" i="20"/>
  <c r="J82" i="20"/>
  <c r="I82" i="20"/>
  <c r="H82" i="20"/>
  <c r="G82" i="20"/>
  <c r="F82" i="20"/>
  <c r="E82" i="20"/>
  <c r="D82" i="20"/>
  <c r="L81" i="20"/>
  <c r="K81" i="20"/>
  <c r="J81" i="20"/>
  <c r="I81" i="20"/>
  <c r="H81" i="20"/>
  <c r="G81" i="20"/>
  <c r="F81" i="20"/>
  <c r="E81" i="20"/>
  <c r="D81" i="20"/>
  <c r="L80" i="20"/>
  <c r="K80" i="20"/>
  <c r="J80" i="20"/>
  <c r="I80" i="20"/>
  <c r="H80" i="20"/>
  <c r="G80" i="20"/>
  <c r="F80" i="20"/>
  <c r="E80" i="20"/>
  <c r="D80" i="20"/>
  <c r="L79" i="20"/>
  <c r="K79" i="20"/>
  <c r="J79" i="20"/>
  <c r="I79" i="20"/>
  <c r="H79" i="20"/>
  <c r="G79" i="20"/>
  <c r="F79" i="20"/>
  <c r="E79" i="20"/>
  <c r="D79" i="20"/>
  <c r="L78" i="20"/>
  <c r="K78" i="20"/>
  <c r="J78" i="20"/>
  <c r="I78" i="20"/>
  <c r="H78" i="20"/>
  <c r="G78" i="20"/>
  <c r="F78" i="20"/>
  <c r="E78" i="20"/>
  <c r="D78" i="20"/>
  <c r="L77" i="20"/>
  <c r="K77" i="20"/>
  <c r="J77" i="20"/>
  <c r="I77" i="20"/>
  <c r="H77" i="20"/>
  <c r="G77" i="20"/>
  <c r="F77" i="20"/>
  <c r="E77" i="20"/>
  <c r="D77" i="20"/>
  <c r="L76" i="20"/>
  <c r="K76" i="20"/>
  <c r="J76" i="20"/>
  <c r="I76" i="20"/>
  <c r="H76" i="20"/>
  <c r="G76" i="20"/>
  <c r="F76" i="20"/>
  <c r="E76" i="20"/>
  <c r="D76" i="20"/>
  <c r="L75" i="20"/>
  <c r="K75" i="20"/>
  <c r="J75" i="20"/>
  <c r="I75" i="20"/>
  <c r="H75" i="20"/>
  <c r="G75" i="20"/>
  <c r="F75" i="20"/>
  <c r="E75" i="20"/>
  <c r="D75" i="20"/>
  <c r="L74" i="20"/>
  <c r="K74" i="20"/>
  <c r="J74" i="20"/>
  <c r="I74" i="20"/>
  <c r="H74" i="20"/>
  <c r="G74" i="20"/>
  <c r="F74" i="20"/>
  <c r="E74" i="20"/>
  <c r="D74" i="20"/>
  <c r="L73" i="20"/>
  <c r="K73" i="20"/>
  <c r="J73" i="20"/>
  <c r="I73" i="20"/>
  <c r="H73" i="20"/>
  <c r="G73" i="20"/>
  <c r="F73" i="20"/>
  <c r="E73" i="20"/>
  <c r="D73" i="20"/>
  <c r="L72" i="20"/>
  <c r="K72" i="20"/>
  <c r="J72" i="20"/>
  <c r="I72" i="20"/>
  <c r="H72" i="20"/>
  <c r="G72" i="20"/>
  <c r="F72" i="20"/>
  <c r="E72" i="20"/>
  <c r="D72" i="20"/>
  <c r="L71" i="20"/>
  <c r="K71" i="20"/>
  <c r="J71" i="20"/>
  <c r="I71" i="20"/>
  <c r="H71" i="20"/>
  <c r="G71" i="20"/>
  <c r="F71" i="20"/>
  <c r="E71" i="20"/>
  <c r="D71" i="20"/>
  <c r="L70" i="20"/>
  <c r="K70" i="20"/>
  <c r="J70" i="20"/>
  <c r="I70" i="20"/>
  <c r="H70" i="20"/>
  <c r="G70" i="20"/>
  <c r="F70" i="20"/>
  <c r="E70" i="20"/>
  <c r="D70" i="20"/>
  <c r="L69" i="20"/>
  <c r="K69" i="20"/>
  <c r="J69" i="20"/>
  <c r="I69" i="20"/>
  <c r="H69" i="20"/>
  <c r="G69" i="20"/>
  <c r="F69" i="20"/>
  <c r="E69" i="20"/>
  <c r="D69" i="20"/>
  <c r="L68" i="20"/>
  <c r="K68" i="20"/>
  <c r="J68" i="20"/>
  <c r="I68" i="20"/>
  <c r="H68" i="20"/>
  <c r="G68" i="20"/>
  <c r="F68" i="20"/>
  <c r="E68" i="20"/>
  <c r="D68" i="20"/>
  <c r="L67" i="20"/>
  <c r="K67" i="20"/>
  <c r="J67" i="20"/>
  <c r="I67" i="20"/>
  <c r="H67" i="20"/>
  <c r="G67" i="20"/>
  <c r="F67" i="20"/>
  <c r="E67" i="20"/>
  <c r="D67" i="20"/>
  <c r="O93" i="18"/>
  <c r="O92" i="18"/>
  <c r="O91" i="18"/>
  <c r="O90" i="18"/>
  <c r="O89" i="18"/>
  <c r="O88" i="18"/>
  <c r="O87" i="18"/>
  <c r="O86" i="18"/>
  <c r="O84" i="18"/>
  <c r="O83" i="18"/>
  <c r="O82" i="18"/>
  <c r="O81" i="18"/>
  <c r="O80" i="18"/>
  <c r="O79" i="18"/>
  <c r="O78" i="18"/>
  <c r="O77" i="18"/>
  <c r="O76" i="18"/>
  <c r="O75" i="18"/>
  <c r="O74" i="18"/>
  <c r="O73" i="18"/>
  <c r="O72" i="18"/>
  <c r="O71" i="18"/>
  <c r="O70" i="18"/>
  <c r="O69" i="18"/>
  <c r="O68" i="18"/>
  <c r="O67" i="18"/>
  <c r="M93" i="18"/>
  <c r="M92" i="18"/>
  <c r="M91" i="18"/>
  <c r="M90" i="18"/>
  <c r="M89" i="18"/>
  <c r="M88" i="18"/>
  <c r="M87" i="18"/>
  <c r="M86" i="18"/>
  <c r="M84" i="18"/>
  <c r="M83" i="18"/>
  <c r="M82" i="18"/>
  <c r="M81" i="18"/>
  <c r="M80" i="18"/>
  <c r="M79" i="18"/>
  <c r="M78" i="18"/>
  <c r="M77" i="18"/>
  <c r="M76" i="18"/>
  <c r="M75" i="18"/>
  <c r="M74" i="18"/>
  <c r="M73" i="18"/>
  <c r="M72" i="18"/>
  <c r="M71" i="18"/>
  <c r="M70" i="18"/>
  <c r="M69" i="18"/>
  <c r="M68" i="18"/>
  <c r="M67" i="18"/>
  <c r="H93" i="18"/>
  <c r="G93" i="18"/>
  <c r="F93" i="18"/>
  <c r="E93" i="18"/>
  <c r="D93" i="18"/>
  <c r="C93" i="18"/>
  <c r="H92" i="18"/>
  <c r="G92" i="18"/>
  <c r="F92" i="18"/>
  <c r="E92" i="18"/>
  <c r="D92" i="18"/>
  <c r="C92" i="18"/>
  <c r="H91" i="18"/>
  <c r="G91" i="18"/>
  <c r="F91" i="18"/>
  <c r="E91" i="18"/>
  <c r="D91" i="18"/>
  <c r="C91" i="18"/>
  <c r="H90" i="18"/>
  <c r="G90" i="18"/>
  <c r="F90" i="18"/>
  <c r="E90" i="18"/>
  <c r="D90" i="18"/>
  <c r="C90" i="18"/>
  <c r="H89" i="18"/>
  <c r="G89" i="18"/>
  <c r="F89" i="18"/>
  <c r="E89" i="18"/>
  <c r="D89" i="18"/>
  <c r="C89" i="18"/>
  <c r="H88" i="18"/>
  <c r="G88" i="18"/>
  <c r="F88" i="18"/>
  <c r="E88" i="18"/>
  <c r="D88" i="18"/>
  <c r="C88" i="18"/>
  <c r="H87" i="18"/>
  <c r="G87" i="18"/>
  <c r="F87" i="18"/>
  <c r="E87" i="18"/>
  <c r="D87" i="18"/>
  <c r="C87" i="18"/>
  <c r="H86" i="18"/>
  <c r="G86" i="18"/>
  <c r="F86" i="18"/>
  <c r="E86" i="18"/>
  <c r="D86" i="18"/>
  <c r="C86" i="18"/>
  <c r="H84" i="18"/>
  <c r="G84" i="18"/>
  <c r="F84" i="18"/>
  <c r="E84" i="18"/>
  <c r="D84" i="18"/>
  <c r="C84" i="18"/>
  <c r="H83" i="18"/>
  <c r="G83" i="18"/>
  <c r="F83" i="18"/>
  <c r="E83" i="18"/>
  <c r="D83" i="18"/>
  <c r="C83" i="18"/>
  <c r="H82" i="18"/>
  <c r="G82" i="18"/>
  <c r="F82" i="18"/>
  <c r="E82" i="18"/>
  <c r="D82" i="18"/>
  <c r="C82" i="18"/>
  <c r="H81" i="18"/>
  <c r="G81" i="18"/>
  <c r="F81" i="18"/>
  <c r="E81" i="18"/>
  <c r="D81" i="18"/>
  <c r="C81" i="18"/>
  <c r="H80" i="18"/>
  <c r="G80" i="18"/>
  <c r="F80" i="18"/>
  <c r="E80" i="18"/>
  <c r="D80" i="18"/>
  <c r="C80" i="18"/>
  <c r="H79" i="18"/>
  <c r="G79" i="18"/>
  <c r="F79" i="18"/>
  <c r="E79" i="18"/>
  <c r="D79" i="18"/>
  <c r="C79" i="18"/>
  <c r="H78" i="18"/>
  <c r="G78" i="18"/>
  <c r="F78" i="18"/>
  <c r="E78" i="18"/>
  <c r="D78" i="18"/>
  <c r="C78" i="18"/>
  <c r="H77" i="18"/>
  <c r="G77" i="18"/>
  <c r="F77" i="18"/>
  <c r="E77" i="18"/>
  <c r="D77" i="18"/>
  <c r="C77" i="18"/>
  <c r="H76" i="18"/>
  <c r="G76" i="18"/>
  <c r="F76" i="18"/>
  <c r="E76" i="18"/>
  <c r="D76" i="18"/>
  <c r="C76" i="18"/>
  <c r="H75" i="18"/>
  <c r="G75" i="18"/>
  <c r="F75" i="18"/>
  <c r="E75" i="18"/>
  <c r="D75" i="18"/>
  <c r="C75" i="18"/>
  <c r="H74" i="18"/>
  <c r="G74" i="18"/>
  <c r="F74" i="18"/>
  <c r="E74" i="18"/>
  <c r="D74" i="18"/>
  <c r="C74" i="18"/>
  <c r="H73" i="18"/>
  <c r="G73" i="18"/>
  <c r="F73" i="18"/>
  <c r="E73" i="18"/>
  <c r="D73" i="18"/>
  <c r="C73" i="18"/>
  <c r="H72" i="18"/>
  <c r="G72" i="18"/>
  <c r="F72" i="18"/>
  <c r="E72" i="18"/>
  <c r="D72" i="18"/>
  <c r="C72" i="18"/>
  <c r="H71" i="18"/>
  <c r="G71" i="18"/>
  <c r="F71" i="18"/>
  <c r="E71" i="18"/>
  <c r="D71" i="18"/>
  <c r="C71" i="18"/>
  <c r="H70" i="18"/>
  <c r="G70" i="18"/>
  <c r="F70" i="18"/>
  <c r="E70" i="18"/>
  <c r="D70" i="18"/>
  <c r="C70" i="18"/>
  <c r="H69" i="18"/>
  <c r="G69" i="18"/>
  <c r="F69" i="18"/>
  <c r="E69" i="18"/>
  <c r="D69" i="18"/>
  <c r="C69" i="18"/>
  <c r="H68" i="18"/>
  <c r="G68" i="18"/>
  <c r="F68" i="18"/>
  <c r="E68" i="18"/>
  <c r="D68" i="18"/>
  <c r="C68" i="18"/>
  <c r="H67" i="18"/>
  <c r="G67" i="18"/>
  <c r="F67" i="18"/>
  <c r="E67" i="18"/>
  <c r="D67" i="18"/>
  <c r="C67" i="18"/>
  <c r="B93" i="18"/>
  <c r="B92" i="18"/>
  <c r="B91" i="18"/>
  <c r="B89" i="18"/>
  <c r="B88" i="18"/>
  <c r="B87" i="18"/>
  <c r="B84" i="18"/>
  <c r="B83" i="18"/>
  <c r="B82" i="18"/>
  <c r="B81" i="18"/>
  <c r="B80" i="18"/>
  <c r="B79" i="18"/>
  <c r="B78" i="18"/>
  <c r="B77" i="18"/>
  <c r="B76" i="18"/>
  <c r="B75" i="18"/>
  <c r="B74" i="18"/>
  <c r="B73" i="18"/>
  <c r="B72" i="18"/>
  <c r="B71" i="18"/>
  <c r="B70" i="18"/>
  <c r="B69" i="18"/>
  <c r="B68" i="18"/>
  <c r="B90" i="18"/>
  <c r="B86" i="18"/>
  <c r="B67" i="18"/>
  <c r="P93" i="35"/>
  <c r="O93" i="35"/>
  <c r="N93" i="35"/>
  <c r="M93" i="35"/>
  <c r="P92" i="35"/>
  <c r="O92" i="35"/>
  <c r="N92" i="35"/>
  <c r="M92" i="35"/>
  <c r="P91" i="35"/>
  <c r="O91" i="35"/>
  <c r="N91" i="35"/>
  <c r="M91" i="35"/>
  <c r="P90" i="35"/>
  <c r="O90" i="35"/>
  <c r="N90" i="35"/>
  <c r="M90" i="35"/>
  <c r="P89" i="35"/>
  <c r="O89" i="35"/>
  <c r="N89" i="35"/>
  <c r="M89" i="35"/>
  <c r="P88" i="35"/>
  <c r="O88" i="35"/>
  <c r="N88" i="35"/>
  <c r="M88" i="35"/>
  <c r="P87" i="35"/>
  <c r="O87" i="35"/>
  <c r="N87" i="35"/>
  <c r="M87" i="35"/>
  <c r="P86" i="35"/>
  <c r="O86" i="35"/>
  <c r="N86" i="35"/>
  <c r="M86" i="35"/>
  <c r="P84" i="35"/>
  <c r="O84" i="35"/>
  <c r="N84" i="35"/>
  <c r="M84" i="35"/>
  <c r="P83" i="35"/>
  <c r="O83" i="35"/>
  <c r="N83" i="35"/>
  <c r="M83" i="35"/>
  <c r="P82" i="35"/>
  <c r="O82" i="35"/>
  <c r="N82" i="35"/>
  <c r="M82" i="35"/>
  <c r="P81" i="35"/>
  <c r="O81" i="35"/>
  <c r="N81" i="35"/>
  <c r="M81" i="35"/>
  <c r="P80" i="35"/>
  <c r="O80" i="35"/>
  <c r="N80" i="35"/>
  <c r="M80" i="35"/>
  <c r="P79" i="35"/>
  <c r="O79" i="35"/>
  <c r="N79" i="35"/>
  <c r="M79" i="35"/>
  <c r="P78" i="35"/>
  <c r="O78" i="35"/>
  <c r="N78" i="35"/>
  <c r="M78" i="35"/>
  <c r="P77" i="35"/>
  <c r="O77" i="35"/>
  <c r="N77" i="35"/>
  <c r="M77" i="35"/>
  <c r="P76" i="35"/>
  <c r="O76" i="35"/>
  <c r="N76" i="35"/>
  <c r="M76" i="35"/>
  <c r="P75" i="35"/>
  <c r="O75" i="35"/>
  <c r="N75" i="35"/>
  <c r="M75" i="35"/>
  <c r="P74" i="35"/>
  <c r="O74" i="35"/>
  <c r="N74" i="35"/>
  <c r="M74" i="35"/>
  <c r="P73" i="35"/>
  <c r="O73" i="35"/>
  <c r="N73" i="35"/>
  <c r="M73" i="35"/>
  <c r="P72" i="35"/>
  <c r="O72" i="35"/>
  <c r="N72" i="35"/>
  <c r="M72" i="35"/>
  <c r="P71" i="35"/>
  <c r="O71" i="35"/>
  <c r="N71" i="35"/>
  <c r="M71" i="35"/>
  <c r="P70" i="35"/>
  <c r="O70" i="35"/>
  <c r="N70" i="35"/>
  <c r="M70" i="35"/>
  <c r="P69" i="35"/>
  <c r="O69" i="35"/>
  <c r="N69" i="35"/>
  <c r="M69" i="35"/>
  <c r="P68" i="35"/>
  <c r="O68" i="35"/>
  <c r="N68" i="35"/>
  <c r="M68" i="35"/>
  <c r="P67" i="35"/>
  <c r="O67" i="35"/>
  <c r="N67" i="35"/>
  <c r="M67" i="35"/>
  <c r="J93" i="35"/>
  <c r="I93" i="35"/>
  <c r="H93" i="35"/>
  <c r="G93" i="35"/>
  <c r="F93" i="35"/>
  <c r="E93" i="35"/>
  <c r="D93" i="35"/>
  <c r="C93" i="35"/>
  <c r="J92" i="35"/>
  <c r="I92" i="35"/>
  <c r="H92" i="35"/>
  <c r="G92" i="35"/>
  <c r="F92" i="35"/>
  <c r="E92" i="35"/>
  <c r="D92" i="35"/>
  <c r="C92" i="35"/>
  <c r="J91" i="35"/>
  <c r="I91" i="35"/>
  <c r="H91" i="35"/>
  <c r="G91" i="35"/>
  <c r="F91" i="35"/>
  <c r="E91" i="35"/>
  <c r="D91" i="35"/>
  <c r="C91" i="35"/>
  <c r="J90" i="35"/>
  <c r="I90" i="35"/>
  <c r="H90" i="35"/>
  <c r="G90" i="35"/>
  <c r="F90" i="35"/>
  <c r="E90" i="35"/>
  <c r="D90" i="35"/>
  <c r="C90" i="35"/>
  <c r="J89" i="35"/>
  <c r="I89" i="35"/>
  <c r="H89" i="35"/>
  <c r="G89" i="35"/>
  <c r="F89" i="35"/>
  <c r="E89" i="35"/>
  <c r="D89" i="35"/>
  <c r="C89" i="35"/>
  <c r="J88" i="35"/>
  <c r="I88" i="35"/>
  <c r="H88" i="35"/>
  <c r="G88" i="35"/>
  <c r="F88" i="35"/>
  <c r="E88" i="35"/>
  <c r="D88" i="35"/>
  <c r="C88" i="35"/>
  <c r="J87" i="35"/>
  <c r="I87" i="35"/>
  <c r="H87" i="35"/>
  <c r="G87" i="35"/>
  <c r="F87" i="35"/>
  <c r="E87" i="35"/>
  <c r="D87" i="35"/>
  <c r="C87" i="35"/>
  <c r="J86" i="35"/>
  <c r="I86" i="35"/>
  <c r="H86" i="35"/>
  <c r="G86" i="35"/>
  <c r="F86" i="35"/>
  <c r="E86" i="35"/>
  <c r="D86" i="35"/>
  <c r="C86" i="35"/>
  <c r="J84" i="35"/>
  <c r="I84" i="35"/>
  <c r="H84" i="35"/>
  <c r="G84" i="35"/>
  <c r="F84" i="35"/>
  <c r="E84" i="35"/>
  <c r="D84" i="35"/>
  <c r="C84" i="35"/>
  <c r="J83" i="35"/>
  <c r="I83" i="35"/>
  <c r="H83" i="35"/>
  <c r="G83" i="35"/>
  <c r="F83" i="35"/>
  <c r="E83" i="35"/>
  <c r="D83" i="35"/>
  <c r="C83" i="35"/>
  <c r="J82" i="35"/>
  <c r="I82" i="35"/>
  <c r="H82" i="35"/>
  <c r="G82" i="35"/>
  <c r="F82" i="35"/>
  <c r="E82" i="35"/>
  <c r="D82" i="35"/>
  <c r="C82" i="35"/>
  <c r="J81" i="35"/>
  <c r="I81" i="35"/>
  <c r="H81" i="35"/>
  <c r="G81" i="35"/>
  <c r="F81" i="35"/>
  <c r="E81" i="35"/>
  <c r="D81" i="35"/>
  <c r="C81" i="35"/>
  <c r="J80" i="35"/>
  <c r="I80" i="35"/>
  <c r="H80" i="35"/>
  <c r="G80" i="35"/>
  <c r="F80" i="35"/>
  <c r="E80" i="35"/>
  <c r="D80" i="35"/>
  <c r="C80" i="35"/>
  <c r="J79" i="35"/>
  <c r="I79" i="35"/>
  <c r="H79" i="35"/>
  <c r="G79" i="35"/>
  <c r="F79" i="35"/>
  <c r="E79" i="35"/>
  <c r="D79" i="35"/>
  <c r="C79" i="35"/>
  <c r="J78" i="35"/>
  <c r="I78" i="35"/>
  <c r="H78" i="35"/>
  <c r="G78" i="35"/>
  <c r="F78" i="35"/>
  <c r="E78" i="35"/>
  <c r="D78" i="35"/>
  <c r="C78" i="35"/>
  <c r="J77" i="35"/>
  <c r="I77" i="35"/>
  <c r="H77" i="35"/>
  <c r="G77" i="35"/>
  <c r="F77" i="35"/>
  <c r="E77" i="35"/>
  <c r="D77" i="35"/>
  <c r="C77" i="35"/>
  <c r="J76" i="35"/>
  <c r="I76" i="35"/>
  <c r="H76" i="35"/>
  <c r="G76" i="35"/>
  <c r="F76" i="35"/>
  <c r="E76" i="35"/>
  <c r="D76" i="35"/>
  <c r="C76" i="35"/>
  <c r="J75" i="35"/>
  <c r="I75" i="35"/>
  <c r="H75" i="35"/>
  <c r="G75" i="35"/>
  <c r="F75" i="35"/>
  <c r="E75" i="35"/>
  <c r="D75" i="35"/>
  <c r="C75" i="35"/>
  <c r="J74" i="35"/>
  <c r="I74" i="35"/>
  <c r="H74" i="35"/>
  <c r="G74" i="35"/>
  <c r="F74" i="35"/>
  <c r="E74" i="35"/>
  <c r="D74" i="35"/>
  <c r="C74" i="35"/>
  <c r="J73" i="35"/>
  <c r="I73" i="35"/>
  <c r="H73" i="35"/>
  <c r="G73" i="35"/>
  <c r="F73" i="35"/>
  <c r="E73" i="35"/>
  <c r="D73" i="35"/>
  <c r="C73" i="35"/>
  <c r="J72" i="35"/>
  <c r="I72" i="35"/>
  <c r="H72" i="35"/>
  <c r="G72" i="35"/>
  <c r="F72" i="35"/>
  <c r="E72" i="35"/>
  <c r="D72" i="35"/>
  <c r="C72" i="35"/>
  <c r="J71" i="35"/>
  <c r="I71" i="35"/>
  <c r="H71" i="35"/>
  <c r="G71" i="35"/>
  <c r="F71" i="35"/>
  <c r="E71" i="35"/>
  <c r="D71" i="35"/>
  <c r="C71" i="35"/>
  <c r="J70" i="35"/>
  <c r="I70" i="35"/>
  <c r="H70" i="35"/>
  <c r="G70" i="35"/>
  <c r="F70" i="35"/>
  <c r="E70" i="35"/>
  <c r="D70" i="35"/>
  <c r="C70" i="35"/>
  <c r="J69" i="35"/>
  <c r="I69" i="35"/>
  <c r="H69" i="35"/>
  <c r="G69" i="35"/>
  <c r="F69" i="35"/>
  <c r="E69" i="35"/>
  <c r="D69" i="35"/>
  <c r="C69" i="35"/>
  <c r="J68" i="35"/>
  <c r="I68" i="35"/>
  <c r="H68" i="35"/>
  <c r="G68" i="35"/>
  <c r="F68" i="35"/>
  <c r="E68" i="35"/>
  <c r="D68" i="35"/>
  <c r="C68" i="35"/>
  <c r="J67" i="35"/>
  <c r="I67" i="35"/>
  <c r="H67" i="35"/>
  <c r="G67" i="35"/>
  <c r="F67" i="35"/>
  <c r="E67" i="35"/>
  <c r="D67" i="35"/>
  <c r="C67" i="35"/>
  <c r="B93" i="35"/>
  <c r="B92" i="35"/>
  <c r="B91" i="35"/>
  <c r="B89" i="35"/>
  <c r="B87" i="35"/>
  <c r="B84" i="35"/>
  <c r="B83" i="35"/>
  <c r="B81" i="35"/>
  <c r="B80" i="35"/>
  <c r="B79" i="35"/>
  <c r="B78" i="35"/>
  <c r="B77" i="35"/>
  <c r="B76" i="35"/>
  <c r="B75" i="35"/>
  <c r="B74" i="35"/>
  <c r="B72" i="35"/>
  <c r="B71" i="35"/>
  <c r="B70" i="35"/>
  <c r="B69" i="35"/>
  <c r="B68" i="35"/>
  <c r="B90" i="35"/>
  <c r="B86" i="35"/>
  <c r="B73" i="35"/>
  <c r="B67" i="35"/>
  <c r="O94" i="34"/>
  <c r="N94" i="34"/>
  <c r="M94" i="34"/>
  <c r="O93" i="34"/>
  <c r="N93" i="34"/>
  <c r="M93" i="34"/>
  <c r="O92" i="34"/>
  <c r="N92" i="34"/>
  <c r="M92" i="34"/>
  <c r="O91" i="34"/>
  <c r="N91" i="34"/>
  <c r="M91" i="34"/>
  <c r="O90" i="34"/>
  <c r="N90" i="34"/>
  <c r="M90" i="34"/>
  <c r="O89" i="34"/>
  <c r="N89" i="34"/>
  <c r="M89" i="34"/>
  <c r="O88" i="34"/>
  <c r="N88" i="34"/>
  <c r="M88" i="34"/>
  <c r="O87" i="34"/>
  <c r="N87" i="34"/>
  <c r="M87" i="34"/>
  <c r="O85" i="34"/>
  <c r="N85" i="34"/>
  <c r="M85" i="34"/>
  <c r="O84" i="34"/>
  <c r="N84" i="34"/>
  <c r="M84" i="34"/>
  <c r="O83" i="34"/>
  <c r="N83" i="34"/>
  <c r="M83" i="34"/>
  <c r="O82" i="34"/>
  <c r="N82" i="34"/>
  <c r="M82" i="34"/>
  <c r="O81" i="34"/>
  <c r="N81" i="34"/>
  <c r="M81" i="34"/>
  <c r="O80" i="34"/>
  <c r="N80" i="34"/>
  <c r="M80" i="34"/>
  <c r="O79" i="34"/>
  <c r="N79" i="34"/>
  <c r="M79" i="34"/>
  <c r="O78" i="34"/>
  <c r="N78" i="34"/>
  <c r="M78" i="34"/>
  <c r="O77" i="34"/>
  <c r="N77" i="34"/>
  <c r="M77" i="34"/>
  <c r="O76" i="34"/>
  <c r="N76" i="34"/>
  <c r="M76" i="34"/>
  <c r="O75" i="34"/>
  <c r="N75" i="34"/>
  <c r="M75" i="34"/>
  <c r="O74" i="34"/>
  <c r="N74" i="34"/>
  <c r="M74" i="34"/>
  <c r="O73" i="34"/>
  <c r="N73" i="34"/>
  <c r="M73" i="34"/>
  <c r="O72" i="34"/>
  <c r="N72" i="34"/>
  <c r="M72" i="34"/>
  <c r="O71" i="34"/>
  <c r="N71" i="34"/>
  <c r="M71" i="34"/>
  <c r="O70" i="34"/>
  <c r="N70" i="34"/>
  <c r="M70" i="34"/>
  <c r="O69" i="34"/>
  <c r="N69" i="34"/>
  <c r="M69" i="34"/>
  <c r="O68" i="34"/>
  <c r="N68" i="34"/>
  <c r="M68" i="34"/>
  <c r="J94" i="34"/>
  <c r="I94" i="34"/>
  <c r="H94" i="34"/>
  <c r="G94" i="34"/>
  <c r="F94" i="34"/>
  <c r="E94" i="34"/>
  <c r="D94" i="34"/>
  <c r="C94" i="34"/>
  <c r="J93" i="34"/>
  <c r="I93" i="34"/>
  <c r="H93" i="34"/>
  <c r="G93" i="34"/>
  <c r="F93" i="34"/>
  <c r="E93" i="34"/>
  <c r="D93" i="34"/>
  <c r="C93" i="34"/>
  <c r="J92" i="34"/>
  <c r="I92" i="34"/>
  <c r="H92" i="34"/>
  <c r="G92" i="34"/>
  <c r="F92" i="34"/>
  <c r="E92" i="34"/>
  <c r="D92" i="34"/>
  <c r="C92" i="34"/>
  <c r="J91" i="34"/>
  <c r="I91" i="34"/>
  <c r="H91" i="34"/>
  <c r="G91" i="34"/>
  <c r="F91" i="34"/>
  <c r="E91" i="34"/>
  <c r="D91" i="34"/>
  <c r="C91" i="34"/>
  <c r="J90" i="34"/>
  <c r="I90" i="34"/>
  <c r="H90" i="34"/>
  <c r="G90" i="34"/>
  <c r="F90" i="34"/>
  <c r="E90" i="34"/>
  <c r="D90" i="34"/>
  <c r="C90" i="34"/>
  <c r="J89" i="34"/>
  <c r="I89" i="34"/>
  <c r="H89" i="34"/>
  <c r="G89" i="34"/>
  <c r="F89" i="34"/>
  <c r="E89" i="34"/>
  <c r="D89" i="34"/>
  <c r="C89" i="34"/>
  <c r="J88" i="34"/>
  <c r="I88" i="34"/>
  <c r="H88" i="34"/>
  <c r="G88" i="34"/>
  <c r="F88" i="34"/>
  <c r="E88" i="34"/>
  <c r="D88" i="34"/>
  <c r="C88" i="34"/>
  <c r="J87" i="34"/>
  <c r="I87" i="34"/>
  <c r="H87" i="34"/>
  <c r="G87" i="34"/>
  <c r="F87" i="34"/>
  <c r="E87" i="34"/>
  <c r="D87" i="34"/>
  <c r="C87" i="34"/>
  <c r="J85" i="34"/>
  <c r="I85" i="34"/>
  <c r="H85" i="34"/>
  <c r="G85" i="34"/>
  <c r="F85" i="34"/>
  <c r="E85" i="34"/>
  <c r="D85" i="34"/>
  <c r="C85" i="34"/>
  <c r="J84" i="34"/>
  <c r="I84" i="34"/>
  <c r="H84" i="34"/>
  <c r="G84" i="34"/>
  <c r="F84" i="34"/>
  <c r="E84" i="34"/>
  <c r="D84" i="34"/>
  <c r="C84" i="34"/>
  <c r="J83" i="34"/>
  <c r="I83" i="34"/>
  <c r="H83" i="34"/>
  <c r="G83" i="34"/>
  <c r="F83" i="34"/>
  <c r="E83" i="34"/>
  <c r="D83" i="34"/>
  <c r="C83" i="34"/>
  <c r="J82" i="34"/>
  <c r="I82" i="34"/>
  <c r="H82" i="34"/>
  <c r="G82" i="34"/>
  <c r="F82" i="34"/>
  <c r="E82" i="34"/>
  <c r="D82" i="34"/>
  <c r="C82" i="34"/>
  <c r="J81" i="34"/>
  <c r="I81" i="34"/>
  <c r="H81" i="34"/>
  <c r="G81" i="34"/>
  <c r="F81" i="34"/>
  <c r="E81" i="34"/>
  <c r="D81" i="34"/>
  <c r="C81" i="34"/>
  <c r="J80" i="34"/>
  <c r="I80" i="34"/>
  <c r="H80" i="34"/>
  <c r="G80" i="34"/>
  <c r="F80" i="34"/>
  <c r="E80" i="34"/>
  <c r="D80" i="34"/>
  <c r="C80" i="34"/>
  <c r="J79" i="34"/>
  <c r="I79" i="34"/>
  <c r="H79" i="34"/>
  <c r="G79" i="34"/>
  <c r="F79" i="34"/>
  <c r="E79" i="34"/>
  <c r="D79" i="34"/>
  <c r="C79" i="34"/>
  <c r="J78" i="34"/>
  <c r="I78" i="34"/>
  <c r="H78" i="34"/>
  <c r="G78" i="34"/>
  <c r="F78" i="34"/>
  <c r="E78" i="34"/>
  <c r="D78" i="34"/>
  <c r="C78" i="34"/>
  <c r="J77" i="34"/>
  <c r="I77" i="34"/>
  <c r="H77" i="34"/>
  <c r="G77" i="34"/>
  <c r="F77" i="34"/>
  <c r="E77" i="34"/>
  <c r="D77" i="34"/>
  <c r="C77" i="34"/>
  <c r="J76" i="34"/>
  <c r="I76" i="34"/>
  <c r="H76" i="34"/>
  <c r="G76" i="34"/>
  <c r="F76" i="34"/>
  <c r="E76" i="34"/>
  <c r="D76" i="34"/>
  <c r="C76" i="34"/>
  <c r="J75" i="34"/>
  <c r="I75" i="34"/>
  <c r="H75" i="34"/>
  <c r="G75" i="34"/>
  <c r="F75" i="34"/>
  <c r="E75" i="34"/>
  <c r="D75" i="34"/>
  <c r="C75" i="34"/>
  <c r="J74" i="34"/>
  <c r="I74" i="34"/>
  <c r="H74" i="34"/>
  <c r="G74" i="34"/>
  <c r="F74" i="34"/>
  <c r="E74" i="34"/>
  <c r="D74" i="34"/>
  <c r="C74" i="34"/>
  <c r="J73" i="34"/>
  <c r="I73" i="34"/>
  <c r="H73" i="34"/>
  <c r="G73" i="34"/>
  <c r="F73" i="34"/>
  <c r="E73" i="34"/>
  <c r="D73" i="34"/>
  <c r="C73" i="34"/>
  <c r="J72" i="34"/>
  <c r="I72" i="34"/>
  <c r="H72" i="34"/>
  <c r="G72" i="34"/>
  <c r="F72" i="34"/>
  <c r="E72" i="34"/>
  <c r="D72" i="34"/>
  <c r="C72" i="34"/>
  <c r="J71" i="34"/>
  <c r="I71" i="34"/>
  <c r="H71" i="34"/>
  <c r="G71" i="34"/>
  <c r="F71" i="34"/>
  <c r="E71" i="34"/>
  <c r="D71" i="34"/>
  <c r="C71" i="34"/>
  <c r="J70" i="34"/>
  <c r="I70" i="34"/>
  <c r="H70" i="34"/>
  <c r="G70" i="34"/>
  <c r="F70" i="34"/>
  <c r="E70" i="34"/>
  <c r="D70" i="34"/>
  <c r="C70" i="34"/>
  <c r="J69" i="34"/>
  <c r="I69" i="34"/>
  <c r="H69" i="34"/>
  <c r="G69" i="34"/>
  <c r="F69" i="34"/>
  <c r="E69" i="34"/>
  <c r="D69" i="34"/>
  <c r="C69" i="34"/>
  <c r="J68" i="34"/>
  <c r="I68" i="34"/>
  <c r="H68" i="34"/>
  <c r="G68" i="34"/>
  <c r="F68" i="34"/>
  <c r="E68" i="34"/>
  <c r="D68" i="34"/>
  <c r="C68" i="34"/>
  <c r="B94" i="34"/>
  <c r="B93" i="34"/>
  <c r="B92" i="34"/>
  <c r="B90" i="34"/>
  <c r="B89" i="34"/>
  <c r="B88" i="34"/>
  <c r="B85" i="34"/>
  <c r="B84" i="34"/>
  <c r="B83" i="34"/>
  <c r="B82" i="34"/>
  <c r="B81" i="34"/>
  <c r="B80" i="34"/>
  <c r="B79" i="34"/>
  <c r="B78" i="34"/>
  <c r="B77" i="34"/>
  <c r="B76" i="34"/>
  <c r="B75" i="34"/>
  <c r="B73" i="34"/>
  <c r="B72" i="34"/>
  <c r="B71" i="34"/>
  <c r="B70" i="34"/>
  <c r="B69" i="34"/>
  <c r="B91" i="34"/>
  <c r="B87" i="34"/>
  <c r="B74" i="34"/>
  <c r="B68" i="34"/>
  <c r="O94" i="16"/>
  <c r="N94" i="16"/>
  <c r="M94" i="16"/>
  <c r="O93" i="16"/>
  <c r="N93" i="16"/>
  <c r="M93" i="16"/>
  <c r="O92" i="16"/>
  <c r="N92" i="16"/>
  <c r="M92" i="16"/>
  <c r="O91" i="16"/>
  <c r="N91" i="16"/>
  <c r="M91" i="16"/>
  <c r="O90" i="16"/>
  <c r="N90" i="16"/>
  <c r="M90" i="16"/>
  <c r="O89" i="16"/>
  <c r="N89" i="16"/>
  <c r="M89" i="16"/>
  <c r="O88" i="16"/>
  <c r="N88" i="16"/>
  <c r="M88" i="16"/>
  <c r="O87" i="16"/>
  <c r="N87" i="16"/>
  <c r="M87" i="16"/>
  <c r="O85" i="16"/>
  <c r="N85" i="16"/>
  <c r="M85" i="16"/>
  <c r="O84" i="16"/>
  <c r="N84" i="16"/>
  <c r="M84" i="16"/>
  <c r="O83" i="16"/>
  <c r="N83" i="16"/>
  <c r="M83" i="16"/>
  <c r="O82" i="16"/>
  <c r="N82" i="16"/>
  <c r="M82" i="16"/>
  <c r="O81" i="16"/>
  <c r="N81" i="16"/>
  <c r="M81" i="16"/>
  <c r="O80" i="16"/>
  <c r="N80" i="16"/>
  <c r="M80" i="16"/>
  <c r="O79" i="16"/>
  <c r="N79" i="16"/>
  <c r="M79" i="16"/>
  <c r="O78" i="16"/>
  <c r="N78" i="16"/>
  <c r="M78" i="16"/>
  <c r="O77" i="16"/>
  <c r="N77" i="16"/>
  <c r="M77" i="16"/>
  <c r="O76" i="16"/>
  <c r="N76" i="16"/>
  <c r="M76" i="16"/>
  <c r="O75" i="16"/>
  <c r="N75" i="16"/>
  <c r="M75" i="16"/>
  <c r="O74" i="16"/>
  <c r="N74" i="16"/>
  <c r="M74" i="16"/>
  <c r="O73" i="16"/>
  <c r="N73" i="16"/>
  <c r="M73" i="16"/>
  <c r="O72" i="16"/>
  <c r="N72" i="16"/>
  <c r="M72" i="16"/>
  <c r="O71" i="16"/>
  <c r="N71" i="16"/>
  <c r="M71" i="16"/>
  <c r="O70" i="16"/>
  <c r="N70" i="16"/>
  <c r="M70" i="16"/>
  <c r="O69" i="16"/>
  <c r="N69" i="16"/>
  <c r="M69" i="16"/>
  <c r="O68" i="16"/>
  <c r="N68" i="16"/>
  <c r="M68" i="16"/>
  <c r="I94" i="16"/>
  <c r="H94" i="16"/>
  <c r="G94" i="16"/>
  <c r="F94" i="16"/>
  <c r="E94" i="16"/>
  <c r="D94" i="16"/>
  <c r="C94" i="16"/>
  <c r="I93" i="16"/>
  <c r="H93" i="16"/>
  <c r="G93" i="16"/>
  <c r="F93" i="16"/>
  <c r="E93" i="16"/>
  <c r="D93" i="16"/>
  <c r="C93" i="16"/>
  <c r="I92" i="16"/>
  <c r="H92" i="16"/>
  <c r="G92" i="16"/>
  <c r="F92" i="16"/>
  <c r="E92" i="16"/>
  <c r="D92" i="16"/>
  <c r="C92" i="16"/>
  <c r="I91" i="16"/>
  <c r="H91" i="16"/>
  <c r="G91" i="16"/>
  <c r="F91" i="16"/>
  <c r="E91" i="16"/>
  <c r="D91" i="16"/>
  <c r="C91" i="16"/>
  <c r="I90" i="16"/>
  <c r="H90" i="16"/>
  <c r="G90" i="16"/>
  <c r="F90" i="16"/>
  <c r="E90" i="16"/>
  <c r="D90" i="16"/>
  <c r="C90" i="16"/>
  <c r="I89" i="16"/>
  <c r="H89" i="16"/>
  <c r="G89" i="16"/>
  <c r="F89" i="16"/>
  <c r="E89" i="16"/>
  <c r="D89" i="16"/>
  <c r="C89" i="16"/>
  <c r="I88" i="16"/>
  <c r="H88" i="16"/>
  <c r="G88" i="16"/>
  <c r="F88" i="16"/>
  <c r="E88" i="16"/>
  <c r="D88" i="16"/>
  <c r="C88" i="16"/>
  <c r="I87" i="16"/>
  <c r="H87" i="16"/>
  <c r="G87" i="16"/>
  <c r="F87" i="16"/>
  <c r="E87" i="16"/>
  <c r="D87" i="16"/>
  <c r="C87" i="16"/>
  <c r="I85" i="16"/>
  <c r="H85" i="16"/>
  <c r="G85" i="16"/>
  <c r="F85" i="16"/>
  <c r="E85" i="16"/>
  <c r="D85" i="16"/>
  <c r="C85" i="16"/>
  <c r="I84" i="16"/>
  <c r="H84" i="16"/>
  <c r="G84" i="16"/>
  <c r="F84" i="16"/>
  <c r="E84" i="16"/>
  <c r="D84" i="16"/>
  <c r="C84" i="16"/>
  <c r="I83" i="16"/>
  <c r="H83" i="16"/>
  <c r="G83" i="16"/>
  <c r="F83" i="16"/>
  <c r="E83" i="16"/>
  <c r="D83" i="16"/>
  <c r="C83" i="16"/>
  <c r="I82" i="16"/>
  <c r="H82" i="16"/>
  <c r="G82" i="16"/>
  <c r="F82" i="16"/>
  <c r="E82" i="16"/>
  <c r="D82" i="16"/>
  <c r="C82" i="16"/>
  <c r="I81" i="16"/>
  <c r="H81" i="16"/>
  <c r="G81" i="16"/>
  <c r="F81" i="16"/>
  <c r="E81" i="16"/>
  <c r="D81" i="16"/>
  <c r="C81" i="16"/>
  <c r="I80" i="16"/>
  <c r="H80" i="16"/>
  <c r="G80" i="16"/>
  <c r="F80" i="16"/>
  <c r="E80" i="16"/>
  <c r="D80" i="16"/>
  <c r="C80" i="16"/>
  <c r="I79" i="16"/>
  <c r="H79" i="16"/>
  <c r="G79" i="16"/>
  <c r="F79" i="16"/>
  <c r="E79" i="16"/>
  <c r="D79" i="16"/>
  <c r="C79" i="16"/>
  <c r="I78" i="16"/>
  <c r="H78" i="16"/>
  <c r="G78" i="16"/>
  <c r="F78" i="16"/>
  <c r="E78" i="16"/>
  <c r="D78" i="16"/>
  <c r="C78" i="16"/>
  <c r="I77" i="16"/>
  <c r="H77" i="16"/>
  <c r="G77" i="16"/>
  <c r="F77" i="16"/>
  <c r="E77" i="16"/>
  <c r="D77" i="16"/>
  <c r="C77" i="16"/>
  <c r="I76" i="16"/>
  <c r="H76" i="16"/>
  <c r="G76" i="16"/>
  <c r="F76" i="16"/>
  <c r="E76" i="16"/>
  <c r="D76" i="16"/>
  <c r="C76" i="16"/>
  <c r="I75" i="16"/>
  <c r="H75" i="16"/>
  <c r="G75" i="16"/>
  <c r="F75" i="16"/>
  <c r="E75" i="16"/>
  <c r="D75" i="16"/>
  <c r="C75" i="16"/>
  <c r="I74" i="16"/>
  <c r="H74" i="16"/>
  <c r="G74" i="16"/>
  <c r="F74" i="16"/>
  <c r="E74" i="16"/>
  <c r="D74" i="16"/>
  <c r="C74" i="16"/>
  <c r="I73" i="16"/>
  <c r="H73" i="16"/>
  <c r="G73" i="16"/>
  <c r="F73" i="16"/>
  <c r="E73" i="16"/>
  <c r="D73" i="16"/>
  <c r="C73" i="16"/>
  <c r="I72" i="16"/>
  <c r="H72" i="16"/>
  <c r="G72" i="16"/>
  <c r="F72" i="16"/>
  <c r="E72" i="16"/>
  <c r="D72" i="16"/>
  <c r="C72" i="16"/>
  <c r="I71" i="16"/>
  <c r="H71" i="16"/>
  <c r="G71" i="16"/>
  <c r="F71" i="16"/>
  <c r="E71" i="16"/>
  <c r="D71" i="16"/>
  <c r="C71" i="16"/>
  <c r="I70" i="16"/>
  <c r="H70" i="16"/>
  <c r="G70" i="16"/>
  <c r="F70" i="16"/>
  <c r="E70" i="16"/>
  <c r="D70" i="16"/>
  <c r="C70" i="16"/>
  <c r="I69" i="16"/>
  <c r="H69" i="16"/>
  <c r="G69" i="16"/>
  <c r="F69" i="16"/>
  <c r="E69" i="16"/>
  <c r="D69" i="16"/>
  <c r="C69" i="16"/>
  <c r="I68" i="16"/>
  <c r="H68" i="16"/>
  <c r="G68" i="16"/>
  <c r="F68" i="16"/>
  <c r="E68" i="16"/>
  <c r="D68" i="16"/>
  <c r="C68" i="16"/>
  <c r="B94" i="16"/>
  <c r="B93" i="16"/>
  <c r="B92" i="16"/>
  <c r="B90" i="16"/>
  <c r="B89" i="16"/>
  <c r="B88" i="16"/>
  <c r="B85" i="16"/>
  <c r="B84" i="16"/>
  <c r="B83" i="16"/>
  <c r="B82" i="16"/>
  <c r="B81" i="16"/>
  <c r="B80" i="16"/>
  <c r="B79" i="16"/>
  <c r="B78" i="16"/>
  <c r="B77" i="16"/>
  <c r="B76" i="16"/>
  <c r="B75" i="16"/>
  <c r="B73" i="16"/>
  <c r="B72" i="16"/>
  <c r="B71" i="16"/>
  <c r="B70" i="16"/>
  <c r="B69" i="16"/>
  <c r="B91" i="16"/>
  <c r="B87" i="16"/>
  <c r="B74" i="16"/>
  <c r="B68" i="16"/>
  <c r="P94" i="15"/>
  <c r="P93" i="15"/>
  <c r="P92" i="15"/>
  <c r="P91" i="15"/>
  <c r="P90" i="15"/>
  <c r="P89" i="15"/>
  <c r="P88" i="15"/>
  <c r="P87" i="15"/>
  <c r="P85" i="15"/>
  <c r="P84" i="15"/>
  <c r="P83" i="15"/>
  <c r="P82" i="15"/>
  <c r="P81" i="15"/>
  <c r="P80" i="15"/>
  <c r="P79" i="15"/>
  <c r="P78" i="15"/>
  <c r="P77" i="15"/>
  <c r="P76" i="15"/>
  <c r="P75" i="15"/>
  <c r="P74" i="15"/>
  <c r="P73" i="15"/>
  <c r="P72" i="15"/>
  <c r="P71" i="15"/>
  <c r="P70" i="15"/>
  <c r="P69" i="15"/>
  <c r="P68" i="15"/>
  <c r="O94" i="15"/>
  <c r="N94" i="15"/>
  <c r="M94" i="15"/>
  <c r="O93" i="15"/>
  <c r="N93" i="15"/>
  <c r="M93" i="15"/>
  <c r="O92" i="15"/>
  <c r="N92" i="15"/>
  <c r="M92" i="15"/>
  <c r="O91" i="15"/>
  <c r="N91" i="15"/>
  <c r="M91" i="15"/>
  <c r="O90" i="15"/>
  <c r="N90" i="15"/>
  <c r="M90" i="15"/>
  <c r="O89" i="15"/>
  <c r="N89" i="15"/>
  <c r="M89" i="15"/>
  <c r="O88" i="15"/>
  <c r="N88" i="15"/>
  <c r="M88" i="15"/>
  <c r="O87" i="15"/>
  <c r="N87" i="15"/>
  <c r="M87" i="15"/>
  <c r="O85" i="15"/>
  <c r="N85" i="15"/>
  <c r="M85" i="15"/>
  <c r="O84" i="15"/>
  <c r="N84" i="15"/>
  <c r="M84" i="15"/>
  <c r="O83" i="15"/>
  <c r="N83" i="15"/>
  <c r="M83" i="15"/>
  <c r="O82" i="15"/>
  <c r="N82" i="15"/>
  <c r="M82" i="15"/>
  <c r="O81" i="15"/>
  <c r="N81" i="15"/>
  <c r="M81" i="15"/>
  <c r="O80" i="15"/>
  <c r="N80" i="15"/>
  <c r="M80" i="15"/>
  <c r="O79" i="15"/>
  <c r="N79" i="15"/>
  <c r="M79" i="15"/>
  <c r="O78" i="15"/>
  <c r="N78" i="15"/>
  <c r="M78" i="15"/>
  <c r="O77" i="15"/>
  <c r="N77" i="15"/>
  <c r="M77" i="15"/>
  <c r="O76" i="15"/>
  <c r="N76" i="15"/>
  <c r="M76" i="15"/>
  <c r="O75" i="15"/>
  <c r="N75" i="15"/>
  <c r="M75" i="15"/>
  <c r="O74" i="15"/>
  <c r="N74" i="15"/>
  <c r="M74" i="15"/>
  <c r="O73" i="15"/>
  <c r="N73" i="15"/>
  <c r="M73" i="15"/>
  <c r="O72" i="15"/>
  <c r="N72" i="15"/>
  <c r="M72" i="15"/>
  <c r="O71" i="15"/>
  <c r="N71" i="15"/>
  <c r="M71" i="15"/>
  <c r="O70" i="15"/>
  <c r="N70" i="15"/>
  <c r="M70" i="15"/>
  <c r="O69" i="15"/>
  <c r="N69" i="15"/>
  <c r="M69" i="15"/>
  <c r="O68" i="15"/>
  <c r="N68" i="15"/>
  <c r="M68" i="15"/>
  <c r="K94" i="15"/>
  <c r="J94" i="15"/>
  <c r="I94" i="15"/>
  <c r="H94" i="15"/>
  <c r="G94" i="15"/>
  <c r="F94" i="15"/>
  <c r="E94" i="15"/>
  <c r="D94" i="15"/>
  <c r="C94" i="15"/>
  <c r="K93" i="15"/>
  <c r="J93" i="15"/>
  <c r="I93" i="15"/>
  <c r="H93" i="15"/>
  <c r="G93" i="15"/>
  <c r="F93" i="15"/>
  <c r="E93" i="15"/>
  <c r="D93" i="15"/>
  <c r="C93" i="15"/>
  <c r="K92" i="15"/>
  <c r="J92" i="15"/>
  <c r="I92" i="15"/>
  <c r="H92" i="15"/>
  <c r="G92" i="15"/>
  <c r="F92" i="15"/>
  <c r="E92" i="15"/>
  <c r="D92" i="15"/>
  <c r="C92" i="15"/>
  <c r="K91" i="15"/>
  <c r="J91" i="15"/>
  <c r="I91" i="15"/>
  <c r="H91" i="15"/>
  <c r="G91" i="15"/>
  <c r="F91" i="15"/>
  <c r="E91" i="15"/>
  <c r="D91" i="15"/>
  <c r="C91" i="15"/>
  <c r="K90" i="15"/>
  <c r="J90" i="15"/>
  <c r="I90" i="15"/>
  <c r="H90" i="15"/>
  <c r="G90" i="15"/>
  <c r="F90" i="15"/>
  <c r="E90" i="15"/>
  <c r="D90" i="15"/>
  <c r="C90" i="15"/>
  <c r="K89" i="15"/>
  <c r="J89" i="15"/>
  <c r="I89" i="15"/>
  <c r="H89" i="15"/>
  <c r="G89" i="15"/>
  <c r="F89" i="15"/>
  <c r="E89" i="15"/>
  <c r="D89" i="15"/>
  <c r="C89" i="15"/>
  <c r="K88" i="15"/>
  <c r="J88" i="15"/>
  <c r="I88" i="15"/>
  <c r="H88" i="15"/>
  <c r="G88" i="15"/>
  <c r="F88" i="15"/>
  <c r="E88" i="15"/>
  <c r="D88" i="15"/>
  <c r="C88" i="15"/>
  <c r="K87" i="15"/>
  <c r="J87" i="15"/>
  <c r="I87" i="15"/>
  <c r="H87" i="15"/>
  <c r="G87" i="15"/>
  <c r="F87" i="15"/>
  <c r="E87" i="15"/>
  <c r="D87" i="15"/>
  <c r="C87" i="15"/>
  <c r="K85" i="15"/>
  <c r="J85" i="15"/>
  <c r="I85" i="15"/>
  <c r="H85" i="15"/>
  <c r="G85" i="15"/>
  <c r="F85" i="15"/>
  <c r="E85" i="15"/>
  <c r="D85" i="15"/>
  <c r="C85" i="15"/>
  <c r="K84" i="15"/>
  <c r="J84" i="15"/>
  <c r="I84" i="15"/>
  <c r="H84" i="15"/>
  <c r="G84" i="15"/>
  <c r="F84" i="15"/>
  <c r="E84" i="15"/>
  <c r="D84" i="15"/>
  <c r="C84" i="15"/>
  <c r="K83" i="15"/>
  <c r="J83" i="15"/>
  <c r="I83" i="15"/>
  <c r="H83" i="15"/>
  <c r="G83" i="15"/>
  <c r="F83" i="15"/>
  <c r="E83" i="15"/>
  <c r="D83" i="15"/>
  <c r="C83" i="15"/>
  <c r="K82" i="15"/>
  <c r="J82" i="15"/>
  <c r="I82" i="15"/>
  <c r="H82" i="15"/>
  <c r="G82" i="15"/>
  <c r="F82" i="15"/>
  <c r="E82" i="15"/>
  <c r="D82" i="15"/>
  <c r="C82" i="15"/>
  <c r="K81" i="15"/>
  <c r="J81" i="15"/>
  <c r="I81" i="15"/>
  <c r="H81" i="15"/>
  <c r="G81" i="15"/>
  <c r="F81" i="15"/>
  <c r="E81" i="15"/>
  <c r="D81" i="15"/>
  <c r="C81" i="15"/>
  <c r="K80" i="15"/>
  <c r="J80" i="15"/>
  <c r="I80" i="15"/>
  <c r="H80" i="15"/>
  <c r="G80" i="15"/>
  <c r="F80" i="15"/>
  <c r="E80" i="15"/>
  <c r="D80" i="15"/>
  <c r="C80" i="15"/>
  <c r="K79" i="15"/>
  <c r="J79" i="15"/>
  <c r="I79" i="15"/>
  <c r="H79" i="15"/>
  <c r="G79" i="15"/>
  <c r="F79" i="15"/>
  <c r="E79" i="15"/>
  <c r="D79" i="15"/>
  <c r="C79" i="15"/>
  <c r="K78" i="15"/>
  <c r="J78" i="15"/>
  <c r="I78" i="15"/>
  <c r="H78" i="15"/>
  <c r="G78" i="15"/>
  <c r="F78" i="15"/>
  <c r="E78" i="15"/>
  <c r="D78" i="15"/>
  <c r="C78" i="15"/>
  <c r="K77" i="15"/>
  <c r="J77" i="15"/>
  <c r="I77" i="15"/>
  <c r="H77" i="15"/>
  <c r="G77" i="15"/>
  <c r="F77" i="15"/>
  <c r="E77" i="15"/>
  <c r="D77" i="15"/>
  <c r="C77" i="15"/>
  <c r="K76" i="15"/>
  <c r="J76" i="15"/>
  <c r="I76" i="15"/>
  <c r="H76" i="15"/>
  <c r="G76" i="15"/>
  <c r="F76" i="15"/>
  <c r="E76" i="15"/>
  <c r="D76" i="15"/>
  <c r="C76" i="15"/>
  <c r="K75" i="15"/>
  <c r="J75" i="15"/>
  <c r="I75" i="15"/>
  <c r="H75" i="15"/>
  <c r="G75" i="15"/>
  <c r="F75" i="15"/>
  <c r="E75" i="15"/>
  <c r="D75" i="15"/>
  <c r="C75" i="15"/>
  <c r="K74" i="15"/>
  <c r="J74" i="15"/>
  <c r="I74" i="15"/>
  <c r="H74" i="15"/>
  <c r="G74" i="15"/>
  <c r="F74" i="15"/>
  <c r="E74" i="15"/>
  <c r="D74" i="15"/>
  <c r="C74" i="15"/>
  <c r="K73" i="15"/>
  <c r="J73" i="15"/>
  <c r="I73" i="15"/>
  <c r="H73" i="15"/>
  <c r="G73" i="15"/>
  <c r="F73" i="15"/>
  <c r="E73" i="15"/>
  <c r="D73" i="15"/>
  <c r="C73" i="15"/>
  <c r="K72" i="15"/>
  <c r="J72" i="15"/>
  <c r="I72" i="15"/>
  <c r="H72" i="15"/>
  <c r="G72" i="15"/>
  <c r="F72" i="15"/>
  <c r="E72" i="15"/>
  <c r="D72" i="15"/>
  <c r="C72" i="15"/>
  <c r="K71" i="15"/>
  <c r="J71" i="15"/>
  <c r="I71" i="15"/>
  <c r="H71" i="15"/>
  <c r="G71" i="15"/>
  <c r="F71" i="15"/>
  <c r="E71" i="15"/>
  <c r="D71" i="15"/>
  <c r="C71" i="15"/>
  <c r="K70" i="15"/>
  <c r="J70" i="15"/>
  <c r="I70" i="15"/>
  <c r="H70" i="15"/>
  <c r="G70" i="15"/>
  <c r="F70" i="15"/>
  <c r="E70" i="15"/>
  <c r="D70" i="15"/>
  <c r="C70" i="15"/>
  <c r="K69" i="15"/>
  <c r="J69" i="15"/>
  <c r="I69" i="15"/>
  <c r="H69" i="15"/>
  <c r="G69" i="15"/>
  <c r="F69" i="15"/>
  <c r="E69" i="15"/>
  <c r="D69" i="15"/>
  <c r="C69" i="15"/>
  <c r="K68" i="15"/>
  <c r="J68" i="15"/>
  <c r="I68" i="15"/>
  <c r="H68" i="15"/>
  <c r="G68" i="15"/>
  <c r="F68" i="15"/>
  <c r="E68" i="15"/>
  <c r="D68" i="15"/>
  <c r="C68" i="15"/>
  <c r="B94" i="15"/>
  <c r="B93" i="15"/>
  <c r="B92" i="15"/>
  <c r="B90" i="15"/>
  <c r="B88" i="15"/>
  <c r="B91" i="15"/>
  <c r="B87" i="15"/>
  <c r="B85" i="15"/>
  <c r="B84" i="15"/>
  <c r="B83" i="15"/>
  <c r="B82" i="15"/>
  <c r="B80" i="15"/>
  <c r="B79" i="15"/>
  <c r="B77" i="15"/>
  <c r="B76" i="15"/>
  <c r="B75" i="15"/>
  <c r="B73" i="15"/>
  <c r="B72" i="15"/>
  <c r="B71" i="15"/>
  <c r="B70" i="15"/>
  <c r="B69" i="15"/>
  <c r="B74" i="15"/>
  <c r="B68" i="15"/>
  <c r="P94" i="14" l="1"/>
  <c r="O94" i="14"/>
  <c r="N94" i="14"/>
  <c r="M94" i="14"/>
  <c r="K94" i="14"/>
  <c r="J94" i="14"/>
  <c r="I94" i="14"/>
  <c r="H94" i="14"/>
  <c r="G94" i="14"/>
  <c r="F94" i="14"/>
  <c r="E94" i="14"/>
  <c r="D94" i="14"/>
  <c r="C94" i="14"/>
  <c r="P93" i="14"/>
  <c r="O93" i="14"/>
  <c r="N93" i="14"/>
  <c r="M93" i="14"/>
  <c r="K93" i="14"/>
  <c r="J93" i="14"/>
  <c r="I93" i="14"/>
  <c r="H93" i="14"/>
  <c r="G93" i="14"/>
  <c r="F93" i="14"/>
  <c r="E93" i="14"/>
  <c r="D93" i="14"/>
  <c r="C93" i="14"/>
  <c r="P92" i="14"/>
  <c r="O92" i="14"/>
  <c r="N92" i="14"/>
  <c r="M92" i="14"/>
  <c r="K92" i="14"/>
  <c r="J92" i="14"/>
  <c r="I92" i="14"/>
  <c r="H92" i="14"/>
  <c r="G92" i="14"/>
  <c r="F92" i="14"/>
  <c r="E92" i="14"/>
  <c r="D92" i="14"/>
  <c r="C92" i="14"/>
  <c r="P91" i="14"/>
  <c r="O91" i="14"/>
  <c r="N91" i="14"/>
  <c r="M91" i="14"/>
  <c r="K91" i="14"/>
  <c r="J91" i="14"/>
  <c r="I91" i="14"/>
  <c r="H91" i="14"/>
  <c r="G91" i="14"/>
  <c r="F91" i="14"/>
  <c r="E91" i="14"/>
  <c r="D91" i="14"/>
  <c r="C91" i="14"/>
  <c r="P90" i="14"/>
  <c r="O90" i="14"/>
  <c r="N90" i="14"/>
  <c r="M90" i="14"/>
  <c r="K90" i="14"/>
  <c r="J90" i="14"/>
  <c r="I90" i="14"/>
  <c r="H90" i="14"/>
  <c r="G90" i="14"/>
  <c r="F90" i="14"/>
  <c r="E90" i="14"/>
  <c r="D90" i="14"/>
  <c r="C90" i="14"/>
  <c r="P89" i="14"/>
  <c r="O89" i="14"/>
  <c r="N89" i="14"/>
  <c r="M89" i="14"/>
  <c r="K89" i="14"/>
  <c r="J89" i="14"/>
  <c r="I89" i="14"/>
  <c r="H89" i="14"/>
  <c r="G89" i="14"/>
  <c r="F89" i="14"/>
  <c r="E89" i="14"/>
  <c r="D89" i="14"/>
  <c r="C89" i="14"/>
  <c r="P88" i="14"/>
  <c r="O88" i="14"/>
  <c r="N88" i="14"/>
  <c r="M88" i="14"/>
  <c r="K88" i="14"/>
  <c r="J88" i="14"/>
  <c r="I88" i="14"/>
  <c r="H88" i="14"/>
  <c r="G88" i="14"/>
  <c r="F88" i="14"/>
  <c r="E88" i="14"/>
  <c r="D88" i="14"/>
  <c r="C88" i="14"/>
  <c r="P87" i="14"/>
  <c r="O87" i="14"/>
  <c r="N87" i="14"/>
  <c r="M87" i="14"/>
  <c r="K87" i="14"/>
  <c r="J87" i="14"/>
  <c r="I87" i="14"/>
  <c r="H87" i="14"/>
  <c r="G87" i="14"/>
  <c r="F87" i="14"/>
  <c r="E87" i="14"/>
  <c r="D87" i="14"/>
  <c r="C87" i="14"/>
  <c r="P85" i="14"/>
  <c r="O85" i="14"/>
  <c r="N85" i="14"/>
  <c r="M85" i="14"/>
  <c r="K85" i="14"/>
  <c r="J85" i="14"/>
  <c r="I85" i="14"/>
  <c r="H85" i="14"/>
  <c r="G85" i="14"/>
  <c r="F85" i="14"/>
  <c r="E85" i="14"/>
  <c r="D85" i="14"/>
  <c r="C85" i="14"/>
  <c r="P84" i="14"/>
  <c r="O84" i="14"/>
  <c r="N84" i="14"/>
  <c r="M84" i="14"/>
  <c r="K84" i="14"/>
  <c r="J84" i="14"/>
  <c r="I84" i="14"/>
  <c r="H84" i="14"/>
  <c r="G84" i="14"/>
  <c r="F84" i="14"/>
  <c r="E84" i="14"/>
  <c r="D84" i="14"/>
  <c r="C84" i="14"/>
  <c r="P83" i="14"/>
  <c r="O83" i="14"/>
  <c r="N83" i="14"/>
  <c r="M83" i="14"/>
  <c r="K83" i="14"/>
  <c r="J83" i="14"/>
  <c r="I83" i="14"/>
  <c r="H83" i="14"/>
  <c r="G83" i="14"/>
  <c r="F83" i="14"/>
  <c r="E83" i="14"/>
  <c r="D83" i="14"/>
  <c r="C83" i="14"/>
  <c r="P82" i="14"/>
  <c r="O82" i="14"/>
  <c r="N82" i="14"/>
  <c r="M82" i="14"/>
  <c r="K82" i="14"/>
  <c r="J82" i="14"/>
  <c r="I82" i="14"/>
  <c r="H82" i="14"/>
  <c r="G82" i="14"/>
  <c r="F82" i="14"/>
  <c r="E82" i="14"/>
  <c r="D82" i="14"/>
  <c r="C82" i="14"/>
  <c r="P81" i="14"/>
  <c r="O81" i="14"/>
  <c r="N81" i="14"/>
  <c r="M81" i="14"/>
  <c r="K81" i="14"/>
  <c r="J81" i="14"/>
  <c r="I81" i="14"/>
  <c r="H81" i="14"/>
  <c r="G81" i="14"/>
  <c r="F81" i="14"/>
  <c r="E81" i="14"/>
  <c r="D81" i="14"/>
  <c r="C81" i="14"/>
  <c r="P80" i="14"/>
  <c r="O80" i="14"/>
  <c r="N80" i="14"/>
  <c r="M80" i="14"/>
  <c r="K80" i="14"/>
  <c r="J80" i="14"/>
  <c r="I80" i="14"/>
  <c r="H80" i="14"/>
  <c r="G80" i="14"/>
  <c r="F80" i="14"/>
  <c r="E80" i="14"/>
  <c r="D80" i="14"/>
  <c r="C80" i="14"/>
  <c r="P79" i="14"/>
  <c r="O79" i="14"/>
  <c r="N79" i="14"/>
  <c r="M79" i="14"/>
  <c r="K79" i="14"/>
  <c r="J79" i="14"/>
  <c r="I79" i="14"/>
  <c r="H79" i="14"/>
  <c r="G79" i="14"/>
  <c r="F79" i="14"/>
  <c r="E79" i="14"/>
  <c r="D79" i="14"/>
  <c r="C79" i="14"/>
  <c r="P78" i="14"/>
  <c r="O78" i="14"/>
  <c r="N78" i="14"/>
  <c r="M78" i="14"/>
  <c r="K78" i="14"/>
  <c r="J78" i="14"/>
  <c r="I78" i="14"/>
  <c r="H78" i="14"/>
  <c r="G78" i="14"/>
  <c r="F78" i="14"/>
  <c r="E78" i="14"/>
  <c r="D78" i="14"/>
  <c r="C78" i="14"/>
  <c r="P77" i="14"/>
  <c r="O77" i="14"/>
  <c r="N77" i="14"/>
  <c r="M77" i="14"/>
  <c r="K77" i="14"/>
  <c r="J77" i="14"/>
  <c r="I77" i="14"/>
  <c r="H77" i="14"/>
  <c r="G77" i="14"/>
  <c r="F77" i="14"/>
  <c r="E77" i="14"/>
  <c r="D77" i="14"/>
  <c r="C77" i="14"/>
  <c r="P76" i="14"/>
  <c r="O76" i="14"/>
  <c r="N76" i="14"/>
  <c r="M76" i="14"/>
  <c r="K76" i="14"/>
  <c r="J76" i="14"/>
  <c r="I76" i="14"/>
  <c r="H76" i="14"/>
  <c r="G76" i="14"/>
  <c r="F76" i="14"/>
  <c r="E76" i="14"/>
  <c r="D76" i="14"/>
  <c r="C76" i="14"/>
  <c r="P75" i="14"/>
  <c r="O75" i="14"/>
  <c r="N75" i="14"/>
  <c r="M75" i="14"/>
  <c r="K75" i="14"/>
  <c r="J75" i="14"/>
  <c r="I75" i="14"/>
  <c r="H75" i="14"/>
  <c r="G75" i="14"/>
  <c r="F75" i="14"/>
  <c r="E75" i="14"/>
  <c r="D75" i="14"/>
  <c r="C75" i="14"/>
  <c r="P74" i="14"/>
  <c r="O74" i="14"/>
  <c r="N74" i="14"/>
  <c r="M74" i="14"/>
  <c r="K74" i="14"/>
  <c r="J74" i="14"/>
  <c r="I74" i="14"/>
  <c r="H74" i="14"/>
  <c r="G74" i="14"/>
  <c r="F74" i="14"/>
  <c r="E74" i="14"/>
  <c r="D74" i="14"/>
  <c r="C74" i="14"/>
  <c r="P73" i="14"/>
  <c r="O73" i="14"/>
  <c r="N73" i="14"/>
  <c r="M73" i="14"/>
  <c r="K73" i="14"/>
  <c r="J73" i="14"/>
  <c r="I73" i="14"/>
  <c r="H73" i="14"/>
  <c r="G73" i="14"/>
  <c r="F73" i="14"/>
  <c r="E73" i="14"/>
  <c r="D73" i="14"/>
  <c r="C73" i="14"/>
  <c r="P72" i="14"/>
  <c r="O72" i="14"/>
  <c r="N72" i="14"/>
  <c r="M72" i="14"/>
  <c r="K72" i="14"/>
  <c r="J72" i="14"/>
  <c r="I72" i="14"/>
  <c r="H72" i="14"/>
  <c r="G72" i="14"/>
  <c r="F72" i="14"/>
  <c r="E72" i="14"/>
  <c r="D72" i="14"/>
  <c r="C72" i="14"/>
  <c r="P71" i="14"/>
  <c r="O71" i="14"/>
  <c r="N71" i="14"/>
  <c r="M71" i="14"/>
  <c r="K71" i="14"/>
  <c r="J71" i="14"/>
  <c r="I71" i="14"/>
  <c r="H71" i="14"/>
  <c r="G71" i="14"/>
  <c r="F71" i="14"/>
  <c r="E71" i="14"/>
  <c r="D71" i="14"/>
  <c r="C71" i="14"/>
  <c r="P70" i="14"/>
  <c r="O70" i="14"/>
  <c r="N70" i="14"/>
  <c r="M70" i="14"/>
  <c r="K70" i="14"/>
  <c r="J70" i="14"/>
  <c r="I70" i="14"/>
  <c r="H70" i="14"/>
  <c r="G70" i="14"/>
  <c r="F70" i="14"/>
  <c r="E70" i="14"/>
  <c r="D70" i="14"/>
  <c r="C70" i="14"/>
  <c r="P69" i="14"/>
  <c r="O69" i="14"/>
  <c r="N69" i="14"/>
  <c r="M69" i="14"/>
  <c r="K69" i="14"/>
  <c r="J69" i="14"/>
  <c r="I69" i="14"/>
  <c r="H69" i="14"/>
  <c r="G69" i="14"/>
  <c r="F69" i="14"/>
  <c r="E69" i="14"/>
  <c r="D69" i="14"/>
  <c r="C69" i="14"/>
  <c r="P68" i="14"/>
  <c r="O68" i="14"/>
  <c r="N68" i="14"/>
  <c r="M68" i="14"/>
  <c r="K68" i="14"/>
  <c r="J68" i="14"/>
  <c r="I68" i="14"/>
  <c r="H68" i="14"/>
  <c r="G68" i="14"/>
  <c r="F68" i="14"/>
  <c r="E68" i="14"/>
  <c r="D68" i="14"/>
  <c r="C68" i="14"/>
  <c r="B94" i="14"/>
  <c r="B93" i="14"/>
  <c r="B92" i="14"/>
  <c r="B90" i="14"/>
  <c r="B89" i="14"/>
  <c r="B88" i="14"/>
  <c r="B85" i="14"/>
  <c r="B84" i="14"/>
  <c r="B83" i="14"/>
  <c r="B82" i="14"/>
  <c r="B81" i="14"/>
  <c r="B80" i="14"/>
  <c r="B79" i="14"/>
  <c r="B78" i="14"/>
  <c r="B77" i="14"/>
  <c r="B76" i="14"/>
  <c r="B75" i="14"/>
  <c r="B73" i="14"/>
  <c r="B72" i="14"/>
  <c r="B71" i="14"/>
  <c r="B70" i="14"/>
  <c r="B69" i="14"/>
  <c r="B91" i="14"/>
  <c r="B87" i="14"/>
  <c r="B74" i="14"/>
  <c r="B68" i="14"/>
  <c r="O90" i="7" l="1"/>
  <c r="N90" i="7"/>
  <c r="M90" i="7"/>
  <c r="L90" i="7"/>
  <c r="K90" i="7"/>
  <c r="J90" i="7"/>
  <c r="I90" i="7"/>
  <c r="H90" i="7"/>
  <c r="G90" i="7"/>
  <c r="F90" i="7"/>
  <c r="E90" i="7"/>
  <c r="D90" i="7"/>
  <c r="C90" i="7"/>
  <c r="B90" i="7"/>
  <c r="O89" i="7"/>
  <c r="N89" i="7"/>
  <c r="M89" i="7"/>
  <c r="L89" i="7"/>
  <c r="K89" i="7"/>
  <c r="J89" i="7"/>
  <c r="I89" i="7"/>
  <c r="H89" i="7"/>
  <c r="G89" i="7"/>
  <c r="F89" i="7"/>
  <c r="E89" i="7"/>
  <c r="D89" i="7"/>
  <c r="C89" i="7"/>
  <c r="B89" i="7"/>
  <c r="O88" i="7"/>
  <c r="N88" i="7"/>
  <c r="M88" i="7"/>
  <c r="L88" i="7"/>
  <c r="K88" i="7"/>
  <c r="J88" i="7"/>
  <c r="I88" i="7"/>
  <c r="H88" i="7"/>
  <c r="G88" i="7"/>
  <c r="F88" i="7"/>
  <c r="E88" i="7"/>
  <c r="D88" i="7"/>
  <c r="C88" i="7"/>
  <c r="B88" i="7"/>
  <c r="O87" i="7"/>
  <c r="N87" i="7"/>
  <c r="M87" i="7"/>
  <c r="L87" i="7"/>
  <c r="K87" i="7"/>
  <c r="J87" i="7"/>
  <c r="I87" i="7"/>
  <c r="H87" i="7"/>
  <c r="G87" i="7"/>
  <c r="F87" i="7"/>
  <c r="E87" i="7"/>
  <c r="D87" i="7"/>
  <c r="C87" i="7"/>
  <c r="B87" i="7"/>
  <c r="O86" i="7"/>
  <c r="N86" i="7"/>
  <c r="M86" i="7"/>
  <c r="L86" i="7"/>
  <c r="K86" i="7"/>
  <c r="J86" i="7"/>
  <c r="I86" i="7"/>
  <c r="H86" i="7"/>
  <c r="G86" i="7"/>
  <c r="F86" i="7"/>
  <c r="E86" i="7"/>
  <c r="D86" i="7"/>
  <c r="C86" i="7"/>
  <c r="B86" i="7"/>
  <c r="O85" i="7"/>
  <c r="N85" i="7"/>
  <c r="M85" i="7"/>
  <c r="L85" i="7"/>
  <c r="K85" i="7"/>
  <c r="J85" i="7"/>
  <c r="I85" i="7"/>
  <c r="H85" i="7"/>
  <c r="G85" i="7"/>
  <c r="F85" i="7"/>
  <c r="E85" i="7"/>
  <c r="D85" i="7"/>
  <c r="C85" i="7"/>
  <c r="B85" i="7"/>
  <c r="O84" i="7"/>
  <c r="N84" i="7"/>
  <c r="M84" i="7"/>
  <c r="L84" i="7"/>
  <c r="K84" i="7"/>
  <c r="J84" i="7"/>
  <c r="I84" i="7"/>
  <c r="H84" i="7"/>
  <c r="G84" i="7"/>
  <c r="F84" i="7"/>
  <c r="E84" i="7"/>
  <c r="D84" i="7"/>
  <c r="C84" i="7"/>
  <c r="B84" i="7"/>
  <c r="O83" i="7"/>
  <c r="N83" i="7"/>
  <c r="M83" i="7"/>
  <c r="L83" i="7"/>
  <c r="K83" i="7"/>
  <c r="J83" i="7"/>
  <c r="I83" i="7"/>
  <c r="H83" i="7"/>
  <c r="G83" i="7"/>
  <c r="F83" i="7"/>
  <c r="E83" i="7"/>
  <c r="D83" i="7"/>
  <c r="C83" i="7"/>
  <c r="B83" i="7"/>
  <c r="O81" i="7"/>
  <c r="N81" i="7"/>
  <c r="M81" i="7"/>
  <c r="L81" i="7"/>
  <c r="K81" i="7"/>
  <c r="J81" i="7"/>
  <c r="I81" i="7"/>
  <c r="H81" i="7"/>
  <c r="G81" i="7"/>
  <c r="F81" i="7"/>
  <c r="E81" i="7"/>
  <c r="D81" i="7"/>
  <c r="C81" i="7"/>
  <c r="B81" i="7"/>
  <c r="O80" i="7"/>
  <c r="N80" i="7"/>
  <c r="M80" i="7"/>
  <c r="L80" i="7"/>
  <c r="K80" i="7"/>
  <c r="J80" i="7"/>
  <c r="I80" i="7"/>
  <c r="H80" i="7"/>
  <c r="G80" i="7"/>
  <c r="F80" i="7"/>
  <c r="E80" i="7"/>
  <c r="D80" i="7"/>
  <c r="C80" i="7"/>
  <c r="B80" i="7"/>
  <c r="O79" i="7"/>
  <c r="N79" i="7"/>
  <c r="M79" i="7"/>
  <c r="L79" i="7"/>
  <c r="K79" i="7"/>
  <c r="J79" i="7"/>
  <c r="I79" i="7"/>
  <c r="H79" i="7"/>
  <c r="G79" i="7"/>
  <c r="F79" i="7"/>
  <c r="E79" i="7"/>
  <c r="D79" i="7"/>
  <c r="C79" i="7"/>
  <c r="B79" i="7"/>
  <c r="O78" i="7"/>
  <c r="N78" i="7"/>
  <c r="M78" i="7"/>
  <c r="L78" i="7"/>
  <c r="K78" i="7"/>
  <c r="J78" i="7"/>
  <c r="I78" i="7"/>
  <c r="H78" i="7"/>
  <c r="G78" i="7"/>
  <c r="F78" i="7"/>
  <c r="E78" i="7"/>
  <c r="D78" i="7"/>
  <c r="C78" i="7"/>
  <c r="B78" i="7"/>
  <c r="O77" i="7"/>
  <c r="N77" i="7"/>
  <c r="M77" i="7"/>
  <c r="L77" i="7"/>
  <c r="K77" i="7"/>
  <c r="J77" i="7"/>
  <c r="I77" i="7"/>
  <c r="H77" i="7"/>
  <c r="G77" i="7"/>
  <c r="F77" i="7"/>
  <c r="E77" i="7"/>
  <c r="D77" i="7"/>
  <c r="C77" i="7"/>
  <c r="B77" i="7"/>
  <c r="O76" i="7"/>
  <c r="N76" i="7"/>
  <c r="M76" i="7"/>
  <c r="L76" i="7"/>
  <c r="K76" i="7"/>
  <c r="J76" i="7"/>
  <c r="I76" i="7"/>
  <c r="H76" i="7"/>
  <c r="G76" i="7"/>
  <c r="F76" i="7"/>
  <c r="E76" i="7"/>
  <c r="D76" i="7"/>
  <c r="C76" i="7"/>
  <c r="B76" i="7"/>
  <c r="O75" i="7"/>
  <c r="N75" i="7"/>
  <c r="M75" i="7"/>
  <c r="L75" i="7"/>
  <c r="K75" i="7"/>
  <c r="J75" i="7"/>
  <c r="I75" i="7"/>
  <c r="H75" i="7"/>
  <c r="G75" i="7"/>
  <c r="F75" i="7"/>
  <c r="E75" i="7"/>
  <c r="D75" i="7"/>
  <c r="C75" i="7"/>
  <c r="B75" i="7"/>
  <c r="O74" i="7"/>
  <c r="N74" i="7"/>
  <c r="M74" i="7"/>
  <c r="L74" i="7"/>
  <c r="K74" i="7"/>
  <c r="J74" i="7"/>
  <c r="I74" i="7"/>
  <c r="H74" i="7"/>
  <c r="G74" i="7"/>
  <c r="F74" i="7"/>
  <c r="E74" i="7"/>
  <c r="D74" i="7"/>
  <c r="C74" i="7"/>
  <c r="B74" i="7"/>
  <c r="O73" i="7"/>
  <c r="N73" i="7"/>
  <c r="M73" i="7"/>
  <c r="L73" i="7"/>
  <c r="K73" i="7"/>
  <c r="J73" i="7"/>
  <c r="I73" i="7"/>
  <c r="H73" i="7"/>
  <c r="G73" i="7"/>
  <c r="F73" i="7"/>
  <c r="E73" i="7"/>
  <c r="D73" i="7"/>
  <c r="C73" i="7"/>
  <c r="B73" i="7"/>
  <c r="O72" i="7"/>
  <c r="N72" i="7"/>
  <c r="M72" i="7"/>
  <c r="L72" i="7"/>
  <c r="K72" i="7"/>
  <c r="J72" i="7"/>
  <c r="I72" i="7"/>
  <c r="H72" i="7"/>
  <c r="G72" i="7"/>
  <c r="F72" i="7"/>
  <c r="E72" i="7"/>
  <c r="D72" i="7"/>
  <c r="C72" i="7"/>
  <c r="B72" i="7"/>
  <c r="O71" i="7"/>
  <c r="N71" i="7"/>
  <c r="M71" i="7"/>
  <c r="L71" i="7"/>
  <c r="K71" i="7"/>
  <c r="J71" i="7"/>
  <c r="I71" i="7"/>
  <c r="H71" i="7"/>
  <c r="G71" i="7"/>
  <c r="F71" i="7"/>
  <c r="E71" i="7"/>
  <c r="D71" i="7"/>
  <c r="C71" i="7"/>
  <c r="B71" i="7"/>
  <c r="O70" i="7"/>
  <c r="N70" i="7"/>
  <c r="M70" i="7"/>
  <c r="L70" i="7"/>
  <c r="K70" i="7"/>
  <c r="J70" i="7"/>
  <c r="I70" i="7"/>
  <c r="H70" i="7"/>
  <c r="G70" i="7"/>
  <c r="F70" i="7"/>
  <c r="E70" i="7"/>
  <c r="D70" i="7"/>
  <c r="C70" i="7"/>
  <c r="B70" i="7"/>
  <c r="O69" i="7"/>
  <c r="N69" i="7"/>
  <c r="M69" i="7"/>
  <c r="L69" i="7"/>
  <c r="K69" i="7"/>
  <c r="J69" i="7"/>
  <c r="I69" i="7"/>
  <c r="H69" i="7"/>
  <c r="G69" i="7"/>
  <c r="F69" i="7"/>
  <c r="E69" i="7"/>
  <c r="D69" i="7"/>
  <c r="C69" i="7"/>
  <c r="B69" i="7"/>
  <c r="O68" i="7"/>
  <c r="N68" i="7"/>
  <c r="M68" i="7"/>
  <c r="L68" i="7"/>
  <c r="K68" i="7"/>
  <c r="J68" i="7"/>
  <c r="I68" i="7"/>
  <c r="H68" i="7"/>
  <c r="G68" i="7"/>
  <c r="F68" i="7"/>
  <c r="E68" i="7"/>
  <c r="D68" i="7"/>
  <c r="C68" i="7"/>
  <c r="B68" i="7"/>
  <c r="O67" i="7"/>
  <c r="N67" i="7"/>
  <c r="M67" i="7"/>
  <c r="L67" i="7"/>
  <c r="K67" i="7"/>
  <c r="J67" i="7"/>
  <c r="I67" i="7"/>
  <c r="H67" i="7"/>
  <c r="G67" i="7"/>
  <c r="F67" i="7"/>
  <c r="E67" i="7"/>
  <c r="D67" i="7"/>
  <c r="C67" i="7"/>
  <c r="B67" i="7"/>
  <c r="O66" i="7"/>
  <c r="N66" i="7"/>
  <c r="M66" i="7"/>
  <c r="L66" i="7"/>
  <c r="K66" i="7"/>
  <c r="J66" i="7"/>
  <c r="I66" i="7"/>
  <c r="H66" i="7"/>
  <c r="G66" i="7"/>
  <c r="F66" i="7"/>
  <c r="E66" i="7"/>
  <c r="D66" i="7"/>
  <c r="C66" i="7"/>
  <c r="B66" i="7"/>
  <c r="O65" i="7"/>
  <c r="N65" i="7"/>
  <c r="M65" i="7"/>
  <c r="L65" i="7"/>
  <c r="K65" i="7"/>
  <c r="J65" i="7"/>
  <c r="I65" i="7"/>
  <c r="H65" i="7"/>
  <c r="G65" i="7"/>
  <c r="F65" i="7"/>
  <c r="E65" i="7"/>
  <c r="D65" i="7"/>
  <c r="C65" i="7"/>
  <c r="B65" i="7"/>
  <c r="O64" i="7"/>
  <c r="N64" i="7"/>
  <c r="M64" i="7"/>
  <c r="L64" i="7"/>
  <c r="K64" i="7"/>
  <c r="J64" i="7"/>
  <c r="I64" i="7"/>
  <c r="H64" i="7"/>
  <c r="G64" i="7"/>
  <c r="F64" i="7"/>
  <c r="E64" i="7"/>
  <c r="D64" i="7"/>
  <c r="C64" i="7"/>
  <c r="B64" i="7"/>
  <c r="B49" i="37"/>
  <c r="B58" i="37" s="1"/>
  <c r="C49" i="37"/>
  <c r="C57" i="37" s="1"/>
  <c r="D49" i="37"/>
  <c r="D59" i="37" s="1"/>
  <c r="E49" i="37"/>
  <c r="E59" i="37" s="1"/>
  <c r="F49" i="37"/>
  <c r="F59" i="37" s="1"/>
  <c r="G49" i="37"/>
  <c r="G59" i="37" s="1"/>
  <c r="H49" i="37"/>
  <c r="H57" i="37" s="1"/>
  <c r="I49" i="37"/>
  <c r="I57" i="37" s="1"/>
  <c r="J49" i="37"/>
  <c r="J58" i="37" s="1"/>
  <c r="K49" i="37"/>
  <c r="K58" i="37" s="1"/>
  <c r="L49" i="37"/>
  <c r="L59" i="37" s="1"/>
  <c r="M49" i="37"/>
  <c r="M59" i="37" s="1"/>
  <c r="N49" i="37"/>
  <c r="N59" i="37" s="1"/>
  <c r="O49" i="37"/>
  <c r="O59" i="37" s="1"/>
  <c r="B51" i="37"/>
  <c r="C52" i="37"/>
  <c r="D53" i="37"/>
  <c r="E55" i="37"/>
  <c r="F51" i="37"/>
  <c r="G55" i="37"/>
  <c r="H52" i="37"/>
  <c r="I54" i="37"/>
  <c r="J55" i="37"/>
  <c r="K55" i="37"/>
  <c r="M51" i="37"/>
  <c r="N52" i="37"/>
  <c r="O53" i="37"/>
  <c r="O27" i="37"/>
  <c r="N27" i="37"/>
  <c r="L27" i="37"/>
  <c r="G27" i="37"/>
  <c r="F27" i="37"/>
  <c r="D27" i="37"/>
  <c r="B27" i="37"/>
  <c r="M26" i="37"/>
  <c r="J26" i="37"/>
  <c r="I26" i="37"/>
  <c r="E26" i="37"/>
  <c r="B26" i="37"/>
  <c r="O25" i="37"/>
  <c r="M25" i="37"/>
  <c r="J25" i="37"/>
  <c r="H25" i="37"/>
  <c r="G25" i="37"/>
  <c r="E25" i="37"/>
  <c r="B25" i="37"/>
  <c r="O23" i="37"/>
  <c r="N23" i="37"/>
  <c r="M23" i="37"/>
  <c r="I23" i="37"/>
  <c r="H23" i="37"/>
  <c r="G23" i="37"/>
  <c r="F23" i="37"/>
  <c r="E23" i="37"/>
  <c r="D23" i="37"/>
  <c r="C23" i="37"/>
  <c r="B23" i="37"/>
  <c r="O22" i="37"/>
  <c r="N22" i="37"/>
  <c r="M22" i="37"/>
  <c r="I22" i="37"/>
  <c r="H22" i="37"/>
  <c r="G22" i="37"/>
  <c r="F22" i="37"/>
  <c r="E22" i="37"/>
  <c r="D22" i="37"/>
  <c r="C22" i="37"/>
  <c r="B22" i="37"/>
  <c r="O21" i="37"/>
  <c r="N21" i="37"/>
  <c r="M21" i="37"/>
  <c r="I21" i="37"/>
  <c r="H21" i="37"/>
  <c r="G21" i="37"/>
  <c r="F21" i="37"/>
  <c r="E21" i="37"/>
  <c r="D21" i="37"/>
  <c r="C21" i="37"/>
  <c r="B21" i="37"/>
  <c r="O20" i="37"/>
  <c r="N20" i="37"/>
  <c r="M20" i="37"/>
  <c r="I20" i="37"/>
  <c r="H20" i="37"/>
  <c r="G20" i="37"/>
  <c r="F20" i="37"/>
  <c r="E20" i="37"/>
  <c r="D20" i="37"/>
  <c r="C20" i="37"/>
  <c r="B20" i="37"/>
  <c r="O19" i="37"/>
  <c r="N19" i="37"/>
  <c r="M19" i="37"/>
  <c r="K19" i="37"/>
  <c r="I19" i="37"/>
  <c r="H19" i="37"/>
  <c r="G19" i="37"/>
  <c r="F19" i="37"/>
  <c r="E19" i="37"/>
  <c r="D19" i="37"/>
  <c r="C19" i="37"/>
  <c r="B19" i="37"/>
  <c r="C27" i="37"/>
  <c r="D25" i="37"/>
  <c r="E27" i="37"/>
  <c r="F26" i="37"/>
  <c r="G26" i="37"/>
  <c r="H27" i="37"/>
  <c r="I27" i="37"/>
  <c r="J27" i="37"/>
  <c r="K27" i="37"/>
  <c r="L25" i="37"/>
  <c r="M27" i="37"/>
  <c r="N26" i="37"/>
  <c r="O26" i="37"/>
  <c r="J23" i="37"/>
  <c r="K23" i="37"/>
  <c r="O51" i="3"/>
  <c r="N51" i="3"/>
  <c r="M51" i="3"/>
  <c r="L51" i="3"/>
  <c r="K51" i="3"/>
  <c r="J51" i="3"/>
  <c r="I51" i="3"/>
  <c r="H51" i="3"/>
  <c r="G51" i="3"/>
  <c r="F51" i="3"/>
  <c r="E51" i="3"/>
  <c r="D51" i="3"/>
  <c r="C51" i="3"/>
  <c r="B51" i="3"/>
  <c r="O50" i="3"/>
  <c r="M50" i="3"/>
  <c r="E50" i="3"/>
  <c r="D50" i="3"/>
  <c r="O49" i="3"/>
  <c r="N49" i="3"/>
  <c r="M49" i="3"/>
  <c r="I49" i="3"/>
  <c r="H49" i="3"/>
  <c r="G49" i="3"/>
  <c r="F49" i="3"/>
  <c r="E49" i="3"/>
  <c r="D49" i="3"/>
  <c r="C49" i="3"/>
  <c r="B49" i="3"/>
  <c r="O48" i="3"/>
  <c r="N48" i="3"/>
  <c r="M48" i="3"/>
  <c r="J48" i="3"/>
  <c r="I48" i="3"/>
  <c r="H48" i="3"/>
  <c r="G48" i="3"/>
  <c r="F48" i="3"/>
  <c r="E48" i="3"/>
  <c r="D48" i="3"/>
  <c r="C48" i="3"/>
  <c r="B48" i="3"/>
  <c r="O47" i="3"/>
  <c r="N47" i="3"/>
  <c r="M47" i="3"/>
  <c r="L47" i="3"/>
  <c r="K47" i="3"/>
  <c r="J47" i="3"/>
  <c r="I47" i="3"/>
  <c r="H47" i="3"/>
  <c r="G47" i="3"/>
  <c r="F47" i="3"/>
  <c r="E47" i="3"/>
  <c r="D47" i="3"/>
  <c r="C47" i="3"/>
  <c r="B47" i="3"/>
  <c r="O46" i="3"/>
  <c r="N46" i="3"/>
  <c r="M46" i="3"/>
  <c r="L46" i="3"/>
  <c r="K46" i="3"/>
  <c r="J46" i="3"/>
  <c r="I46" i="3"/>
  <c r="H46" i="3"/>
  <c r="G46" i="3"/>
  <c r="F46" i="3"/>
  <c r="E46" i="3"/>
  <c r="D46" i="3"/>
  <c r="C46" i="3"/>
  <c r="B46" i="3"/>
  <c r="O21" i="3"/>
  <c r="N21" i="3"/>
  <c r="M21" i="3"/>
  <c r="L21" i="3"/>
  <c r="K21" i="3"/>
  <c r="J21" i="3"/>
  <c r="I21" i="3"/>
  <c r="H21" i="3"/>
  <c r="G21" i="3"/>
  <c r="F21" i="3"/>
  <c r="E21" i="3"/>
  <c r="D21" i="3"/>
  <c r="C21" i="3"/>
  <c r="B21" i="3"/>
  <c r="O20" i="3"/>
  <c r="M20" i="3"/>
  <c r="E20" i="3"/>
  <c r="D20" i="3"/>
  <c r="O19" i="3"/>
  <c r="N19" i="3"/>
  <c r="M19" i="3"/>
  <c r="I19" i="3"/>
  <c r="H19" i="3"/>
  <c r="G19" i="3"/>
  <c r="F19" i="3"/>
  <c r="E19" i="3"/>
  <c r="D19" i="3"/>
  <c r="C19" i="3"/>
  <c r="B19" i="3"/>
  <c r="O18" i="3"/>
  <c r="N18" i="3"/>
  <c r="M18" i="3"/>
  <c r="J18" i="3"/>
  <c r="I18" i="3"/>
  <c r="H18" i="3"/>
  <c r="G18" i="3"/>
  <c r="F18" i="3"/>
  <c r="E18" i="3"/>
  <c r="D18" i="3"/>
  <c r="C18" i="3"/>
  <c r="B18" i="3"/>
  <c r="O17" i="3"/>
  <c r="N17" i="3"/>
  <c r="M17" i="3"/>
  <c r="L17" i="3"/>
  <c r="K17" i="3"/>
  <c r="J17" i="3"/>
  <c r="I17" i="3"/>
  <c r="H17" i="3"/>
  <c r="G17" i="3"/>
  <c r="F17" i="3"/>
  <c r="E17" i="3"/>
  <c r="D17" i="3"/>
  <c r="C17" i="3"/>
  <c r="B17" i="3"/>
  <c r="O16" i="3"/>
  <c r="N16" i="3"/>
  <c r="M16" i="3"/>
  <c r="L16" i="3"/>
  <c r="K16" i="3"/>
  <c r="J16" i="3"/>
  <c r="I16" i="3"/>
  <c r="H16" i="3"/>
  <c r="G16" i="3"/>
  <c r="F16" i="3"/>
  <c r="E16" i="3"/>
  <c r="D16" i="3"/>
  <c r="C16" i="3"/>
  <c r="B16" i="3"/>
  <c r="I58" i="37" l="1"/>
  <c r="F58" i="37"/>
  <c r="E58" i="37"/>
  <c r="N57" i="37"/>
  <c r="K59" i="37"/>
  <c r="L57" i="37"/>
  <c r="H59" i="37"/>
  <c r="F57" i="37"/>
  <c r="C59" i="37"/>
  <c r="E57" i="37"/>
  <c r="N58" i="37"/>
  <c r="D57" i="37"/>
  <c r="M58" i="37"/>
  <c r="C55" i="37"/>
  <c r="N51" i="37"/>
  <c r="E51" i="37"/>
  <c r="N54" i="37"/>
  <c r="G51" i="37"/>
  <c r="G54" i="37"/>
  <c r="G52" i="37"/>
  <c r="D54" i="37"/>
  <c r="D51" i="37"/>
  <c r="F53" i="37"/>
  <c r="E53" i="37"/>
  <c r="C53" i="37"/>
  <c r="M52" i="37"/>
  <c r="G57" i="37"/>
  <c r="O57" i="37"/>
  <c r="H58" i="37"/>
  <c r="B59" i="37"/>
  <c r="J59" i="37"/>
  <c r="M57" i="37"/>
  <c r="G58" i="37"/>
  <c r="O58" i="37"/>
  <c r="I59" i="37"/>
  <c r="K57" i="37"/>
  <c r="B57" i="37"/>
  <c r="J57" i="37"/>
  <c r="D58" i="37"/>
  <c r="L58" i="37"/>
  <c r="C58" i="37"/>
  <c r="F55" i="37"/>
  <c r="F52" i="37"/>
  <c r="C54" i="37"/>
  <c r="B52" i="37"/>
  <c r="N53" i="37"/>
  <c r="O55" i="37"/>
  <c r="C51" i="37"/>
  <c r="O51" i="37"/>
  <c r="G53" i="37"/>
  <c r="C25" i="37"/>
  <c r="K25" i="37"/>
  <c r="D26" i="37"/>
  <c r="L26" i="37"/>
  <c r="I25" i="37"/>
  <c r="C26" i="37"/>
  <c r="K26" i="37"/>
  <c r="F25" i="37"/>
  <c r="N25" i="37"/>
  <c r="H26" i="37"/>
  <c r="I51" i="37"/>
  <c r="H54" i="37"/>
  <c r="D55" i="37"/>
  <c r="H51" i="37"/>
  <c r="E52" i="37"/>
  <c r="B53" i="37"/>
  <c r="M53" i="37"/>
  <c r="N55" i="37"/>
  <c r="D52" i="37"/>
  <c r="O52" i="37"/>
  <c r="I53" i="37"/>
  <c r="F54" i="37"/>
  <c r="B55" i="37"/>
  <c r="M55" i="37"/>
  <c r="H53" i="37"/>
  <c r="E54" i="37"/>
  <c r="O54" i="37"/>
  <c r="I55" i="37"/>
  <c r="H55" i="37"/>
  <c r="M54" i="37"/>
  <c r="I52" i="37"/>
  <c r="B54" i="37"/>
  <c r="J54" i="37"/>
  <c r="K51" i="37"/>
  <c r="J51" i="37"/>
  <c r="J53" i="37"/>
  <c r="J22" i="37"/>
  <c r="J19" i="37"/>
  <c r="J21" i="37"/>
</calcChain>
</file>

<file path=xl/sharedStrings.xml><?xml version="1.0" encoding="utf-8"?>
<sst xmlns="http://schemas.openxmlformats.org/spreadsheetml/2006/main" count="11538" uniqueCount="1006">
  <si>
    <t>recettes réelles de fonctionnement</t>
  </si>
  <si>
    <t xml:space="preserve">Epargne brute : excédent des recettes réelles de fonctionnement sur les dépenses réelles de fonctionnement. </t>
  </si>
  <si>
    <t>T 5.1</t>
  </si>
  <si>
    <t>T 5.2</t>
  </si>
  <si>
    <t>T 5.3</t>
  </si>
  <si>
    <t>T 5.4</t>
  </si>
  <si>
    <t>En nombre d'années</t>
  </si>
  <si>
    <t>T 5.5</t>
  </si>
  <si>
    <r>
      <t>Dépenses réelles totales</t>
    </r>
    <r>
      <rPr>
        <sz val="10"/>
        <color indexed="12"/>
        <rFont val="Arial"/>
        <family val="2"/>
      </rPr>
      <t xml:space="preserve"> hors gestion active de la dette :</t>
    </r>
    <r>
      <rPr>
        <sz val="10"/>
        <rFont val="Arial"/>
        <family val="2"/>
      </rPr>
      <t xml:space="preserve"> </t>
    </r>
    <r>
      <rPr>
        <sz val="10"/>
        <rFont val="Arial"/>
        <family val="2"/>
      </rPr>
      <t>somme des dépenses réelles de fonctionnement et des dépenses réelles d'investissement.</t>
    </r>
  </si>
  <si>
    <r>
      <t xml:space="preserve">Recettes réelles totales </t>
    </r>
    <r>
      <rPr>
        <sz val="10"/>
        <color indexed="12"/>
        <rFont val="Arial"/>
        <family val="2"/>
      </rPr>
      <t>hors gestion active de la dette :</t>
    </r>
    <r>
      <rPr>
        <sz val="10"/>
        <rFont val="Arial"/>
        <family val="2"/>
      </rPr>
      <t xml:space="preserve"> sommes des recettes de fonctionnement et des recettes réelles d'investissement.</t>
    </r>
  </si>
  <si>
    <t>Sources et définitions des grandeurs comptables utilisées</t>
  </si>
  <si>
    <t>6 – Emprunts réalisés hors gestion active de la dette / population</t>
  </si>
  <si>
    <t>Niveau des dépenses d'investissement réalisées, en euros par habitant.</t>
  </si>
  <si>
    <t>Epargne brute : excédent des recettes réelles de fonctionnement sur les dépenses réelles de fonctionnement.</t>
  </si>
  <si>
    <t>Emprunts réalisés : recettes du compte 16 calculées hors gestion active de la dette.</t>
  </si>
  <si>
    <t>Produit des emprunts réalisés, en euros par habitant.</t>
  </si>
  <si>
    <t>Evaluation de l'effort d'équipement, en euros par habitant.</t>
  </si>
  <si>
    <t>Parmi les communes touristiques, on distingue les catégories suivantes :</t>
  </si>
  <si>
    <t>Population</t>
  </si>
  <si>
    <t>T 2.1</t>
  </si>
  <si>
    <t>T 2.2</t>
  </si>
  <si>
    <t>T 2.3</t>
  </si>
  <si>
    <t xml:space="preserve">           - supports de stations de sports d'hiver</t>
  </si>
  <si>
    <t>en %</t>
  </si>
  <si>
    <t>T 3</t>
  </si>
  <si>
    <t>T 4.1</t>
  </si>
  <si>
    <t>T 4.2</t>
  </si>
  <si>
    <t>T 4.3</t>
  </si>
  <si>
    <t>T 4.4</t>
  </si>
  <si>
    <t>T 4.5</t>
  </si>
  <si>
    <t>T 4.6</t>
  </si>
  <si>
    <t>T 4.7</t>
  </si>
  <si>
    <t>T 4.8</t>
  </si>
  <si>
    <t>Part des dépenses réelles de fonctionnement affectée aux frais de personnel.</t>
  </si>
  <si>
    <t>Les dépenses d'investissement sont calculées hors gestion active de la dette.</t>
  </si>
  <si>
    <t>Moins</t>
  </si>
  <si>
    <t>De 500</t>
  </si>
  <si>
    <t>De 2 000</t>
  </si>
  <si>
    <t>De 3 500</t>
  </si>
  <si>
    <t>De 5 000</t>
  </si>
  <si>
    <t>à moins de</t>
  </si>
  <si>
    <t>communes</t>
  </si>
  <si>
    <t>10 000 hab.</t>
  </si>
  <si>
    <t>habitants</t>
  </si>
  <si>
    <t>2 000 hab.</t>
  </si>
  <si>
    <t>3 500 hab.</t>
  </si>
  <si>
    <t>5 000 hab.</t>
  </si>
  <si>
    <t>Alsace</t>
  </si>
  <si>
    <t>Aquitaine</t>
  </si>
  <si>
    <t>Auvergne</t>
  </si>
  <si>
    <t>Bourgogne</t>
  </si>
  <si>
    <t>Bretagne</t>
  </si>
  <si>
    <t>Centre</t>
  </si>
  <si>
    <t>Champagne-Ardenne</t>
  </si>
  <si>
    <t>Corse</t>
  </si>
  <si>
    <t>Franche-Comté</t>
  </si>
  <si>
    <t>Languedoc-Roussillon</t>
  </si>
  <si>
    <t>Limousin</t>
  </si>
  <si>
    <t>Lorraine</t>
  </si>
  <si>
    <t>Midi-Pyrénées</t>
  </si>
  <si>
    <t>Nord-Pas-de-Calais</t>
  </si>
  <si>
    <t>Basse-Normandie</t>
  </si>
  <si>
    <t>Haute-Normandie</t>
  </si>
  <si>
    <t>Pays de la Loire</t>
  </si>
  <si>
    <t>Picardie</t>
  </si>
  <si>
    <t>Poitou-Charentes</t>
  </si>
  <si>
    <t>Rhône-Alpes</t>
  </si>
  <si>
    <t xml:space="preserve">France entière </t>
  </si>
  <si>
    <t>Strates</t>
  </si>
  <si>
    <t>Nombre</t>
  </si>
  <si>
    <t xml:space="preserve">de </t>
  </si>
  <si>
    <t>d'habitants</t>
  </si>
  <si>
    <t>De 500 à moins de 2 000 habitants</t>
  </si>
  <si>
    <t>De 2 000 à moins de 3 500 habitants</t>
  </si>
  <si>
    <t>De 3 500 à moins de 5 000 habitants</t>
  </si>
  <si>
    <t>De 5 000 à moins de 10 000 habitants</t>
  </si>
  <si>
    <t>Communes de moins de 10 000 habitants</t>
  </si>
  <si>
    <t>Ensemble</t>
  </si>
  <si>
    <r>
      <t>FA</t>
    </r>
    <r>
      <rPr>
        <sz val="8"/>
        <rFont val="Arial"/>
        <family val="2"/>
      </rPr>
      <t xml:space="preserve">: Fiscalité Additionnelle ; </t>
    </r>
    <r>
      <rPr>
        <b/>
        <sz val="8"/>
        <rFont val="Arial"/>
        <family val="2"/>
      </rPr>
      <t>FPU</t>
    </r>
    <r>
      <rPr>
        <sz val="8"/>
        <rFont val="Arial"/>
        <family val="2"/>
      </rPr>
      <t>: Fiscalité Professionnelle Unique ;</t>
    </r>
  </si>
  <si>
    <t>Impôts et taxes</t>
  </si>
  <si>
    <t>En millions d'euros</t>
  </si>
  <si>
    <t>Hors gestion active de la dette</t>
  </si>
  <si>
    <t>Evolutions en %</t>
  </si>
  <si>
    <t>communes de</t>
  </si>
  <si>
    <t>T 1.1</t>
  </si>
  <si>
    <t>T 1.2</t>
  </si>
  <si>
    <t>T 1.3</t>
  </si>
  <si>
    <t>T 1.4</t>
  </si>
  <si>
    <t xml:space="preserve">Communes de moins </t>
  </si>
  <si>
    <t>de 10 000 habitants</t>
  </si>
  <si>
    <t>France entière</t>
  </si>
  <si>
    <t>Métropole</t>
  </si>
  <si>
    <t>Ile-de-France</t>
  </si>
  <si>
    <t>Provence-Alpes-Côte d'Azur</t>
  </si>
  <si>
    <t>Outre-Mer</t>
  </si>
  <si>
    <t>- à une CU à FA</t>
  </si>
  <si>
    <t>- à une CC à FA</t>
  </si>
  <si>
    <t>- à une CC à FPU</t>
  </si>
  <si>
    <t>En €/hab.</t>
  </si>
  <si>
    <t>En %</t>
  </si>
  <si>
    <t>Part relative des ventes de produits, prestations de services, marchandises dans le total des recettes de fonctionnement.</t>
  </si>
  <si>
    <t>Evaluation de l'endettement total en fin d'exercice, en euros par habitant.</t>
  </si>
  <si>
    <t>-</t>
  </si>
  <si>
    <t xml:space="preserve">Département des Etudes et Statistiques Locales - DGCL </t>
  </si>
  <si>
    <t>►</t>
  </si>
  <si>
    <t>:</t>
  </si>
  <si>
    <t>Abréviations :</t>
  </si>
  <si>
    <t>- M€ : millions d'€</t>
  </si>
  <si>
    <t>- n.s. : non-significatif</t>
  </si>
  <si>
    <t>- n.d. : non-disponible</t>
  </si>
  <si>
    <t>100 000 habitants et plus</t>
  </si>
  <si>
    <t>De 200 à moins de 500 habitants</t>
  </si>
  <si>
    <t>De 100 à moins de 200 habitants</t>
  </si>
  <si>
    <t xml:space="preserve">Moins de 100 habitants </t>
  </si>
  <si>
    <t>Ensemble des communes (y compris Paris)</t>
  </si>
  <si>
    <t>moyenne des</t>
  </si>
  <si>
    <t>budgets</t>
  </si>
  <si>
    <t>communaux</t>
  </si>
  <si>
    <t>des communes</t>
  </si>
  <si>
    <t>Population des</t>
  </si>
  <si>
    <t>de 100</t>
  </si>
  <si>
    <t>De 100</t>
  </si>
  <si>
    <t>200 hab.</t>
  </si>
  <si>
    <t>De 200</t>
  </si>
  <si>
    <t>500 hab.</t>
  </si>
  <si>
    <t>De 10 000</t>
  </si>
  <si>
    <t>De 20 000</t>
  </si>
  <si>
    <t>De 50 000</t>
  </si>
  <si>
    <t>20 000 hab.</t>
  </si>
  <si>
    <t>50 000 hab.</t>
  </si>
  <si>
    <t>100 000 hab.</t>
  </si>
  <si>
    <t>et plus</t>
  </si>
  <si>
    <t>Grand Est</t>
  </si>
  <si>
    <t>Normandie</t>
  </si>
  <si>
    <t>Occitanie</t>
  </si>
  <si>
    <t>Île-de-France</t>
  </si>
  <si>
    <t>10 000 hab. et plus</t>
  </si>
  <si>
    <t>des</t>
  </si>
  <si>
    <t>de 10 000 hab.</t>
  </si>
  <si>
    <t>totale des</t>
  </si>
  <si>
    <t>REGIONS</t>
  </si>
  <si>
    <t>moins de 10 000 hab.</t>
  </si>
  <si>
    <t xml:space="preserve"> communes de</t>
  </si>
  <si>
    <t xml:space="preserve">communes de moins </t>
  </si>
  <si>
    <t>Nombre d'habitants par commune</t>
  </si>
  <si>
    <t>Taille moyenne des</t>
  </si>
  <si>
    <t>Taille</t>
  </si>
  <si>
    <t>Strate des communes</t>
  </si>
  <si>
    <t xml:space="preserve">    - Autres communes touristiques de montagne </t>
  </si>
  <si>
    <t xml:space="preserve">    - Autres communes touristiques </t>
  </si>
  <si>
    <t xml:space="preserve">    - Communes de montagne</t>
  </si>
  <si>
    <t xml:space="preserve">    - Communes hors montagne</t>
  </si>
  <si>
    <t>Budgets des communes appartenant à :</t>
  </si>
  <si>
    <t xml:space="preserve"> Communes rurales</t>
  </si>
  <si>
    <t xml:space="preserve">  CC à FPU</t>
  </si>
  <si>
    <t xml:space="preserve">  CC à FA</t>
  </si>
  <si>
    <t xml:space="preserve"> Communes urbaines</t>
  </si>
  <si>
    <t>Nombre d'habitants des communes appartenant à :</t>
  </si>
  <si>
    <t>Pourcentage d'habitants des communes appartenant à :</t>
  </si>
  <si>
    <t>T 1.5</t>
  </si>
  <si>
    <t>DÉPENSES DE FONCTIONNEMENT (1)</t>
  </si>
  <si>
    <t>Achats et charges externes</t>
  </si>
  <si>
    <t>Frais de personnel</t>
  </si>
  <si>
    <t>Charges financières</t>
  </si>
  <si>
    <t>Dépenses d'intervention</t>
  </si>
  <si>
    <t>Autres dépenses de fonctionnement</t>
  </si>
  <si>
    <t>RECETTES DE FONCTIONNEMENT (2)</t>
  </si>
  <si>
    <t>- Impôts locaux</t>
  </si>
  <si>
    <t>- Autres impôts et taxes</t>
  </si>
  <si>
    <t>Concours de l'État</t>
  </si>
  <si>
    <t>- DGF</t>
  </si>
  <si>
    <t>- Autres dotations</t>
  </si>
  <si>
    <t>Subventions reçues et participations</t>
  </si>
  <si>
    <t>Ventes de biens et services</t>
  </si>
  <si>
    <t>Autres recettes de fonctionnement</t>
  </si>
  <si>
    <t>Épargne brute (3) = (2)-(1)</t>
  </si>
  <si>
    <t>Épargne nette = (3)-(8)</t>
  </si>
  <si>
    <t>DÉPENSES D'INVESTISSEMENT hors remboursements (4)</t>
  </si>
  <si>
    <t>Dépenses d'équipement</t>
  </si>
  <si>
    <t>Subventions d'équipement versées</t>
  </si>
  <si>
    <t>Autres depenses d'investissement</t>
  </si>
  <si>
    <t>RECETTES D'INVESTISSEMENT hors emprunts (5)</t>
  </si>
  <si>
    <t>FCTVA</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</si>
  <si>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</si>
  <si>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</si>
  <si>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</si>
  <si>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</si>
  <si>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</si>
  <si>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</si>
  <si>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</si>
  <si>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</si>
  <si>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</si>
  <si>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</si>
  <si>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</si>
  <si>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</si>
  <si>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</si>
  <si>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</si>
  <si>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</si>
  <si>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Opérations réelles</t>
  </si>
  <si>
    <t>(dont : fiscalité reversée)</t>
  </si>
  <si>
    <t>Structure de fonctionnement</t>
  </si>
  <si>
    <t>Structure d'investissement</t>
  </si>
  <si>
    <t>Source : DGFiP-Comptes de gestion ; budgets principaux - opérations réelles. Calculs DGCL. Montants calculés hors gestion active de la dette.</t>
  </si>
  <si>
    <t xml:space="preserve"> En €/habitant</t>
  </si>
  <si>
    <t>Habitants décomptés selon la population totale de l'Insee</t>
  </si>
  <si>
    <t>En milliers d'habitants</t>
  </si>
  <si>
    <t>Liste des 11 ratios</t>
  </si>
  <si>
    <t>Pour les communes de 3 500 habitants et plus, les données synthétiques sur la situation financière de la collectivité, prévues par l’article L. 2313-1 du code général des collectivités territoriales (CGCT), comprennent 11 ratios définis à l’article R. 2313-1. Ces ratios sont aussi calculés pour les groupements à fiscalité propre, les départements (articles L. 3313-1 et R. 3313-1) et les régions (articles L. 4313-2 et R. 4313-1). Toutefois, le ratio 8, qui correspond au coefficient de mobilisation du potentiel fiscal, n’est plus calculé.</t>
  </si>
  <si>
    <t>Les ratios 1 à 6 sont exprimés en euros par habitant : la population utilisée est la population totale légale en vigueur de l'année.</t>
  </si>
  <si>
    <t>Les ratios 7 à 11 sont exprimés en pourcentage.</t>
  </si>
  <si>
    <t xml:space="preserve">           - autres communes de montagne</t>
  </si>
  <si>
    <t xml:space="preserve">           - autres communes touristiques</t>
  </si>
  <si>
    <t xml:space="preserve">           - communes rurales</t>
  </si>
  <si>
    <t>en € / habitant «DGF»</t>
  </si>
  <si>
    <t>Données financières en opérations réelles</t>
  </si>
  <si>
    <t xml:space="preserve">      dont :</t>
  </si>
  <si>
    <t xml:space="preserve">           - communes urbaines</t>
  </si>
  <si>
    <t>Total des communes rurales et urbaines</t>
  </si>
  <si>
    <t xml:space="preserve">          - communes de montagne touristiques</t>
  </si>
  <si>
    <t xml:space="preserve">          - communes de montagne non touristiques</t>
  </si>
  <si>
    <t>Ensemble des</t>
  </si>
  <si>
    <r>
      <rPr>
        <b/>
        <sz val="10"/>
        <rFont val="Arial"/>
        <family val="2"/>
      </rPr>
      <t>R9</t>
    </r>
    <r>
      <rPr>
        <sz val="10"/>
        <rFont val="Arial"/>
        <family val="2"/>
      </rPr>
      <t xml:space="preserve"> : Marge d'autofinancement courant (MAC)=(DRF+Remboursement de dette) / RRF</t>
    </r>
  </si>
  <si>
    <r>
      <rPr>
        <b/>
        <sz val="10"/>
        <rFont val="Arial"/>
        <family val="2"/>
      </rPr>
      <t xml:space="preserve">R7 </t>
    </r>
    <r>
      <rPr>
        <sz val="10"/>
        <rFont val="Arial"/>
        <family val="2"/>
      </rPr>
      <t>: Dépenses de personnel / dépenses réelles de fonctionnement (DRF)</t>
    </r>
  </si>
  <si>
    <t>Budget de fonctionnement</t>
  </si>
  <si>
    <t>Budget d'investissement</t>
  </si>
  <si>
    <t>calculs sur les montants en € courant</t>
  </si>
  <si>
    <t xml:space="preserve">Ratios </t>
  </si>
  <si>
    <t>Budgets des</t>
  </si>
  <si>
    <t xml:space="preserve">Communes </t>
  </si>
  <si>
    <t>Communes de</t>
  </si>
  <si>
    <t xml:space="preserve">de moins </t>
  </si>
  <si>
    <t>Communes</t>
  </si>
  <si>
    <t xml:space="preserve">       -  : néant</t>
  </si>
  <si>
    <t>Symbole :</t>
  </si>
  <si>
    <t>(dépenses réelles de fonctionnement+remboursement de dette) / recettes réelles de fonctionnement</t>
  </si>
  <si>
    <t xml:space="preserve"> et dépenses pour compte de tiers / recettes réelles de fonctionnement</t>
  </si>
  <si>
    <t>T 5.6</t>
  </si>
  <si>
    <t>Niveau des recettes d'investissement réalisées, en euros par habitant.</t>
  </si>
  <si>
    <t>Strates de communes</t>
  </si>
  <si>
    <t>France métropolitaine</t>
  </si>
  <si>
    <t>et dépenses pour compte de tiers / population</t>
  </si>
  <si>
    <t xml:space="preserve"> Les dépenses d'investissement sont calculées hors gestion active de la dette.</t>
  </si>
  <si>
    <t>Les recettes d'investissement sont calculées hors gestion active de la dette.</t>
  </si>
  <si>
    <t>Dépenses de fonctionnement :</t>
  </si>
  <si>
    <t>Dépenses d'investissement :</t>
  </si>
  <si>
    <t>Dépenses de fonctionnement : débit net du compte 6 hormis les comptes 675, 676 et 68</t>
  </si>
  <si>
    <t>Achats et charges externes : débit net des comptes 60, 61, 62, excepté les comptes 621, 6031</t>
  </si>
  <si>
    <t>Ratio (R1) de l'article L.2313-1 du CGCT</t>
  </si>
  <si>
    <t>Ratio (R7) de l'article L.2313-1 du CGCT</t>
  </si>
  <si>
    <t>Charges financières : débit net du compte 66</t>
  </si>
  <si>
    <t>Autres dépenses de fonctionnement : par déduction des dépenses de fonctionnement précédentes</t>
  </si>
  <si>
    <t>Emprunts réalisés :  crédit du compte 16 excepté les comptes 169, 1645 et 1688</t>
  </si>
  <si>
    <t>FCTVA : recette du compte 10222</t>
  </si>
  <si>
    <t>Emprunts réalisés : cfrédits du compte 16 calculées hors gestion active de la dette.</t>
  </si>
  <si>
    <t>Ratio R9 de l'article L.2313-1 du CGCT</t>
  </si>
  <si>
    <t>Ratio R11 de l'article L.2313-1 du CGCT</t>
  </si>
  <si>
    <t>Part des dépenses réelles de fonctionnement affectée aux autres dépenses de fonctionnement.</t>
  </si>
  <si>
    <t>Part relative des impôts locaux dans le total des recettes réelles de fonctionnement.</t>
  </si>
  <si>
    <t>Part relative de la dotation globale de fonctionnement dans le total des recettes réelles de fonctionnement.</t>
  </si>
  <si>
    <t>Niveau des recettes d'investissement réalisées hors emprunts, en euros par habitant.</t>
  </si>
  <si>
    <t>Ratio (R3) de l'article L.2313-1 du CGCT</t>
  </si>
  <si>
    <t>Ratio (R4) de l'article L.2313-1 du CGCT</t>
  </si>
  <si>
    <t>Ratio (R10) de l'article L.2313-1 du CGCT</t>
  </si>
  <si>
    <t>Ratio (R5) de l'article L.2313-1 du CGCT</t>
  </si>
  <si>
    <t>(b) Il s'agit des 5 départements d'outre-mer (y compris Mayotte).</t>
  </si>
  <si>
    <t>moyenne</t>
  </si>
  <si>
    <t>d'une</t>
  </si>
  <si>
    <t>commune</t>
  </si>
  <si>
    <t>en milliers</t>
  </si>
  <si>
    <t>Nombre total</t>
  </si>
  <si>
    <t>(a) Il s'agit des communes des 5 départements d'outre-mer (y compris Mayotte).</t>
  </si>
  <si>
    <t xml:space="preserve">REGIONS </t>
  </si>
  <si>
    <t>Habitants comptés selon la population totale de l'Insee</t>
  </si>
  <si>
    <t xml:space="preserve">  non membre d'un groupement fiscalisé</t>
  </si>
  <si>
    <t xml:space="preserve"> Total</t>
  </si>
  <si>
    <t xml:space="preserve"> Total </t>
  </si>
  <si>
    <r>
      <t xml:space="preserve">En nombre de communes </t>
    </r>
    <r>
      <rPr>
        <i/>
        <vertAlign val="superscript"/>
        <sz val="10"/>
        <rFont val="Arial"/>
        <family val="2"/>
      </rPr>
      <t>(a)</t>
    </r>
  </si>
  <si>
    <t>(a) Il s'agit, plus précisément, du nombre de budgets principaux de communes.</t>
  </si>
  <si>
    <t>Part des communes non touristiques appartenant à :</t>
  </si>
  <si>
    <t>Proportion d'habitants «DGF» des communes non touristiques appartenant à:</t>
  </si>
  <si>
    <t>Nombre de communes appartenant à :</t>
  </si>
  <si>
    <t>Proportion des communes appartenant à :</t>
  </si>
  <si>
    <t>En nombre d'habitants</t>
  </si>
  <si>
    <t xml:space="preserve">Dette au 31 décembre (12) </t>
  </si>
  <si>
    <t>communes en</t>
  </si>
  <si>
    <t>(a) Les communes touristiques concernent uniquement la France métropolitaine.</t>
  </si>
  <si>
    <t xml:space="preserve">DÉPENSES DE FONCTIONNEMENT </t>
  </si>
  <si>
    <t xml:space="preserve">RECETTES DE FONCTIONNEMENT </t>
  </si>
  <si>
    <t xml:space="preserve">DÉPENSES D'INVESTISSEMENT hors remboursements </t>
  </si>
  <si>
    <t xml:space="preserve">RECETTES D'INVESTISSEMENT hors emprunts </t>
  </si>
  <si>
    <t>RECETTES DE FONCTIONNEMENT</t>
  </si>
  <si>
    <t>DÉPENSES DE FONCTIONNEMENT</t>
  </si>
  <si>
    <t>DÉPENSES D'INVESTISSEMENT hors remboursements</t>
  </si>
  <si>
    <t>RECETTES D'INVESTISSEMENT hors emprunts</t>
  </si>
  <si>
    <t>communes en France</t>
  </si>
  <si>
    <t>(y compris DOM)</t>
  </si>
  <si>
    <t>(a) Habitants comptés selon la population totale de l'Insee</t>
  </si>
  <si>
    <t>(a) Les communes de montagne concernent aussi les départements d'Outre-Mer (DOM), mais ici, on se restreint à la France métropolitaine pour avoir une comparaison cohérente avec les communes touristiques.</t>
  </si>
  <si>
    <t>T 5.2.a – Dépenses réelles de fonctionnement / population</t>
  </si>
  <si>
    <t>T 5.2.b – Achats et charges externes / dépenses réelles de fonctionnement</t>
  </si>
  <si>
    <t>T 5.2.c – (R7) : Frais de personnel / dépenses réelles de fonctionnement</t>
  </si>
  <si>
    <t>T 5.2.d - Dépenses d'intervention / dépenses réelles de fonctionnement</t>
  </si>
  <si>
    <t>T 5.2.e - Charges financières / dépenses réelles de fonctionnement</t>
  </si>
  <si>
    <t>Part des dépenses réelles de fonctionnement affectée aux charges financières.</t>
  </si>
  <si>
    <t>T 5.2.f - Autres dépenses de fonctionnement / dépenses réelles de fonctionnement</t>
  </si>
  <si>
    <t>T 5.3.a - (R3) : Recettes réelles de fonctionnement / population</t>
  </si>
  <si>
    <t>T 5.3.b - Impôts et taxes / population</t>
  </si>
  <si>
    <t>Niveau hors remboursements de dette, en euros par habitant.</t>
  </si>
  <si>
    <t>T 5.4.a bis – Dépenses réelles d'investissement hors remboursements / population</t>
  </si>
  <si>
    <t>T 5.4.b – Dépenses d'équipement / population</t>
  </si>
  <si>
    <t xml:space="preserve">T 5.4.b bis – (R4) : Dépenses d'équipement y compris travaux en régie </t>
  </si>
  <si>
    <t>T 5.5.a bis – Recettes réelles d'investissement hors emprunts / population</t>
  </si>
  <si>
    <t>T 5.6.b – Annuité de la dette / population</t>
  </si>
  <si>
    <t>L'annuité de la dette comprend les remboursements de dettes, soit le débit du compte 16 excepté les comptes 169, 1645 et 1688</t>
  </si>
  <si>
    <t>Intérêt des emprunts et dettes : débit net du compte 6611</t>
  </si>
  <si>
    <t>et les charges d'intérêts des emprunts et dettes (débit net du compte 6611)</t>
  </si>
  <si>
    <t>Champ : France entière (France métropolitaine et DOM).</t>
  </si>
  <si>
    <r>
      <t xml:space="preserve">Ensemble des communes </t>
    </r>
    <r>
      <rPr>
        <i/>
        <vertAlign val="superscript"/>
        <sz val="10"/>
        <rFont val="Arial"/>
        <family val="2"/>
      </rPr>
      <t>(c)</t>
    </r>
  </si>
  <si>
    <r>
      <t xml:space="preserve">communes touristiques </t>
    </r>
    <r>
      <rPr>
        <b/>
        <vertAlign val="superscript"/>
        <sz val="10"/>
        <rFont val="Arial"/>
        <family val="2"/>
      </rPr>
      <t>(d)</t>
    </r>
  </si>
  <si>
    <r>
      <t xml:space="preserve">           - communes du littoral maritime </t>
    </r>
    <r>
      <rPr>
        <vertAlign val="superscript"/>
        <sz val="10"/>
        <rFont val="Arial"/>
        <family val="2"/>
      </rPr>
      <t>(e)</t>
    </r>
  </si>
  <si>
    <r>
      <t xml:space="preserve">communes rurales/urbaines </t>
    </r>
    <r>
      <rPr>
        <b/>
        <vertAlign val="superscript"/>
        <sz val="10"/>
        <rFont val="Arial"/>
        <family val="2"/>
      </rPr>
      <t>(c)</t>
    </r>
  </si>
  <si>
    <t>(d) Les communes touristiques concernent uniquement la France métropolitaine.</t>
  </si>
  <si>
    <t>(dont: fiscalité reversée)</t>
  </si>
  <si>
    <t>Source: DGFiP-Comptes de gestion ; budgets principaux - opérations réelles. Calculs DGCL. Montants calculés hors gestion active de la dette.</t>
  </si>
  <si>
    <t>Parmi les communes touristiques, on distingue les catégories suivantes:</t>
  </si>
  <si>
    <t>Communes touristiques du littoral maritime: ce sont les communes touristiques appartenant également à la liste des communes du littoral maritime. Cette liste comprend les communes de bord de mer et les communes d'estuaires, en aval de la limite transversale de la mer (source: Institut Français de l'Environnement).</t>
  </si>
  <si>
    <t>Communes touristiques de montagne: Les communes de montagne sont repérées à l'aide du classement en zone défavorisée réalisé par le Ministère de l'Agriculture. Les communes retenues sont celles qui sont entièrement classées "montagne" ou "haute montagne" et en métropole (source: Ministère de l'Agriculture, de la pêche, de la ruralité et de l'aménagement du territoire).</t>
  </si>
  <si>
    <t>Communes touristiques "supports de station de sports d'hiver": ce sont les communes touristiques également classées comme "supports de stations de sports d'hiver". Ces dernières sont définies à partir de la capacité d'hébergement et de la présence de remontées mécaniques. Les  critères de sélection des communes touristiques conduisent à exclure du champ d'étude les communes dont l'activité liée au tourisme d'hiver est mineure (faible capacité d'hébergement et nombre réduit de remontées mécaniques) (source: Service d'Etudes d'Aménagement Touristique de la Montagne).</t>
  </si>
  <si>
    <t>T 5.6.e - (R9) : Marge d'autofinancement courant (MAC) :</t>
  </si>
  <si>
    <t>T 5.3.c - Impôts et taxes / Recettes réelles de fonctionnement</t>
  </si>
  <si>
    <t>T 5.3.d - Impôts locaux / recettes réelles de fonctionnement</t>
  </si>
  <si>
    <t>T 5.3.e - Concours et dotations de l'Etat / recettes réelles de fonctionnement</t>
  </si>
  <si>
    <t>T 5.3.f - Dotation globale de fonctionnement / recettes réelles de fonctionnement</t>
  </si>
  <si>
    <t>T 5.3.g - Ventes de produits, prestations de services, marchandises /</t>
  </si>
  <si>
    <t>T 5.3.h – Taux d'épargne brute : épargne brute / recettes réelles de fonctionnement</t>
  </si>
  <si>
    <t>L'analyse traite séparément les communes de France métropolitaine et les communes des cinq départements d'outre-mer en raison de leurs spécificités. Les communes touristiques de France métropolitaine, dont celles du littoral maritime et celles "supports de stations de sports d'hiver", les communes "rurales "et "urbaines", ainsi que les communes de montagne non touristiques sont aussi analysées séparément pour leur particularité.</t>
  </si>
  <si>
    <t>Frais de personnel : débit net des comptes 621, 631, 633, 64</t>
  </si>
  <si>
    <t>T 5.4.c – (R10) Taux d'équipement : dépenses d'équipement y compris travaux en régie</t>
  </si>
  <si>
    <r>
      <rPr>
        <b/>
        <sz val="10"/>
        <color rgb="FF0000FF"/>
        <rFont val="Arial"/>
        <family val="2"/>
      </rPr>
      <t xml:space="preserve">Communes touristiques du littoral maritime : </t>
    </r>
    <r>
      <rPr>
        <sz val="10"/>
        <rFont val="Arial"/>
        <family val="2"/>
      </rPr>
      <t>ce sont les communes touristiques appartenant également à la liste des communes du littoral maritime. Cette liste comprend les communes de bord de mer et les communes d'estuaires, en aval de la limite transversale de la mer (source : Institut Français de l'Environnement).</t>
    </r>
  </si>
  <si>
    <r>
      <rPr>
        <b/>
        <sz val="10"/>
        <color rgb="FF0000FF"/>
        <rFont val="Arial"/>
        <family val="2"/>
      </rPr>
      <t>Communes touristiques de montagne :</t>
    </r>
    <r>
      <rPr>
        <b/>
        <sz val="10"/>
        <rFont val="Arial"/>
        <family val="2"/>
      </rPr>
      <t xml:space="preserve"> </t>
    </r>
    <r>
      <rPr>
        <sz val="10"/>
        <rFont val="Arial"/>
        <family val="2"/>
      </rPr>
      <t>Les communes de montagne sont repérées à l'aide du classement en zone défavorisée réalisé par le Ministère de l'Agriculture. Les communes retenues sont celles qui sont entièrement classées "montagne" ou "haute montagne" et en métropole (source : Ministère de l'Agriculture, de la pêche, de la ruralité et de l'aménagement du territoire).</t>
    </r>
  </si>
  <si>
    <r>
      <rPr>
        <b/>
        <sz val="10"/>
        <color rgb="FF0000FF"/>
        <rFont val="Arial"/>
        <family val="2"/>
      </rPr>
      <t>Communes touristiques "supports de station de sports d'hiver" :</t>
    </r>
    <r>
      <rPr>
        <b/>
        <sz val="10"/>
        <rFont val="Arial"/>
        <family val="2"/>
      </rPr>
      <t xml:space="preserve"> </t>
    </r>
    <r>
      <rPr>
        <sz val="10"/>
        <rFont val="Arial"/>
        <family val="2"/>
      </rPr>
      <t>ce sont les communes touristiques également classées comme "supports de stations de sports d'hiver". Ces dernières sont définies à partir de la capacité d'hébergement et de la présence de remontées mécaniques. Les  critères de sélection des communes touristiques conduisent à exclure du champ d'étude les communes dont l'activité liée au tourisme d'hiver est mineure (faible capacité d'hébergement et nombre réduit de remontées mécaniques) (source : Service d'Etudes d'Aménagement Touristique de la Montagne).</t>
    </r>
  </si>
  <si>
    <r>
      <rPr>
        <b/>
        <sz val="10"/>
        <color rgb="FF0000FF"/>
        <rFont val="Arial"/>
        <family val="2"/>
      </rPr>
      <t>Les communes classées en zone de montagne :</t>
    </r>
    <r>
      <rPr>
        <sz val="10"/>
        <rFont val="Arial"/>
        <family val="2"/>
      </rPr>
      <t xml:space="preserve"> 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r>
  </si>
  <si>
    <t>Sources et définitions des grandeurs comptables et de population utilisées</t>
  </si>
  <si>
    <r>
      <rPr>
        <u/>
        <sz val="10"/>
        <color rgb="FF0000FF"/>
        <rFont val="Arial"/>
        <family val="2"/>
      </rPr>
      <t>À noter</t>
    </r>
    <r>
      <rPr>
        <sz val="10"/>
        <color rgb="FF0000FF"/>
        <rFont val="Arial"/>
        <family val="2"/>
      </rPr>
      <t xml:space="preserve"> :</t>
    </r>
    <r>
      <rPr>
        <sz val="10"/>
        <color rgb="FF000000"/>
        <rFont val="Arial"/>
        <family val="2"/>
      </rPr>
      <t xml:space="preserve"> pour la détermination des montants de dépenses ou recettes réelles de fonctionnement à retenir pour le calcul des ratios, les reversements de fiscalité liés au FNGIR et aux différents fonds de péréquation horizontale sont comptabilisés en moindres recettes.</t>
    </r>
  </si>
  <si>
    <r>
      <rPr>
        <sz val="10"/>
        <color rgb="FF0000FF"/>
        <rFont val="Arial"/>
        <family val="2"/>
      </rPr>
      <t xml:space="preserve">• </t>
    </r>
    <r>
      <rPr>
        <u/>
        <sz val="10"/>
        <color rgb="FF0000FF"/>
        <rFont val="Arial"/>
        <family val="2"/>
      </rPr>
      <t>Ratio 2 bis</t>
    </r>
    <r>
      <rPr>
        <sz val="10"/>
        <color rgb="FF0000FF"/>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</si>
  <si>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rPr>
        <sz val="10"/>
        <color rgb="FF0000FF"/>
        <rFont val="Arial"/>
        <family val="2"/>
      </rPr>
      <t xml:space="preserve">• </t>
    </r>
    <r>
      <rPr>
        <u/>
        <sz val="10"/>
        <color rgb="FF0000FF"/>
        <rFont val="Arial"/>
        <family val="2"/>
      </rPr>
      <t>Ratio 3</t>
    </r>
    <r>
      <rPr>
        <sz val="10"/>
        <color rgb="FF0000FF"/>
        <rFont val="Arial"/>
        <family val="2"/>
      </rPr>
      <t xml:space="preserve"> = recettes réelles de fonctionnement (RRF) / population :</t>
    </r>
    <r>
      <rPr>
        <sz val="10"/>
        <rFont val="Arial"/>
        <family val="2"/>
      </rPr>
      <t xml:space="preserve"> montant total des recettes de fonctionnement en mouvements réels. Ressources dont dispose la collectivité, à comparer aux dépenses de fonctionnement dans leur rythme de croissance.</t>
    </r>
  </si>
  <si>
    <r>
      <rPr>
        <sz val="10"/>
        <color rgb="FF0000FF"/>
        <rFont val="Arial"/>
        <family val="2"/>
      </rPr>
      <t xml:space="preserve">• </t>
    </r>
    <r>
      <rPr>
        <u/>
        <sz val="10"/>
        <color rgb="FF0000FF"/>
        <rFont val="Arial"/>
        <family val="2"/>
      </rPr>
      <t>Ratio 5</t>
    </r>
    <r>
      <rPr>
        <sz val="10"/>
        <color rgb="FF0000FF"/>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</si>
  <si>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rPr>
        <sz val="10"/>
        <color rgb="FF0000FF"/>
        <rFont val="Arial"/>
        <family val="2"/>
      </rPr>
      <t xml:space="preserve">• </t>
    </r>
    <r>
      <rPr>
        <u/>
        <sz val="10"/>
        <color rgb="FF0000FF"/>
        <rFont val="Arial"/>
        <family val="2"/>
      </rPr>
      <t>Ratio 7</t>
    </r>
    <r>
      <rPr>
        <sz val="10"/>
        <color rgb="FF0000FF"/>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</si>
  <si>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rPr>
        <sz val="10"/>
        <color rgb="FF0000FF"/>
        <rFont val="Arial"/>
        <family val="2"/>
      </rPr>
      <t xml:space="preserve">• </t>
    </r>
    <r>
      <rPr>
        <u/>
        <sz val="10"/>
        <color rgb="FF0000FF"/>
        <rFont val="Arial"/>
        <family val="2"/>
      </rPr>
      <t>Ratio 11</t>
    </r>
    <r>
      <rPr>
        <sz val="10"/>
        <color rgb="FF0000FF"/>
        <rFont val="Arial"/>
        <family val="2"/>
      </rPr>
      <t xml:space="preserve"> = dette / RRF = taux d’endettement :</t>
    </r>
    <r>
      <rPr>
        <sz val="10"/>
        <rFont val="Arial"/>
        <family val="2"/>
      </rPr>
      <t xml:space="preserve"> mesure la charge de la dette d’une collectivité relativement à ses ressources.</t>
    </r>
  </si>
  <si>
    <t>Annexe 1</t>
  </si>
  <si>
    <t>Annexe 2</t>
  </si>
  <si>
    <t>Annexe 3</t>
  </si>
  <si>
    <t>Définitions des ratios financiers obligatoires</t>
  </si>
  <si>
    <t>Zonages et classifications utilisés</t>
  </si>
  <si>
    <r>
      <rPr>
        <b/>
        <sz val="10"/>
        <color rgb="FF0000FF"/>
        <rFont val="Arial"/>
        <family val="2"/>
      </rPr>
      <t xml:space="preserve">Les communes touristiques : </t>
    </r>
    <r>
      <rPr>
        <sz val="10"/>
        <rFont val="Arial"/>
        <family val="2"/>
      </rPr>
      <t>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 Ministère de l'Intérieur, DGCL). La dotation touristique se fondait sur la capacité d'accueil et d'hébergement de la commune. Les communes touristiques concernent uniquement la France métropolitaine.</t>
    </r>
  </si>
  <si>
    <r>
      <t>Nombre total des communes touristiques</t>
    </r>
    <r>
      <rPr>
        <b/>
        <vertAlign val="superscript"/>
        <sz val="10"/>
        <rFont val="Arial"/>
        <family val="2"/>
      </rPr>
      <t>(b)</t>
    </r>
  </si>
  <si>
    <r>
      <t>Part des communes touristiques</t>
    </r>
    <r>
      <rPr>
        <b/>
        <i/>
        <vertAlign val="superscript"/>
        <sz val="10"/>
        <rFont val="Arial"/>
        <family val="2"/>
      </rPr>
      <t>(b)</t>
    </r>
    <r>
      <rPr>
        <b/>
        <i/>
        <sz val="10"/>
        <rFont val="Arial"/>
        <family val="2"/>
      </rPr>
      <t xml:space="preserve"> appartenant à :</t>
    </r>
  </si>
  <si>
    <t>(b) Les communes touristiques concernent uniquement la France métropolitaine.</t>
  </si>
  <si>
    <r>
      <t>Nombre total d'habitants «DGF» des communes touristiques</t>
    </r>
    <r>
      <rPr>
        <b/>
        <vertAlign val="superscript"/>
        <sz val="10"/>
        <rFont val="Arial"/>
        <family val="2"/>
      </rPr>
      <t>(b)</t>
    </r>
  </si>
  <si>
    <r>
      <t>Proportion d'habitants «DGF» des communes touristiques</t>
    </r>
    <r>
      <rPr>
        <b/>
        <i/>
        <vertAlign val="superscript"/>
        <sz val="10"/>
        <rFont val="Arial"/>
        <family val="2"/>
      </rPr>
      <t>(b)</t>
    </r>
    <r>
      <rPr>
        <b/>
        <i/>
        <sz val="10"/>
        <rFont val="Arial"/>
        <family val="2"/>
      </rPr>
      <t xml:space="preserve"> appartenant à :</t>
    </r>
  </si>
  <si>
    <t>(a) Il s'agit, plus précisément, du nombre de budgets principaux de communes présents dans le fichier des comptes de gestion.</t>
  </si>
  <si>
    <t>(e) Les communes touristiques concernent uniquement la France métropolitaine.</t>
  </si>
  <si>
    <r>
      <t xml:space="preserve">Ensemble des communes </t>
    </r>
    <r>
      <rPr>
        <i/>
        <vertAlign val="superscript"/>
        <sz val="10"/>
        <rFont val="Arial"/>
        <family val="2"/>
      </rPr>
      <t>(d)</t>
    </r>
  </si>
  <si>
    <r>
      <t xml:space="preserve">communes touristiques </t>
    </r>
    <r>
      <rPr>
        <b/>
        <vertAlign val="superscript"/>
        <sz val="10"/>
        <rFont val="Arial"/>
        <family val="2"/>
      </rPr>
      <t>(e)</t>
    </r>
  </si>
  <si>
    <r>
      <t xml:space="preserve">           - communes du littoral maritime </t>
    </r>
    <r>
      <rPr>
        <vertAlign val="superscript"/>
        <sz val="10"/>
        <rFont val="Arial"/>
        <family val="2"/>
      </rPr>
      <t>(f)</t>
    </r>
  </si>
  <si>
    <r>
      <t xml:space="preserve">communes rurales/urbaines </t>
    </r>
    <r>
      <rPr>
        <b/>
        <vertAlign val="superscript"/>
        <sz val="10"/>
        <rFont val="Arial"/>
        <family val="2"/>
      </rPr>
      <t>(d)</t>
    </r>
  </si>
  <si>
    <r>
      <t xml:space="preserve">communes non touristiques </t>
    </r>
    <r>
      <rPr>
        <b/>
        <vertAlign val="superscript"/>
        <sz val="10"/>
        <rFont val="Arial"/>
        <family val="2"/>
      </rPr>
      <t>(f)</t>
    </r>
  </si>
  <si>
    <r>
      <rPr>
        <sz val="10"/>
        <color rgb="FF0000FF"/>
        <rFont val="Arial"/>
        <family val="2"/>
      </rPr>
      <t xml:space="preserve">• </t>
    </r>
    <r>
      <rPr>
        <u/>
        <sz val="10"/>
        <color rgb="FF0000FF"/>
        <rFont val="Arial"/>
        <family val="2"/>
      </rPr>
      <t>Ratio 6</t>
    </r>
    <r>
      <rPr>
        <sz val="10"/>
        <color rgb="FF0000FF"/>
        <rFont val="Arial"/>
        <family val="2"/>
      </rPr>
      <t xml:space="preserve"> = dotation globale de fonctionnement (DGF) / population :</t>
    </r>
    <r>
      <rPr>
        <sz val="10"/>
        <color rgb="FF000000"/>
        <rFont val="Arial"/>
        <family val="2"/>
      </rPr>
      <t xml:space="preserve"> recettes du compte 741 en mouvements réels. Part de la contribution de l’État au fonctionnement de la collectivité.</t>
    </r>
  </si>
  <si>
    <t>T 4.9</t>
  </si>
  <si>
    <t>T 4.10</t>
  </si>
  <si>
    <r>
      <t xml:space="preserve">(b) On se restreint ici à la France métropolitaine pour les communes non touristiques afin de pouvoir effectuer une comparaison cohérente avec les communes touristiques (les communes des DOM n'étant pas classées </t>
    </r>
    <r>
      <rPr>
        <sz val="10"/>
        <color theme="1"/>
        <rFont val="Calibri"/>
        <family val="2"/>
      </rPr>
      <t>«</t>
    </r>
    <r>
      <rPr>
        <i/>
        <sz val="10"/>
        <color theme="1"/>
        <rFont val="Arial"/>
        <family val="2"/>
      </rPr>
      <t>touristiques</t>
    </r>
    <r>
      <rPr>
        <sz val="10"/>
        <color theme="1"/>
        <rFont val="Calibri"/>
        <family val="2"/>
      </rPr>
      <t>»</t>
    </r>
    <r>
      <rPr>
        <i/>
        <sz val="10"/>
        <color theme="1"/>
        <rFont val="Arial"/>
        <family val="2"/>
      </rPr>
      <t>).</t>
    </r>
  </si>
  <si>
    <t>(a) On se restreint ici à la France métropolitaine pour les communes non touristiques afin de pouvoir effectuer une comparaison cohérente avec les communes touristiques (les communes des DOM n'étant pas classées «touristiques»).</t>
  </si>
  <si>
    <t>Évaluation des dépenses de fonctionnement, en euros par habitant.</t>
  </si>
  <si>
    <t>Part des dépenses réelles de fonctionnement affectée aux achats et charges externes.</t>
  </si>
  <si>
    <t>Rapport entre les subventions d'équipement versées et les dépenses d'investissement.</t>
  </si>
  <si>
    <t>Dotations et subventions d'équipement : crédit des comptes 13, 102 excepté les comptes 139, 1027, 10222, 10229</t>
  </si>
  <si>
    <r>
      <t>Epargne brute :</t>
    </r>
    <r>
      <rPr>
        <sz val="10"/>
        <rFont val="Arial"/>
        <family val="2"/>
      </rPr>
      <t xml:space="preserve"> excédent des recettes réelles de fonctionnement sur les dépenses réelles de fonctionnement. </t>
    </r>
  </si>
  <si>
    <t>Nombre de</t>
  </si>
  <si>
    <t xml:space="preserve"> communes</t>
  </si>
  <si>
    <r>
      <t xml:space="preserve">  CU ou métropoles</t>
    </r>
    <r>
      <rPr>
        <vertAlign val="superscript"/>
        <sz val="10"/>
        <rFont val="Arial"/>
        <family val="2"/>
      </rPr>
      <t>(c)</t>
    </r>
  </si>
  <si>
    <r>
      <t xml:space="preserve">  CU ou métropoles</t>
    </r>
    <r>
      <rPr>
        <vertAlign val="superscript"/>
        <sz val="10"/>
        <rFont val="Arial"/>
        <family val="2"/>
      </rPr>
      <t>(a)</t>
    </r>
  </si>
  <si>
    <t xml:space="preserve"> de 10 000 hab. </t>
  </si>
  <si>
    <r>
      <t xml:space="preserve">montagne et tourisme </t>
    </r>
    <r>
      <rPr>
        <b/>
        <vertAlign val="superscript"/>
        <sz val="10"/>
        <rFont val="Arial"/>
        <family val="2"/>
      </rPr>
      <t>(f)</t>
    </r>
  </si>
  <si>
    <t xml:space="preserve">          - communes non touristiques et hors montagne</t>
  </si>
  <si>
    <r>
      <t xml:space="preserve">montagne et tourisme </t>
    </r>
    <r>
      <rPr>
        <b/>
        <vertAlign val="superscript"/>
        <sz val="10"/>
        <rFont val="Arial"/>
        <family val="2"/>
      </rPr>
      <t>(g)</t>
    </r>
  </si>
  <si>
    <r>
      <t xml:space="preserve">          - communes touristiques et hors montagne </t>
    </r>
    <r>
      <rPr>
        <vertAlign val="superscript"/>
        <sz val="10"/>
        <rFont val="Arial"/>
        <family val="2"/>
      </rPr>
      <t>(e)</t>
    </r>
  </si>
  <si>
    <t>T 5.1.a – Dépenses réelles totales / population</t>
  </si>
  <si>
    <t>T 5.1.b – Dépenses réelles totales hors remboursements de dettes / population</t>
  </si>
  <si>
    <t>Part des dépenses réelles de fonctionnement affectée aux dépenses d'intervention.</t>
  </si>
  <si>
    <t xml:space="preserve">    - Communes touristiques du littoral maritime</t>
  </si>
  <si>
    <t xml:space="preserve">    - Communes touristiques "supports de station de sport d'hiver" </t>
  </si>
  <si>
    <r>
      <t xml:space="preserve">Outre-Mer </t>
    </r>
    <r>
      <rPr>
        <b/>
        <i/>
        <vertAlign val="superscript"/>
        <sz val="10"/>
        <rFont val="Arial"/>
        <family val="2"/>
      </rPr>
      <t>(b)</t>
    </r>
  </si>
  <si>
    <r>
      <t xml:space="preserve">France entière </t>
    </r>
    <r>
      <rPr>
        <b/>
        <vertAlign val="superscript"/>
        <sz val="10"/>
        <rFont val="Arial"/>
        <family val="2"/>
      </rPr>
      <t>(c)</t>
    </r>
  </si>
  <si>
    <r>
      <t xml:space="preserve">Outre-Mer </t>
    </r>
    <r>
      <rPr>
        <b/>
        <i/>
        <vertAlign val="superscript"/>
        <sz val="10"/>
        <rFont val="Arial"/>
        <family val="2"/>
      </rPr>
      <t>(a)</t>
    </r>
  </si>
  <si>
    <r>
      <rPr>
        <b/>
        <sz val="11"/>
        <rFont val="Arial"/>
        <family val="2"/>
      </rPr>
      <t xml:space="preserve">R2 </t>
    </r>
    <r>
      <rPr>
        <sz val="11"/>
        <rFont val="Arial"/>
        <family val="2"/>
      </rPr>
      <t>: Produit des impositions directes hors fiscalité reversée / habitant</t>
    </r>
  </si>
  <si>
    <r>
      <rPr>
        <b/>
        <sz val="11"/>
        <rFont val="Arial"/>
        <family val="2"/>
      </rPr>
      <t>R2 bis</t>
    </r>
    <r>
      <rPr>
        <sz val="11"/>
        <rFont val="Arial"/>
        <family val="2"/>
      </rPr>
      <t xml:space="preserve"> : Produit des impositions directes y compris fiscalité reversée / habitant</t>
    </r>
  </si>
  <si>
    <r>
      <rPr>
        <b/>
        <sz val="11"/>
        <rFont val="Arial"/>
        <family val="2"/>
      </rPr>
      <t>R3</t>
    </r>
    <r>
      <rPr>
        <sz val="11"/>
        <rFont val="Arial"/>
        <family val="2"/>
      </rPr>
      <t xml:space="preserve"> : Recettes réelles de fonctionnement (RRF) / habitant</t>
    </r>
  </si>
  <si>
    <r>
      <rPr>
        <b/>
        <sz val="11"/>
        <rFont val="Arial"/>
        <family val="2"/>
      </rPr>
      <t>R5</t>
    </r>
    <r>
      <rPr>
        <sz val="11"/>
        <rFont val="Arial"/>
        <family val="2"/>
      </rPr>
      <t xml:space="preserve"> : Dette / habitant</t>
    </r>
  </si>
  <si>
    <r>
      <rPr>
        <b/>
        <sz val="11"/>
        <rFont val="Arial"/>
        <family val="2"/>
      </rPr>
      <t xml:space="preserve">R6 </t>
    </r>
    <r>
      <rPr>
        <sz val="11"/>
        <rFont val="Arial"/>
        <family val="2"/>
      </rPr>
      <t>: DGF / habitant</t>
    </r>
  </si>
  <si>
    <r>
      <rPr>
        <b/>
        <sz val="11"/>
        <rFont val="Arial"/>
        <family val="2"/>
      </rPr>
      <t>R2</t>
    </r>
    <r>
      <rPr>
        <sz val="11"/>
        <rFont val="Arial"/>
        <family val="2"/>
      </rPr>
      <t xml:space="preserve"> : Produit des impositions directes hors fiscalité reversée / habitant</t>
    </r>
  </si>
  <si>
    <r>
      <rPr>
        <b/>
        <sz val="11"/>
        <rFont val="Arial"/>
        <family val="2"/>
      </rPr>
      <t>R6</t>
    </r>
    <r>
      <rPr>
        <sz val="11"/>
        <rFont val="Arial"/>
        <family val="2"/>
      </rPr>
      <t xml:space="preserve"> : DGF / habitant</t>
    </r>
  </si>
  <si>
    <r>
      <t xml:space="preserve">T 3.e - Taux d'épargne brute </t>
    </r>
    <r>
      <rPr>
        <b/>
        <vertAlign val="superscript"/>
        <sz val="10"/>
        <color indexed="12"/>
        <rFont val="Arial"/>
        <family val="2"/>
      </rPr>
      <t>(b)</t>
    </r>
    <r>
      <rPr>
        <b/>
        <sz val="10"/>
        <color indexed="12"/>
        <rFont val="Arial"/>
        <family val="2"/>
      </rPr>
      <t xml:space="preserve"> selon les caractéristiques des communes</t>
    </r>
  </si>
  <si>
    <r>
      <rPr>
        <b/>
        <sz val="11"/>
        <color theme="1"/>
        <rFont val="Arial"/>
        <family val="2"/>
      </rPr>
      <t>R2 :</t>
    </r>
    <r>
      <rPr>
        <sz val="11"/>
        <color theme="1"/>
        <rFont val="Arial"/>
        <family val="2"/>
      </rPr>
      <t xml:space="preserve"> Produit des impositions directes hors fiscalité reversée / habitant «DGF»</t>
    </r>
    <r>
      <rPr>
        <vertAlign val="superscript"/>
        <sz val="11"/>
        <color theme="1"/>
        <rFont val="Arial"/>
        <family val="2"/>
      </rPr>
      <t xml:space="preserve"> </t>
    </r>
  </si>
  <si>
    <r>
      <rPr>
        <b/>
        <sz val="11"/>
        <color theme="1"/>
        <rFont val="Arial"/>
        <family val="2"/>
      </rPr>
      <t>R2 bis :</t>
    </r>
    <r>
      <rPr>
        <sz val="11"/>
        <color theme="1"/>
        <rFont val="Arial"/>
        <family val="2"/>
      </rPr>
      <t xml:space="preserve"> Produit des impositions directes y compris fiscalité reversée / habitant «DGF» </t>
    </r>
  </si>
  <si>
    <r>
      <rPr>
        <b/>
        <sz val="11"/>
        <color theme="1"/>
        <rFont val="Arial"/>
        <family val="2"/>
      </rPr>
      <t xml:space="preserve">R3 : </t>
    </r>
    <r>
      <rPr>
        <sz val="11"/>
        <color theme="1"/>
        <rFont val="Arial"/>
        <family val="2"/>
      </rPr>
      <t xml:space="preserve">Recettes réelles de fonctionnement (RRF) / habitant «DGF» </t>
    </r>
  </si>
  <si>
    <r>
      <rPr>
        <b/>
        <sz val="11"/>
        <color theme="1"/>
        <rFont val="Arial"/>
        <family val="2"/>
      </rPr>
      <t xml:space="preserve">R5 : </t>
    </r>
    <r>
      <rPr>
        <sz val="11"/>
        <color theme="1"/>
        <rFont val="Arial"/>
        <family val="2"/>
      </rPr>
      <t>Dette / habitant «DGF»</t>
    </r>
  </si>
  <si>
    <r>
      <rPr>
        <b/>
        <sz val="11"/>
        <color theme="1"/>
        <rFont val="Arial"/>
        <family val="2"/>
      </rPr>
      <t xml:space="preserve">R6 : </t>
    </r>
    <r>
      <rPr>
        <sz val="11"/>
        <color theme="1"/>
        <rFont val="Arial"/>
        <family val="2"/>
      </rPr>
      <t xml:space="preserve">DGF / habitant «DGF» </t>
    </r>
  </si>
  <si>
    <r>
      <rPr>
        <b/>
        <sz val="11"/>
        <color theme="1"/>
        <rFont val="Arial"/>
        <family val="2"/>
      </rPr>
      <t>R7 :</t>
    </r>
    <r>
      <rPr>
        <sz val="11"/>
        <color theme="1"/>
        <rFont val="Arial"/>
        <family val="2"/>
      </rPr>
      <t xml:space="preserve"> Dépenses de personnel / DRF</t>
    </r>
  </si>
  <si>
    <r>
      <rPr>
        <b/>
        <sz val="11"/>
        <color theme="1"/>
        <rFont val="Arial"/>
        <family val="2"/>
      </rPr>
      <t>R9 :</t>
    </r>
    <r>
      <rPr>
        <sz val="11"/>
        <color theme="1"/>
        <rFont val="Arial"/>
        <family val="2"/>
      </rPr>
      <t xml:space="preserve"> Marge d'autofinancement courant (MAC)=(DRF+Remboursement de dette) / RRF</t>
    </r>
  </si>
  <si>
    <r>
      <rPr>
        <b/>
        <sz val="11"/>
        <color theme="1"/>
        <rFont val="Arial"/>
        <family val="2"/>
      </rPr>
      <t xml:space="preserve">R11 : </t>
    </r>
    <r>
      <rPr>
        <sz val="11"/>
        <color theme="1"/>
        <rFont val="Arial"/>
        <family val="2"/>
      </rPr>
      <t>Dette / RRF (taux d'endettement)</t>
    </r>
  </si>
  <si>
    <r>
      <rPr>
        <b/>
        <sz val="11"/>
        <rFont val="Arial"/>
        <family val="2"/>
      </rPr>
      <t>R2 :</t>
    </r>
    <r>
      <rPr>
        <sz val="11"/>
        <rFont val="Arial"/>
        <family val="2"/>
      </rPr>
      <t xml:space="preserve"> Produit des impositions directes hors fiscalité reversée / habitant «DGF»</t>
    </r>
  </si>
  <si>
    <r>
      <rPr>
        <b/>
        <sz val="11"/>
        <rFont val="Arial"/>
        <family val="2"/>
      </rPr>
      <t>R2 bis :</t>
    </r>
    <r>
      <rPr>
        <sz val="11"/>
        <rFont val="Arial"/>
        <family val="2"/>
      </rPr>
      <t xml:space="preserve"> Produit des impositions directes y compris fiscalité reversée / habitant «DGF»</t>
    </r>
  </si>
  <si>
    <r>
      <rPr>
        <b/>
        <sz val="11"/>
        <rFont val="Arial"/>
        <family val="2"/>
      </rPr>
      <t>R3 :</t>
    </r>
    <r>
      <rPr>
        <sz val="11"/>
        <rFont val="Arial"/>
        <family val="2"/>
      </rPr>
      <t xml:space="preserve"> Recettes réelles de fonctionnement (RRF) / habitant «DGF»</t>
    </r>
  </si>
  <si>
    <r>
      <rPr>
        <b/>
        <sz val="11"/>
        <rFont val="Arial"/>
        <family val="2"/>
      </rPr>
      <t>R5 :</t>
    </r>
    <r>
      <rPr>
        <sz val="11"/>
        <rFont val="Arial"/>
        <family val="2"/>
      </rPr>
      <t xml:space="preserve"> Dette / habitant «DGF»</t>
    </r>
  </si>
  <si>
    <r>
      <rPr>
        <b/>
        <sz val="11"/>
        <rFont val="Arial"/>
        <family val="2"/>
      </rPr>
      <t>R6 :</t>
    </r>
    <r>
      <rPr>
        <sz val="11"/>
        <rFont val="Arial"/>
        <family val="2"/>
      </rPr>
      <t xml:space="preserve"> DGF / habitant «DGF»</t>
    </r>
  </si>
  <si>
    <r>
      <rPr>
        <b/>
        <sz val="11"/>
        <color theme="1"/>
        <rFont val="Arial"/>
        <family val="2"/>
      </rPr>
      <t xml:space="preserve">R9 </t>
    </r>
    <r>
      <rPr>
        <sz val="11"/>
        <color theme="1"/>
        <rFont val="Arial"/>
        <family val="2"/>
      </rPr>
      <t>: Marge d'autofinancement courant (MAC)=(DRF+Remboursement de dette) / RRF</t>
    </r>
  </si>
  <si>
    <r>
      <rPr>
        <b/>
        <sz val="11"/>
        <color theme="1"/>
        <rFont val="Arial"/>
        <family val="2"/>
      </rPr>
      <t xml:space="preserve">R5 : </t>
    </r>
    <r>
      <rPr>
        <sz val="11"/>
        <color theme="1"/>
        <rFont val="Arial"/>
        <family val="2"/>
      </rPr>
      <t xml:space="preserve">Dette / habitant «DGF» </t>
    </r>
  </si>
  <si>
    <r>
      <rPr>
        <b/>
        <sz val="11"/>
        <color theme="1"/>
        <rFont val="Arial"/>
        <family val="2"/>
      </rPr>
      <t xml:space="preserve">R7 : </t>
    </r>
    <r>
      <rPr>
        <sz val="11"/>
        <color theme="1"/>
        <rFont val="Arial"/>
        <family val="2"/>
      </rPr>
      <t xml:space="preserve">Dépenses de personnel / DRF </t>
    </r>
    <r>
      <rPr>
        <vertAlign val="superscript"/>
        <sz val="11"/>
        <color theme="1"/>
        <rFont val="Arial"/>
        <family val="2"/>
      </rPr>
      <t>(c)</t>
    </r>
  </si>
  <si>
    <r>
      <rPr>
        <b/>
        <sz val="11"/>
        <color theme="1"/>
        <rFont val="Arial"/>
        <family val="2"/>
      </rPr>
      <t>R9 :</t>
    </r>
    <r>
      <rPr>
        <sz val="11"/>
        <color theme="1"/>
        <rFont val="Arial"/>
        <family val="2"/>
      </rPr>
      <t xml:space="preserve"> Marge d'autofinancement courant (MAC)=(DRF+Remboursement de dette) / RRF </t>
    </r>
    <r>
      <rPr>
        <vertAlign val="superscript"/>
        <sz val="11"/>
        <color theme="1"/>
        <rFont val="Arial"/>
        <family val="2"/>
      </rPr>
      <t>(c)</t>
    </r>
  </si>
  <si>
    <r>
      <rPr>
        <b/>
        <sz val="11"/>
        <color theme="1"/>
        <rFont val="Arial"/>
        <family val="2"/>
      </rPr>
      <t xml:space="preserve">R11 : </t>
    </r>
    <r>
      <rPr>
        <sz val="11"/>
        <color theme="1"/>
        <rFont val="Arial"/>
        <family val="2"/>
      </rPr>
      <t xml:space="preserve">Dette / RRF (taux d'endettement) </t>
    </r>
    <r>
      <rPr>
        <vertAlign val="superscript"/>
        <sz val="11"/>
        <color theme="1"/>
        <rFont val="Arial"/>
        <family val="2"/>
      </rPr>
      <t>(c)</t>
    </r>
  </si>
  <si>
    <r>
      <rPr>
        <b/>
        <sz val="11"/>
        <color theme="1"/>
        <rFont val="Arial"/>
        <family val="2"/>
      </rPr>
      <t xml:space="preserve">R9 : </t>
    </r>
    <r>
      <rPr>
        <sz val="11"/>
        <color theme="1"/>
        <rFont val="Arial"/>
        <family val="2"/>
      </rPr>
      <t>Marge d'autofinancement courant (MAC)=(DRF+Remboursement de dette) / RRF</t>
    </r>
  </si>
  <si>
    <t>Epargne brute / RRF (Taux d'épargne brute)</t>
  </si>
  <si>
    <r>
      <t xml:space="preserve">Epargne brute / RRF (Taux d'épargne brute) </t>
    </r>
    <r>
      <rPr>
        <vertAlign val="superscript"/>
        <sz val="11"/>
        <color theme="1"/>
        <rFont val="Arial"/>
        <family val="2"/>
      </rPr>
      <t>(c)</t>
    </r>
  </si>
  <si>
    <t>Annexe 2 : Zonages et classifications utilisés</t>
  </si>
  <si>
    <t>Annexe 3 : Les ratios financiers obligatoires</t>
  </si>
  <si>
    <t>Part des dépenses réelles de fonctionnement affectée aux charges financières</t>
  </si>
  <si>
    <t>Dette au 31 décembre (12)</t>
  </si>
  <si>
    <t>Pourcentage de communes appartenant à :</t>
  </si>
  <si>
    <t>Pourcentage d'habitants appartenant à :</t>
  </si>
  <si>
    <t>(c) Y compris la métropole de Lyon.</t>
  </si>
  <si>
    <t xml:space="preserve">  CA</t>
  </si>
  <si>
    <r>
      <t>CC</t>
    </r>
    <r>
      <rPr>
        <sz val="8"/>
        <rFont val="Arial"/>
        <family val="2"/>
      </rPr>
      <t>: Communauté de Communes</t>
    </r>
    <r>
      <rPr>
        <sz val="8"/>
        <rFont val="Arial"/>
        <family val="2"/>
      </rPr>
      <t>.</t>
    </r>
  </si>
  <si>
    <t>(a) Y compris la métropole de Lyon.</t>
  </si>
  <si>
    <r>
      <t>CU</t>
    </r>
    <r>
      <rPr>
        <sz val="8"/>
        <rFont val="Arial"/>
        <family val="2"/>
      </rPr>
      <t xml:space="preserve">: Communauté Urbaine ; </t>
    </r>
    <r>
      <rPr>
        <b/>
        <sz val="8"/>
        <rFont val="Arial"/>
        <family val="2"/>
      </rPr>
      <t>CA</t>
    </r>
    <r>
      <rPr>
        <sz val="8"/>
        <rFont val="Arial"/>
        <family val="2"/>
      </rPr>
      <t>: Communauté d'Agglomération ;</t>
    </r>
  </si>
  <si>
    <r>
      <t>Communes touristiques</t>
    </r>
    <r>
      <rPr>
        <b/>
        <i/>
        <vertAlign val="superscript"/>
        <sz val="10"/>
        <rFont val="Arial"/>
        <family val="2"/>
      </rPr>
      <t>(b)</t>
    </r>
    <r>
      <rPr>
        <b/>
        <i/>
        <sz val="10"/>
        <rFont val="Arial"/>
        <family val="2"/>
      </rPr>
      <t xml:space="preserve"> :</t>
    </r>
  </si>
  <si>
    <t>Communes non touristiques :</t>
  </si>
  <si>
    <t>Nombre total des communes non touristiques</t>
  </si>
  <si>
    <r>
      <t>Ensemble des communes touristiques</t>
    </r>
    <r>
      <rPr>
        <b/>
        <vertAlign val="superscript"/>
        <sz val="10"/>
        <rFont val="Arial"/>
        <family val="2"/>
      </rPr>
      <t>(b)</t>
    </r>
  </si>
  <si>
    <t>Ensemble des communes non touristiques</t>
  </si>
  <si>
    <r>
      <t>Nombre d'habitants «DGF» des communes touristiques</t>
    </r>
    <r>
      <rPr>
        <b/>
        <i/>
        <vertAlign val="superscript"/>
        <sz val="10"/>
        <rFont val="Arial"/>
        <family val="2"/>
      </rPr>
      <t>(b)</t>
    </r>
    <r>
      <rPr>
        <b/>
        <i/>
        <sz val="10"/>
        <rFont val="Arial"/>
        <family val="2"/>
      </rPr>
      <t xml:space="preserve"> :</t>
    </r>
  </si>
  <si>
    <t>Nombre d'habitants «DGF» des communes non touristiques :</t>
  </si>
  <si>
    <t>Ensemble des communes rurales et urbaines</t>
  </si>
  <si>
    <r>
      <t>Ratios</t>
    </r>
    <r>
      <rPr>
        <i/>
        <sz val="11"/>
        <rFont val="Arial"/>
        <family val="2"/>
      </rPr>
      <t xml:space="preserve"> (voir définitions en annexe 3)</t>
    </r>
  </si>
  <si>
    <t>(c) En France entière (France métropolitaine et DOM).</t>
  </si>
  <si>
    <t>(f) En France métropolitaine.</t>
  </si>
  <si>
    <t>(d) En France entière (France métropolitaine et DOM).</t>
  </si>
  <si>
    <t>(g) En France métropolitaine.</t>
  </si>
  <si>
    <r>
      <t xml:space="preserve">T 3.c - Dépenses d'investissement hors remboursements de dette par «habitant DGF» </t>
    </r>
    <r>
      <rPr>
        <b/>
        <vertAlign val="superscript"/>
        <sz val="10"/>
        <color indexed="12"/>
        <rFont val="Arial"/>
        <family val="2"/>
      </rPr>
      <t>(b)</t>
    </r>
    <r>
      <rPr>
        <b/>
        <sz val="10"/>
        <color indexed="12"/>
        <rFont val="Arial"/>
        <family val="2"/>
      </rPr>
      <t xml:space="preserve"> selon les caractéristiques des communes</t>
    </r>
  </si>
  <si>
    <r>
      <t xml:space="preserve">T 3.b - Recettes de fonctionnement par «habitant DGF» </t>
    </r>
    <r>
      <rPr>
        <b/>
        <vertAlign val="superscript"/>
        <sz val="10"/>
        <color indexed="12"/>
        <rFont val="Arial"/>
        <family val="2"/>
      </rPr>
      <t>(b)</t>
    </r>
    <r>
      <rPr>
        <b/>
        <sz val="10"/>
        <color indexed="12"/>
        <rFont val="Arial"/>
        <family val="2"/>
      </rPr>
      <t xml:space="preserve"> selon les caractéristiques des communes</t>
    </r>
  </si>
  <si>
    <r>
      <t xml:space="preserve">T 3.a - Dépenses de fonctionnement par «habitant DGF» </t>
    </r>
    <r>
      <rPr>
        <b/>
        <vertAlign val="superscript"/>
        <sz val="10"/>
        <color indexed="12"/>
        <rFont val="Arial"/>
        <family val="2"/>
      </rPr>
      <t>(b)</t>
    </r>
    <r>
      <rPr>
        <b/>
        <sz val="10"/>
        <color indexed="12"/>
        <rFont val="Arial"/>
        <family val="2"/>
      </rPr>
      <t xml:space="preserve"> selon les caractéristiques des communes</t>
    </r>
  </si>
  <si>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(c)</t>
    </r>
    <r>
      <rPr>
        <sz val="11"/>
        <color theme="1"/>
        <rFont val="Arial"/>
        <family val="2"/>
      </rPr>
      <t xml:space="preserve"> / RRF (Taux d'équipement)</t>
    </r>
  </si>
  <si>
    <r>
      <rPr>
        <b/>
        <sz val="10"/>
        <rFont val="Arial"/>
        <family val="2"/>
      </rPr>
      <t>R10</t>
    </r>
    <r>
      <rPr>
        <sz val="10"/>
        <rFont val="Arial"/>
        <family val="2"/>
      </rPr>
      <t xml:space="preserve"> : Dépenses d'équipement brutes</t>
    </r>
    <r>
      <rPr>
        <vertAlign val="superscript"/>
        <sz val="10"/>
        <rFont val="Arial"/>
        <family val="2"/>
      </rPr>
      <t xml:space="preserve"> (a) </t>
    </r>
    <r>
      <rPr>
        <sz val="10"/>
        <rFont val="Arial"/>
        <family val="2"/>
      </rPr>
      <t>/ RRF (Taux d'équipement)</t>
    </r>
  </si>
  <si>
    <t>(b) Diminuées des travaux en régie.</t>
  </si>
  <si>
    <r>
      <rPr>
        <b/>
        <sz val="11"/>
        <rFont val="Arial"/>
        <family val="2"/>
      </rPr>
      <t>R4</t>
    </r>
    <r>
      <rPr>
        <sz val="11"/>
        <rFont val="Arial"/>
        <family val="2"/>
      </rPr>
      <t xml:space="preserve"> : Dépenses d'équipement brutes</t>
    </r>
    <r>
      <rPr>
        <vertAlign val="superscript"/>
        <sz val="12"/>
        <rFont val="Arial"/>
        <family val="2"/>
      </rPr>
      <t xml:space="preserve"> (c)</t>
    </r>
    <r>
      <rPr>
        <sz val="11"/>
        <rFont val="Arial"/>
        <family val="2"/>
      </rPr>
      <t xml:space="preserve"> / habitant</t>
    </r>
  </si>
  <si>
    <r>
      <rPr>
        <b/>
        <sz val="11"/>
        <rFont val="Arial"/>
        <family val="2"/>
      </rPr>
      <t>R1</t>
    </r>
    <r>
      <rPr>
        <sz val="11"/>
        <rFont val="Arial"/>
        <family val="2"/>
      </rPr>
      <t xml:space="preserve"> : Dépenses réelles de fonctionnement (DRF)</t>
    </r>
    <r>
      <rPr>
        <vertAlign val="superscript"/>
        <sz val="11"/>
        <rFont val="Arial"/>
        <family val="2"/>
      </rPr>
      <t xml:space="preserve"> (b)</t>
    </r>
    <r>
      <rPr>
        <sz val="11"/>
        <rFont val="Arial"/>
        <family val="2"/>
      </rPr>
      <t xml:space="preserve"> / habitant</t>
    </r>
  </si>
  <si>
    <t>(d) Diminuées des travaux en régie.</t>
  </si>
  <si>
    <r>
      <rPr>
        <b/>
        <sz val="11"/>
        <rFont val="Arial"/>
        <family val="2"/>
      </rPr>
      <t>R1 :</t>
    </r>
    <r>
      <rPr>
        <sz val="11"/>
        <rFont val="Arial"/>
        <family val="2"/>
      </rPr>
      <t xml:space="preserve"> Dépenses réelles de fonctionnement (DRF)</t>
    </r>
    <r>
      <rPr>
        <vertAlign val="superscript"/>
        <sz val="11"/>
        <rFont val="Arial"/>
        <family val="2"/>
      </rPr>
      <t xml:space="preserve"> (d)</t>
    </r>
    <r>
      <rPr>
        <sz val="11"/>
        <rFont val="Arial"/>
        <family val="2"/>
      </rPr>
      <t xml:space="preserve"> / habitant «DGF»</t>
    </r>
  </si>
  <si>
    <r>
      <rPr>
        <b/>
        <sz val="11"/>
        <rFont val="Arial"/>
        <family val="2"/>
      </rPr>
      <t>R4 :</t>
    </r>
    <r>
      <rPr>
        <sz val="11"/>
        <rFont val="Arial"/>
        <family val="2"/>
      </rPr>
      <t xml:space="preserve"> Dépenses d'équipement brutes </t>
    </r>
    <r>
      <rPr>
        <vertAlign val="superscript"/>
        <sz val="11"/>
        <rFont val="Arial"/>
        <family val="2"/>
      </rPr>
      <t>(e)</t>
    </r>
    <r>
      <rPr>
        <sz val="11"/>
        <rFont val="Arial"/>
        <family val="2"/>
      </rPr>
      <t xml:space="preserve"> / habitant «DGF»</t>
    </r>
  </si>
  <si>
    <r>
      <rPr>
        <b/>
        <sz val="11"/>
        <color theme="1"/>
        <rFont val="Arial"/>
        <family val="2"/>
      </rPr>
      <t xml:space="preserve">R1 : </t>
    </r>
    <r>
      <rPr>
        <sz val="11"/>
        <color theme="1"/>
        <rFont val="Arial"/>
        <family val="2"/>
      </rPr>
      <t xml:space="preserve">Dépenses réelles de fonctionnement (DRF) diminuées des travaux en régie / habitant «DGF» </t>
    </r>
  </si>
  <si>
    <r>
      <rPr>
        <b/>
        <sz val="11"/>
        <rFont val="Arial"/>
        <family val="2"/>
      </rPr>
      <t>R1 :</t>
    </r>
    <r>
      <rPr>
        <sz val="11"/>
        <rFont val="Arial"/>
        <family val="2"/>
      </rPr>
      <t xml:space="preserve"> Dépenses réelles de fonctionnement (DRF)</t>
    </r>
    <r>
      <rPr>
        <vertAlign val="superscript"/>
        <sz val="11"/>
        <rFont val="Arial"/>
        <family val="2"/>
      </rPr>
      <t xml:space="preserve"> (c)</t>
    </r>
    <r>
      <rPr>
        <sz val="11"/>
        <rFont val="Arial"/>
        <family val="2"/>
      </rPr>
      <t xml:space="preserve"> / habitant «DGF»</t>
    </r>
  </si>
  <si>
    <r>
      <rPr>
        <b/>
        <sz val="11"/>
        <rFont val="Arial"/>
        <family val="2"/>
      </rPr>
      <t>R4 :</t>
    </r>
    <r>
      <rPr>
        <sz val="11"/>
        <rFont val="Arial"/>
        <family val="2"/>
      </rPr>
      <t xml:space="preserve"> Dépenses d'équipement brutes</t>
    </r>
    <r>
      <rPr>
        <vertAlign val="superscript"/>
        <sz val="11"/>
        <rFont val="Arial"/>
        <family val="2"/>
      </rPr>
      <t xml:space="preserve"> (d)</t>
    </r>
    <r>
      <rPr>
        <sz val="11"/>
        <rFont val="Arial"/>
        <family val="2"/>
      </rPr>
      <t xml:space="preserve"> / habitant «DGF»</t>
    </r>
  </si>
  <si>
    <t>(c) Diminuées des travaux en régie.</t>
  </si>
  <si>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(b) </t>
    </r>
    <r>
      <rPr>
        <sz val="11"/>
        <color theme="1"/>
        <rFont val="Arial"/>
        <family val="2"/>
      </rPr>
      <t>/ RRF (Taux d'équipement)</t>
    </r>
  </si>
  <si>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(d) </t>
    </r>
    <r>
      <rPr>
        <sz val="11"/>
        <color theme="1"/>
        <rFont val="Arial"/>
        <family val="2"/>
      </rPr>
      <t xml:space="preserve">/ RRF (Taux d'équipement) </t>
    </r>
    <r>
      <rPr>
        <vertAlign val="superscript"/>
        <sz val="11"/>
        <color theme="1"/>
        <rFont val="Arial"/>
        <family val="2"/>
      </rPr>
      <t>(c)</t>
    </r>
  </si>
  <si>
    <r>
      <rPr>
        <b/>
        <sz val="11"/>
        <rFont val="Arial"/>
        <family val="2"/>
      </rPr>
      <t>R4 :</t>
    </r>
    <r>
      <rPr>
        <sz val="11"/>
        <rFont val="Arial"/>
        <family val="2"/>
      </rPr>
      <t xml:space="preserve"> Dépenses d'équipement brutes</t>
    </r>
    <r>
      <rPr>
        <vertAlign val="superscript"/>
        <sz val="11"/>
        <rFont val="Arial"/>
        <family val="2"/>
      </rPr>
      <t xml:space="preserve"> (e)</t>
    </r>
    <r>
      <rPr>
        <sz val="11"/>
        <rFont val="Arial"/>
        <family val="2"/>
      </rPr>
      <t xml:space="preserve"> / habitant «DGF»</t>
    </r>
  </si>
  <si>
    <t xml:space="preserve">Autres recettes d'investissement </t>
  </si>
  <si>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(c) </t>
    </r>
    <r>
      <rPr>
        <sz val="11"/>
        <color theme="1"/>
        <rFont val="Arial"/>
        <family val="2"/>
      </rPr>
      <t>/ RRF (Taux d'équipement)</t>
    </r>
  </si>
  <si>
    <t>Dette / Epargne brute (Capacité de désendettement, en années)</t>
  </si>
  <si>
    <t>(b) Les communes de montagne concernent aussi les départements d'Outre-Mer (DOM), mais ici, on se restreint à la France métropolitaine pour avoir une comparaison cohérente avec les communes touristiques.</t>
  </si>
  <si>
    <t>(b) Les communes urbaines concernent la France entière (y compris les DOM).</t>
  </si>
  <si>
    <t>(a) Les communes urbaines concernent la France entière (y compris les DOM).</t>
  </si>
  <si>
    <r>
      <rPr>
        <b/>
        <sz val="11"/>
        <color theme="1"/>
        <rFont val="Arial"/>
        <family val="2"/>
      </rPr>
      <t xml:space="preserve">R4 : </t>
    </r>
    <r>
      <rPr>
        <sz val="11"/>
        <color theme="1"/>
        <rFont val="Arial"/>
        <family val="2"/>
      </rPr>
      <t>Dépenses d'équipement brutes</t>
    </r>
    <r>
      <rPr>
        <vertAlign val="superscript"/>
        <sz val="11"/>
        <color theme="1"/>
        <rFont val="Arial"/>
        <family val="2"/>
      </rPr>
      <t xml:space="preserve"> (d) </t>
    </r>
    <r>
      <rPr>
        <sz val="11"/>
        <color theme="1"/>
        <rFont val="Arial"/>
        <family val="2"/>
      </rPr>
      <t xml:space="preserve">/ habitant «DGF» </t>
    </r>
  </si>
  <si>
    <t>- à une CA</t>
  </si>
  <si>
    <t>CU : communauté urbaine, CA : communauté d'agglomération, CC à FPU : communauté de communes à fiscalité professionnelle unique, CC à FA : communauté de communes à fiscalité additionnellle.</t>
  </si>
  <si>
    <t>T 5.2.a bis – (R1) : Dépenses réelles de fonctionnement diminuées des travaux en régie / population</t>
  </si>
  <si>
    <t>Aux dépenses réelles de fonctionnement, on retire les travaux en régie (crédit du compte 72, en opérations budgétaires).</t>
  </si>
  <si>
    <t>Part des recettes provenant des impôts et taxes</t>
  </si>
  <si>
    <t>Part relative des concours et dotations de l'État dans le total des recettes réelles de fonctionnement.</t>
  </si>
  <si>
    <t>T 5.4.d – Subventions d'équipement versées  / dépenses réelles d'investissement (y compris remboursements de dettes)</t>
  </si>
  <si>
    <t>T 5.4.e – Emprunts réalisés / dépenses réelles d'investissement (y compris remboursements de dettes)</t>
  </si>
  <si>
    <t>Les emprunts réalisés et les remboursements de dettes sont calculés hors gestion active de la dette.</t>
  </si>
  <si>
    <t>T 5.5.a – Recettes réelles d'investissement (y compris emprunts) / population</t>
  </si>
  <si>
    <t>T 5.5.b – Dotations et subventions d'équipement / recettes réelles d'investissement (y compris emprunts)</t>
  </si>
  <si>
    <t>T 5.5.c – Fonds de compensation pour la TVA (FCTVA) / recettes réelles d'investissement (y compris emprunts)</t>
  </si>
  <si>
    <t>T 5.5.d – Autres recettes d'investissement / recettes réelles d'investissement (y compris emprunts)</t>
  </si>
  <si>
    <t>Répartition des communes et de leur population par région et strate de population</t>
  </si>
  <si>
    <t>Répartition des communes appartenant à un groupement à fiscalité propre selon le type de groupement</t>
  </si>
  <si>
    <t>Répartition des communes selon leur caractère touristique et de montagne par strate de population</t>
  </si>
  <si>
    <t>Répartition des communes selon leur caractère urbain ou rural par strate de population</t>
  </si>
  <si>
    <t>Les dépenses et recettes par habitant des communes par strate de population</t>
  </si>
  <si>
    <t>Données financières des communes touristiques par strate de population (France métropolitaine)</t>
  </si>
  <si>
    <t>Données financières des communes touristiques du littoral maritime par strate de population (France métropolitaine)</t>
  </si>
  <si>
    <t>Données financières des communes touristiques «supports de stations de sports d'hiver» par strate de population (France métropolitaine)</t>
  </si>
  <si>
    <t>Données financières des autres communes touristiques de montagne par strate de population (France métropolitaine)</t>
  </si>
  <si>
    <t>Données financières des autres communes touristiques par strate de population (France métropolitaine)</t>
  </si>
  <si>
    <t>Données financières des communes «rurales» par strate de population</t>
  </si>
  <si>
    <t>Données financières des communes «urbaines» par strate de population</t>
  </si>
  <si>
    <t>Données financières des communes de montagne non touristiques (France métropolitaine)</t>
  </si>
  <si>
    <t>Données financières des communes n'étant pas de montagne (France métropolitaine)</t>
  </si>
  <si>
    <t>Données financières des communes non touristiques (France métropolitaine)</t>
  </si>
  <si>
    <t>(b) Il s'agit des communes des 5 départements d'outre-mer (y compris Mayotte).</t>
  </si>
  <si>
    <r>
      <t>Communes selon l'appartenance à une région</t>
    </r>
    <r>
      <rPr>
        <b/>
        <i/>
        <sz val="11"/>
        <rFont val="Arial"/>
        <family val="2"/>
      </rPr>
      <t xml:space="preserve"> :</t>
    </r>
  </si>
  <si>
    <r>
      <t xml:space="preserve">- à une CU ou métropole </t>
    </r>
    <r>
      <rPr>
        <vertAlign val="superscript"/>
        <sz val="11"/>
        <rFont val="Arial"/>
        <family val="2"/>
      </rPr>
      <t>(b)</t>
    </r>
  </si>
  <si>
    <t>(b) Y compris la métropole de Lyon.</t>
  </si>
  <si>
    <t>(b) En vue de pouvoir comparer ce tableau avec ceux relatifs aux communes touristiques, on se restreint ici aussi à la France métropolitaine.</t>
  </si>
  <si>
    <t>(a) En vue de pouvoir comparer ce tableau avec ceux relatifs aux communes touristiques, on se restreint ici aussi à la France métropolitaine.</t>
  </si>
  <si>
    <t>Rapport entre les charges courantes augmentées des remboursements de la dette et les recettes courantes.</t>
  </si>
  <si>
    <r>
      <rPr>
        <b/>
        <sz val="10"/>
        <color rgb="FF0000FF"/>
        <rFont val="Arial"/>
        <family val="2"/>
      </rPr>
      <t>Population totale et population « DGF »</t>
    </r>
    <r>
      <rPr>
        <sz val="10"/>
        <rFont val="Arial"/>
        <family val="2"/>
      </rPr>
      <t xml:space="preserve"> : Dans le recensement de la population, la «population totale» est égale à la  «population municipale» augmentée de la «population comptée à part»,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</si>
  <si>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t>Les Finances des</t>
  </si>
  <si>
    <t>Collection</t>
  </si>
  <si>
    <t>Statistiques et finances locales (tableaux)</t>
  </si>
  <si>
    <t>par Guillaume LEFORESTIER</t>
  </si>
  <si>
    <t>ont été élaborés au Département des études et des statistiques locales (DESL)</t>
  </si>
  <si>
    <t>de la Direction générale des collectivités locales (DGCL)</t>
  </si>
  <si>
    <t xml:space="preserve">       </t>
  </si>
  <si>
    <r>
      <t>Nombre de communes</t>
    </r>
    <r>
      <rPr>
        <i/>
        <vertAlign val="superscript"/>
        <sz val="10"/>
        <rFont val="Arial"/>
        <family val="2"/>
      </rPr>
      <t>(a)</t>
    </r>
  </si>
  <si>
    <t>Nombre d'habitants appartenant à :</t>
  </si>
  <si>
    <t xml:space="preserve">Impôts et taxes </t>
  </si>
  <si>
    <t xml:space="preserve">- Impôts locaux </t>
  </si>
  <si>
    <t xml:space="preserve">Concours de l'État </t>
  </si>
  <si>
    <t xml:space="preserve">(dont : fiscalité reversée) </t>
  </si>
  <si>
    <r>
      <t>- DGF</t>
    </r>
    <r>
      <rPr>
        <vertAlign val="superscript"/>
        <sz val="11"/>
        <rFont val="Arial"/>
        <family val="2"/>
      </rPr>
      <t xml:space="preserve"> </t>
    </r>
  </si>
  <si>
    <t>en millions d'euros</t>
  </si>
  <si>
    <t>3 500 hab. à moins</t>
  </si>
  <si>
    <t>Administration générale</t>
  </si>
  <si>
    <t>Sécurité et salubrité publiques</t>
  </si>
  <si>
    <t>Hygiène et salubrité publique</t>
  </si>
  <si>
    <t>Enseignement, formation et apprentissage</t>
  </si>
  <si>
    <t>Enseignement du premier degré</t>
  </si>
  <si>
    <t>Enseignement du second degré</t>
  </si>
  <si>
    <t>Autres services annexes de l'enseignement</t>
  </si>
  <si>
    <t>Culture</t>
  </si>
  <si>
    <t>Sports</t>
  </si>
  <si>
    <t>Jeunesse et loisirs</t>
  </si>
  <si>
    <t>Santé</t>
  </si>
  <si>
    <t>Transports scolaires</t>
  </si>
  <si>
    <t>Foires et marchés</t>
  </si>
  <si>
    <t>en € / habitant</t>
  </si>
  <si>
    <r>
      <rPr>
        <b/>
        <sz val="8"/>
        <rFont val="Arial"/>
        <family val="2"/>
      </rPr>
      <t>Article L2312-3 du Code général des collectivités territoriales :</t>
    </r>
    <r>
      <rPr>
        <sz val="8"/>
        <rFont val="Arial"/>
        <family val="2"/>
      </rPr>
      <t xml:space="preserve"> Entrée en vigueur 2006-01-01; Le budget des communes de 10 000 habitants et plus est voté soit par nature, soit par fonction. S'il est voté par nature, il comporte une présentation fonctionnelle ; s'il est voté par fonction, il comporte une présentation par nature. Le budget des communes de moins de 10 000 habitants est voté par nature. Il comporte pour les communes de 3 500 habitants et plus une présentation fonctionnelle. La nomenclature par nature et la nomenclature par fonction ainsi que la présentation des documents budgétaires sont fixées par voie réglementaire. Un décret en Conseil d'Etat précise les modalités d'application des premier et deuxième alinéas du présent article. Nota: Ordonnance 2005-1027 du 26 août 2005 art. 27 : Les dispositions de la présente ordonnance entrent en vigueur à compter de l'exercice 2006.</t>
    </r>
  </si>
  <si>
    <t>T 6.1</t>
  </si>
  <si>
    <t>T 6.2</t>
  </si>
  <si>
    <t>T 6.3</t>
  </si>
  <si>
    <r>
      <rPr>
        <sz val="10"/>
        <color rgb="FF0000FF"/>
        <rFont val="Arial"/>
        <family val="2"/>
      </rPr>
      <t xml:space="preserve">• </t>
    </r>
    <r>
      <rPr>
        <u/>
        <sz val="10"/>
        <color rgb="FF0000FF"/>
        <rFont val="Arial"/>
        <family val="2"/>
      </rPr>
      <t>Ratio 10</t>
    </r>
    <r>
      <rPr>
        <sz val="10"/>
        <color rgb="FF0000FF"/>
        <rFont val="Arial"/>
        <family val="2"/>
      </rPr>
      <t xml:space="preserve"> = dépenses d’équipement "brutes" / RRF = taux d’équipement : </t>
    </r>
    <r>
      <rPr>
        <sz val="10"/>
        <rFont val="Arial"/>
        <family val="2"/>
      </rPr>
      <t>effort d’équipement de la collectivité au regard de ses ressources. À relativiser sur une année donnée car les programmes d’équipement se jouent souvent sur plusieurs années. Voir le ratio 4 pour la définition des dépenses d'équipement "brutes".</t>
    </r>
  </si>
  <si>
    <t>Communes de 10 000 habitants et plus (y. c. Paris)</t>
  </si>
  <si>
    <t xml:space="preserve">  - dont Guadeloupe</t>
  </si>
  <si>
    <t xml:space="preserve">  - dont Martinique</t>
  </si>
  <si>
    <t xml:space="preserve">  - dont Guyane</t>
  </si>
  <si>
    <t xml:space="preserve">  - dont Réunion</t>
  </si>
  <si>
    <t xml:space="preserve">  - dont Mayotte</t>
  </si>
  <si>
    <t>(b) Y compris les travaux en régie, les travaux effectués d'office pour le compte de tiers, les opérations di'nvestissement sur établissements d'enseignement et les opérations sous mandat.</t>
  </si>
  <si>
    <r>
      <t xml:space="preserve">T 3.d - Dépenses d'équipement </t>
    </r>
    <r>
      <rPr>
        <b/>
        <sz val="10"/>
        <color indexed="12"/>
        <rFont val="Calibri"/>
        <family val="2"/>
      </rPr>
      <t>«</t>
    </r>
    <r>
      <rPr>
        <b/>
        <sz val="10"/>
        <color indexed="12"/>
        <rFont val="Arial"/>
        <family val="2"/>
      </rPr>
      <t>brutes</t>
    </r>
    <r>
      <rPr>
        <b/>
        <sz val="10"/>
        <color indexed="12"/>
        <rFont val="Calibri"/>
        <family val="2"/>
      </rPr>
      <t>»</t>
    </r>
    <r>
      <rPr>
        <b/>
        <sz val="10"/>
        <color indexed="12"/>
        <rFont val="Arial"/>
        <family val="2"/>
      </rPr>
      <t xml:space="preserve"> </t>
    </r>
    <r>
      <rPr>
        <b/>
        <vertAlign val="superscript"/>
        <sz val="10"/>
        <color indexed="12"/>
        <rFont val="Arial"/>
        <family val="2"/>
      </rPr>
      <t>(b)</t>
    </r>
    <r>
      <rPr>
        <b/>
        <sz val="10"/>
        <color indexed="12"/>
        <rFont val="Arial"/>
        <family val="2"/>
      </rPr>
      <t xml:space="preserve"> par «habitant DGF» </t>
    </r>
    <r>
      <rPr>
        <b/>
        <vertAlign val="superscript"/>
        <sz val="10"/>
        <color indexed="12"/>
        <rFont val="Arial"/>
        <family val="2"/>
      </rPr>
      <t>(c)</t>
    </r>
    <r>
      <rPr>
        <b/>
        <sz val="10"/>
        <color indexed="12"/>
        <rFont val="Arial"/>
        <family val="2"/>
      </rPr>
      <t xml:space="preserve"> selon les caractéristiques des communes  </t>
    </r>
  </si>
  <si>
    <r>
      <t xml:space="preserve">communes non touristiques </t>
    </r>
    <r>
      <rPr>
        <b/>
        <vertAlign val="superscript"/>
        <sz val="10"/>
        <rFont val="Arial"/>
        <family val="2"/>
      </rPr>
      <t>(g)</t>
    </r>
  </si>
  <si>
    <r>
      <t xml:space="preserve">          - communes touristiques et hors montagne </t>
    </r>
    <r>
      <rPr>
        <vertAlign val="superscript"/>
        <sz val="10"/>
        <rFont val="Arial"/>
        <family val="2"/>
      </rPr>
      <t>(f)</t>
    </r>
  </si>
  <si>
    <t>(c) C'est-à-dire y compris les travaux en régie, les travaux effectués d'office pour le compte de tiers, les opérations di'nvestissement sur établissements d'enseignement et les opérations sous mandat.</t>
  </si>
  <si>
    <t>(b) C'est-à-dire y compris  les travaux en régie, les travaux effectués d'office pour le compte de tiers, les opérations di'nvestissement sur établissements d'enseignement et les opérations sous mandat.</t>
  </si>
  <si>
    <t xml:space="preserve">Dépenses d'équipement </t>
  </si>
  <si>
    <r>
      <t>FCTVA</t>
    </r>
    <r>
      <rPr>
        <vertAlign val="superscript"/>
        <sz val="11"/>
        <color theme="1"/>
        <rFont val="Arial"/>
        <family val="2"/>
      </rPr>
      <t xml:space="preserve"> </t>
    </r>
  </si>
  <si>
    <t xml:space="preserve">Dotations et Subventions d'équipement </t>
  </si>
  <si>
    <t>(d) C'est-à-dire y compris les travaux en régie, les travaux effectués d'office pour le compte de tiers, les opérations di'nvestissement sur établissements d'enseignement et les opérations sous mandat.</t>
  </si>
  <si>
    <t>(d)  C'est-à-dire y compris  les travaux en régie, les travaux effectués d'office pour le compte de tiers, les opérations di'nvestissement sur établissements d'enseignement et les opérations sous mandat.</t>
  </si>
  <si>
    <t>moins crédit des comptes 236, 237, 238 et augmenté des remboursements de dettes, soit le débit du compte 16 excepté les comptes 169, 1645 et 1688</t>
  </si>
  <si>
    <t>débit des comptes 13, 20, 21, 23, 26, 27, 102, 454, 456 (455 en M57), 458, 481 excepté les comptes 139, 269, 279, 1027, 2768, 10229</t>
  </si>
  <si>
    <t>En M14 et M57</t>
  </si>
  <si>
    <t>moins crédit des comptes 236, 237, 238</t>
  </si>
  <si>
    <t>Dépenses d'intervention : en M14, débit net des comptes 655 et 657, sauf 65541 pour les communes de la MGP.</t>
  </si>
  <si>
    <t>Charges financières : en M14 et M57, débit net du compte 66</t>
  </si>
  <si>
    <t>Impôts et taxes : en M14, crédit net des comptes 731, 732, 733, 734, 735, 736, 737, 738, 7391, 7392, 7394, 7396, 7398 et 65541 pour les communes de la MGP (moindres recettes)</t>
  </si>
  <si>
    <t>En M57, débit net des comptes 651, 652, 655, 656, 657.</t>
  </si>
  <si>
    <t>Concours et dotations de l'Etat : en M14, crédit net des comptes 741, 742, 744, 745, 746, 7483</t>
  </si>
  <si>
    <t>En M57, crédit net des comptes 741,742, 743, 744, 745, 746, 7483</t>
  </si>
  <si>
    <t>Dotation globale de fonctionnement : en M14 et M57, crédit net du compte 741</t>
  </si>
  <si>
    <t>Ventes de produits, prestations de services, marchandises : en M14 et M57, crédit net du compte 70.</t>
  </si>
  <si>
    <t>Moyenne métropole en 2015 : 24,2 %</t>
  </si>
  <si>
    <t>Dépenses réelles d'investissement : débit des comptes 13, 20, 21, 23, 26, 27, 102, 454, 456 (455 en M57), 458, 481 excepté les comptes 139, 269, 279, 1027, 2768, 10229</t>
  </si>
  <si>
    <t>En M14 et M57 :</t>
  </si>
  <si>
    <t xml:space="preserve">diminué des crédits des comptes 236, 237, 238 </t>
  </si>
  <si>
    <t>Dépenses pour compte de tiers : débit des comptes 454, 456 (455 en M57) et 458</t>
  </si>
  <si>
    <t>Recettes réelles d'investissement : crédit des comptes 13, 20, 21, 26, 27, 102, 231, 232, 454, 456 (455 en M57), 458 excepté les comptes 139, 269, 279, 1027, 2768, 10229</t>
  </si>
  <si>
    <t>Recettes réelles d'investissement : crédit des comptes 13, 20, 21, 26, 27, 102, 231, 232, 454, 456 (455 en M57), 458 excepté les comptes,139, 269, 279, 1027, 2768, 10229</t>
  </si>
  <si>
    <t xml:space="preserve">Autres recettes : ce sont les recettes réelles d'investissement hors emprunts moins les dotations et subventions d'équipement et moins le fonds de compensation pour la TVA. </t>
  </si>
  <si>
    <t>Encours de la dette : solde créditeur du compte 16 excepté les comptes 1688 et 169</t>
  </si>
  <si>
    <t>Un ratio supérieur à 100 exprime que les charges courantes et de remboursement ne sont pas totalement financées par les recettes courantes.</t>
  </si>
  <si>
    <t>Les remboursements de dettes sont calculés hors gestion active de la dette.</t>
  </si>
  <si>
    <t xml:space="preserve">Dépenses réelles d'investissement hors remboursement : en M14 et M57, débit des comptes 13, 20, 21, 23, 26, 27, 102, 454, 456 (455 en M57), 458, 481 excepté les comptes 139, 269, 279, 1027, 2768, 10229. Diminué des crédits des comptes 236, 237, 238 </t>
  </si>
  <si>
    <t>T 6.3.a – Montants des dépenses totales</t>
  </si>
  <si>
    <t>T 6.3.b – Répartitions des dépenses totales par fonction</t>
  </si>
  <si>
    <t>T 6.3.c – Dépenses totales par habitant</t>
  </si>
  <si>
    <r>
      <t xml:space="preserve">Achats et charges externes : </t>
    </r>
    <r>
      <rPr>
        <sz val="10"/>
        <rFont val="Arial"/>
        <family val="2"/>
      </rPr>
      <t>en M14 et M57</t>
    </r>
    <r>
      <rPr>
        <b/>
        <sz val="10"/>
        <color indexed="12"/>
        <rFont val="Arial"/>
        <family val="2"/>
      </rPr>
      <t xml:space="preserve">, </t>
    </r>
    <r>
      <rPr>
        <sz val="10"/>
        <rFont val="Arial"/>
        <family val="2"/>
      </rPr>
      <t>débit net des comptes 60, 61, 62, excepté les comptes 621, 6031.</t>
    </r>
  </si>
  <si>
    <r>
      <t xml:space="preserve">Frais de personnel : </t>
    </r>
    <r>
      <rPr>
        <sz val="10"/>
        <rFont val="Arial"/>
        <family val="2"/>
      </rPr>
      <t>en M14 et M57</t>
    </r>
    <r>
      <rPr>
        <b/>
        <sz val="10"/>
        <color indexed="12"/>
        <rFont val="Arial"/>
        <family val="2"/>
      </rPr>
      <t xml:space="preserve">, </t>
    </r>
    <r>
      <rPr>
        <sz val="10"/>
        <rFont val="Arial"/>
        <family val="2"/>
      </rPr>
      <t>débit net des comptes 621, 631, 633, 64.</t>
    </r>
  </si>
  <si>
    <r>
      <rPr>
        <b/>
        <sz val="10"/>
        <color rgb="FF0000FF"/>
        <rFont val="Arial"/>
        <family val="2"/>
      </rPr>
      <t>Dépenses d'intervention :</t>
    </r>
    <r>
      <rPr>
        <sz val="10"/>
        <rFont val="Arial"/>
        <family val="2"/>
      </rPr>
      <t xml:space="preserve"> en M14, débit net des comptes 655 et 657, sauf 65541 pour les communes de la MGP.</t>
    </r>
  </si>
  <si>
    <r>
      <t xml:space="preserve">Charges financières : </t>
    </r>
    <r>
      <rPr>
        <sz val="10"/>
        <rFont val="Arial"/>
        <family val="2"/>
      </rPr>
      <t>en M14 et M57</t>
    </r>
    <r>
      <rPr>
        <b/>
        <sz val="10"/>
        <color indexed="12"/>
        <rFont val="Arial"/>
        <family val="2"/>
      </rPr>
      <t xml:space="preserve">, </t>
    </r>
    <r>
      <rPr>
        <sz val="10"/>
        <rFont val="Arial"/>
        <family val="2"/>
      </rPr>
      <t>débit net du compte 66.</t>
    </r>
  </si>
  <si>
    <t>Définitions des grandeurs comptables à partir des nomenclatures M14 et M57 :</t>
  </si>
  <si>
    <r>
      <t>Ventes de produits, prestations de services, marchandises :</t>
    </r>
    <r>
      <rPr>
        <sz val="10"/>
        <rFont val="Arial"/>
        <family val="2"/>
      </rPr>
      <t xml:space="preserve"> en M14 et M57, crédit net du compte 70.</t>
    </r>
  </si>
  <si>
    <r>
      <t xml:space="preserve">Concours et dotations de l'Etat : </t>
    </r>
    <r>
      <rPr>
        <sz val="10"/>
        <rFont val="Arial"/>
        <family val="2"/>
      </rPr>
      <t>en M14,</t>
    </r>
    <r>
      <rPr>
        <b/>
        <sz val="10"/>
        <color indexed="12"/>
        <rFont val="Arial"/>
        <family val="2"/>
      </rPr>
      <t xml:space="preserve"> </t>
    </r>
    <r>
      <rPr>
        <sz val="10"/>
        <rFont val="Arial"/>
        <family val="2"/>
      </rPr>
      <t>crédit net des comptes 741, 742, 744, 745, 746, 7483. En M57, crédit net des comptes 741, 742, 743, 744, 745, 746, 7483.</t>
    </r>
  </si>
  <si>
    <r>
      <t xml:space="preserve">Dotation globale de fonctionnement : </t>
    </r>
    <r>
      <rPr>
        <sz val="10"/>
        <rFont val="Arial"/>
        <family val="2"/>
      </rPr>
      <t>en M14 et M57,</t>
    </r>
    <r>
      <rPr>
        <b/>
        <sz val="10"/>
        <color indexed="12"/>
        <rFont val="Arial"/>
        <family val="2"/>
      </rPr>
      <t xml:space="preserve"> </t>
    </r>
    <r>
      <rPr>
        <sz val="10"/>
        <rFont val="Arial"/>
        <family val="2"/>
      </rPr>
      <t>crédit net du compte 741.</t>
    </r>
  </si>
  <si>
    <t>diminué des crédits des comptes 236, 237, 238 et augmenté des remboursements de dettes, soit le débit du compte 16 excepté les comptes 169, 1645 et 1688</t>
  </si>
  <si>
    <t>augmenté du crédit net des comptes 103, 775 et des emprunts réalisés : crédit du compte 16 excepté les comptes 169, 1645 et 1688</t>
  </si>
  <si>
    <t>augmenté du crédit net des comptes 103, 775</t>
  </si>
  <si>
    <r>
      <t xml:space="preserve">Encours de la dette : </t>
    </r>
    <r>
      <rPr>
        <sz val="10"/>
        <rFont val="Arial"/>
        <family val="2"/>
      </rPr>
      <t>en M14 et M57,</t>
    </r>
    <r>
      <rPr>
        <b/>
        <sz val="10"/>
        <color indexed="12"/>
        <rFont val="Arial"/>
        <family val="2"/>
      </rPr>
      <t xml:space="preserve"> </t>
    </r>
    <r>
      <rPr>
        <sz val="10"/>
        <rFont val="Arial"/>
        <family val="2"/>
      </rPr>
      <t>solde créditeur du compte 16 excepté les comptes 1688 et 169.</t>
    </r>
  </si>
  <si>
    <r>
      <t xml:space="preserve">Dotations et subventions d'équipement : </t>
    </r>
    <r>
      <rPr>
        <sz val="10"/>
        <rFont val="Arial"/>
        <family val="2"/>
      </rPr>
      <t>en M14 et M57,</t>
    </r>
    <r>
      <rPr>
        <b/>
        <sz val="10"/>
        <color indexed="12"/>
        <rFont val="Arial"/>
        <family val="2"/>
      </rPr>
      <t xml:space="preserve"> </t>
    </r>
    <r>
      <rPr>
        <sz val="10"/>
        <rFont val="Arial"/>
        <family val="2"/>
      </rPr>
      <t>crédit des comptes 13, 102 excepté les comptes 139, 1027, 10222, 10229</t>
    </r>
  </si>
  <si>
    <r>
      <rPr>
        <b/>
        <sz val="10"/>
        <color rgb="FF0000FF"/>
        <rFont val="Arial"/>
        <family val="2"/>
      </rPr>
      <t>L'annuité de la dette</t>
    </r>
    <r>
      <rPr>
        <sz val="10"/>
        <rFont val="Arial"/>
        <family val="2"/>
      </rPr>
      <t xml:space="preserve"> comprend, en M14 et M57, les remboursements de dettes, soit le débit du compte 16 excepté les comptes 169, 1645 et 1688 et les charges d'intérêts des emprunts et dettes (débit net du compte 6611).</t>
    </r>
  </si>
  <si>
    <r>
      <t xml:space="preserve">Recettes réelles d'investissement : </t>
    </r>
    <r>
      <rPr>
        <sz val="10"/>
        <rFont val="Arial"/>
        <family val="2"/>
      </rPr>
      <t>en M14 et M57,</t>
    </r>
    <r>
      <rPr>
        <b/>
        <sz val="10"/>
        <color indexed="12"/>
        <rFont val="Arial"/>
        <family val="2"/>
      </rPr>
      <t xml:space="preserve"> </t>
    </r>
    <r>
      <rPr>
        <sz val="10"/>
        <rFont val="Arial"/>
        <family val="2"/>
      </rPr>
      <t>crédit des comptes 13, 20, 21, 26, 27, 102, 231, 232, 454, 456 (455 en M57), 458 excepté les comptes 139, 269, 279, 1027, 2768, 10229 augmenté du crédit net des comptes 103, 775 et des emprunts réalisés : crédit du compte 16 excepté les comptes 169, 1645 et 1688 - GAD</t>
    </r>
    <r>
      <rPr>
        <vertAlign val="superscript"/>
        <sz val="10"/>
        <rFont val="Arial"/>
        <family val="2"/>
      </rPr>
      <t>(a)</t>
    </r>
    <r>
      <rPr>
        <sz val="10"/>
        <rFont val="Arial"/>
        <family val="2"/>
      </rPr>
      <t>.</t>
    </r>
  </si>
  <si>
    <r>
      <rPr>
        <b/>
        <sz val="10"/>
        <color rgb="FF0000FF"/>
        <rFont val="Arial"/>
        <family val="2"/>
      </rPr>
      <t xml:space="preserve">Dépenses réelles d'investissement : </t>
    </r>
    <r>
      <rPr>
        <sz val="10"/>
        <rFont val="Arial"/>
        <family val="2"/>
      </rPr>
      <t>en M14 et M57, débit des comptes 13, 20, 21, 23, 26, 27, 102, 454, 456 (455 en M57), 458, 481 excepté les comptes 139, 269, 279, 1027, 2768, 10229 diminuées des crédits des comptes 236, 237, 238 et augmenté des remboursements de dettes, soit le débit du compte 16 excepté les comptes 169, 1645 et 1688 - GAD</t>
    </r>
    <r>
      <rPr>
        <vertAlign val="superscript"/>
        <sz val="10"/>
        <rFont val="Arial"/>
        <family val="2"/>
      </rPr>
      <t>(a)</t>
    </r>
    <r>
      <rPr>
        <sz val="10"/>
        <rFont val="Arial"/>
        <family val="2"/>
      </rPr>
      <t>.</t>
    </r>
  </si>
  <si>
    <r>
      <t xml:space="preserve">Emprunts réalisés : </t>
    </r>
    <r>
      <rPr>
        <sz val="10"/>
        <rFont val="Arial"/>
        <family val="2"/>
      </rPr>
      <t>en M14 et M57,</t>
    </r>
    <r>
      <rPr>
        <b/>
        <sz val="10"/>
        <color indexed="12"/>
        <rFont val="Arial"/>
        <family val="2"/>
      </rPr>
      <t xml:space="preserve"> </t>
    </r>
    <r>
      <rPr>
        <sz val="10"/>
        <rFont val="Arial"/>
        <family val="2"/>
      </rPr>
      <t>crédit du compte 16 excepté les comptes 169, 1645 et 1688 - GAD</t>
    </r>
    <r>
      <rPr>
        <vertAlign val="superscript"/>
        <sz val="10"/>
        <rFont val="Arial"/>
        <family val="2"/>
      </rPr>
      <t>(a)</t>
    </r>
    <r>
      <rPr>
        <sz val="10"/>
        <rFont val="Arial"/>
        <family val="2"/>
      </rPr>
      <t>.</t>
    </r>
  </si>
  <si>
    <r>
      <rPr>
        <sz val="10"/>
        <color rgb="FF0000FF"/>
        <rFont val="Arial"/>
        <family val="2"/>
      </rPr>
      <t xml:space="preserve">• </t>
    </r>
    <r>
      <rPr>
        <u/>
        <sz val="10"/>
        <color rgb="FF0000FF"/>
        <rFont val="Arial"/>
        <family val="2"/>
      </rPr>
      <t>Ratio 1</t>
    </r>
    <r>
      <rPr>
        <sz val="10"/>
        <color rgb="FF0000FF"/>
        <rFont val="Arial"/>
        <family val="2"/>
      </rPr>
      <t xml:space="preserve"> = dépenses réelles de fonctionnement (DRF) diminuées des travaux en régie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(crédit du compte 72 en opérations budgétaires) sont soustraites aux DRF.</t>
    </r>
    <r>
      <rPr>
        <sz val="10"/>
        <color rgb="FF003399"/>
        <rFont val="Arial"/>
        <family val="2"/>
      </rPr>
      <t xml:space="preserve"> </t>
    </r>
  </si>
  <si>
    <t>Les ratios 1 à 6 sont exprimés en euros par habitant : la population utilisée est la population totale légale en vigueur de l'année. Les ratios 7 à 11 sont exprimés en pourcentage.</t>
  </si>
  <si>
    <t>(c) Ensemble constitué de la France métropolitaine et des départements d'outre-mer y compris Mayotte.</t>
  </si>
  <si>
    <t>Nombre total d'habitants «DGF» des communes non touristiques</t>
  </si>
  <si>
    <t>- Péréquation et compensations fiscales</t>
  </si>
  <si>
    <r>
      <t xml:space="preserve">Impôts et taxes : </t>
    </r>
    <r>
      <rPr>
        <sz val="10"/>
        <rFont val="Arial"/>
        <family val="2"/>
      </rPr>
      <t>en M14, crédit net des comptes 731, 732, 733, 734, 735, 736, 737, 738, 7391, 7392, 7394, 7396, 7398 et 65541 pour les communes de la MGP (moindres recettes). En M57, crédit net des comptes 731, 732, 733, 734, 735, 738, 7391, 7392, 7393, 7394, 7398 .</t>
    </r>
  </si>
  <si>
    <t>(a) Gestion active de la dette : GAD = min(débit compte 16449; crédit compte 16449) + min(débit compte 166; crédit compte 166).</t>
  </si>
  <si>
    <t xml:space="preserve"> 3 500 hab. et plus</t>
  </si>
  <si>
    <t>3 500 hab. et plus</t>
  </si>
  <si>
    <r>
      <t>En nombre de communes</t>
    </r>
    <r>
      <rPr>
        <i/>
        <vertAlign val="superscript"/>
        <sz val="10"/>
        <rFont val="Arial"/>
        <family val="2"/>
      </rPr>
      <t>(a)</t>
    </r>
  </si>
  <si>
    <r>
      <t>Strate des communes</t>
    </r>
    <r>
      <rPr>
        <vertAlign val="superscript"/>
        <sz val="10"/>
        <rFont val="Arial"/>
        <family val="2"/>
      </rPr>
      <t>(a)</t>
    </r>
  </si>
  <si>
    <t>(a) C'est-à-dire y compris les travaux en régie, les travaux effectués d'office pour le compte de tiers, les opérations di'nvestissement sur établissements d'enseignement et les opérations sous mandat.</t>
  </si>
  <si>
    <t>(e) C'est-à-dire y compris les travaux en régie, les travaux effectués d'office pour le compte de tiers, les opérations di'nvestissement sur établissements d'enseignement et les opérations sous mandat.</t>
  </si>
  <si>
    <t>(b) C'est-à-dire y compris les travaux en régie, les travaux effectués d'office pour le compte de tiers, les opérations di'nvestissement sur établissements d'enseignement et les opérations sous mandat.</t>
  </si>
  <si>
    <t>Délai de désendettement = (12) / (3)</t>
  </si>
  <si>
    <t>(b) Le taux d'épargne brute est le ratio de l'épargne brute sur les recettes de fonctionnement.</t>
  </si>
  <si>
    <t>Dette / Epargne brute (Délai de désendettement, en années)</t>
  </si>
  <si>
    <r>
      <t xml:space="preserve">Dette / Epargne brute (Délai de désendettement en années) </t>
    </r>
    <r>
      <rPr>
        <vertAlign val="superscript"/>
        <sz val="11"/>
        <color theme="1"/>
        <rFont val="Arial"/>
        <family val="2"/>
      </rPr>
      <t>(e)</t>
    </r>
  </si>
  <si>
    <t>T 5.1.c – Recettes réelles totales / population</t>
  </si>
  <si>
    <t>T 5.1.d – Recettes réelles totales hors emprunts / population</t>
  </si>
  <si>
    <t xml:space="preserve">Recettes de fonctionnement : </t>
  </si>
  <si>
    <t>Recettes d'investissement :</t>
  </si>
  <si>
    <t>crédit des comptes 13, 20, 21, 26, 27, 102, 231, 232, 454, 456 (455 en M57), 458 excepté les comptes 139, 269, 279, 1027, 2768, 10229</t>
  </si>
  <si>
    <t xml:space="preserve">Recettes d'investissement : </t>
  </si>
  <si>
    <t>Recettes de fonctionnement :</t>
  </si>
  <si>
    <t>Somme des dépenses réelles de fonctionnement et des dépenses réelles d'investissement y compris remboursements de dettes.</t>
  </si>
  <si>
    <t>Somme des dépenses réelles de fonctionnement et des dépenses réelles d'investissement hors remboursements de dettes.</t>
  </si>
  <si>
    <t>Somme des recettes réelles de fonctionnement et des recettes réelles d'investissement y compris emprunts.</t>
  </si>
  <si>
    <t>Somme des recettes réelles de fonctionnement et des recettes réelles d'investissement hors emprunts.</t>
  </si>
  <si>
    <t>crédit des comptes 13, 20, 21, 26, 27, 102, 231, 232, 454, 456 (455 en M57), 458 excepté les comptes,139, 269, 279, 1027, 2768, 10229</t>
  </si>
  <si>
    <t>Recettes réelles de fonctionnement : en M14 et M57, crédit net du compte 7 (excepté les comptes 775, 776, 777 et 78) et des comptes 65541 (M14) et 65561 (M57) pour les communes de la MGP (moindres recettes)</t>
  </si>
  <si>
    <t>En M57, crédit net des comptes 731, 732, 733, 734, 735, 738, 7391, 7392, 7393, 7394, 7398 et 65561 pour les communes de la MGP (moindres recettes)</t>
  </si>
  <si>
    <t>En M57, débit net des comptes 651, 652, 655, 656, 657, sauf 65561 pour les communes de la MGP.</t>
  </si>
  <si>
    <t xml:space="preserve"> </t>
  </si>
  <si>
    <t>T 5.4.a – Dépenses réelles d'investissement (y compris remboursements) / population</t>
  </si>
  <si>
    <t xml:space="preserve">Dépenses de fonctionnement : débit net du compte 6 hormis les comptes 675, 676 et 68 (et hormis 65541 (M14) et 65561 (M57) pour les communes de la MGP), augmenté du remboursements de dettes, soit le débit du compte 16 excepté les comptes </t>
  </si>
  <si>
    <t>169, 1645 et 1688. Aux dépenses réelles de fonctionnement, on retire les travaux en régie (crédit du compte 72, en opérations budgétaires).</t>
  </si>
  <si>
    <t>Ce ratio exprime le poids de la dette en nombre d'années d'épargne brute.</t>
  </si>
  <si>
    <r>
      <t>Fiscalité reversée :</t>
    </r>
    <r>
      <rPr>
        <sz val="10"/>
        <rFont val="Arial"/>
        <family val="2"/>
      </rPr>
      <t xml:space="preserve"> en M14,</t>
    </r>
    <r>
      <rPr>
        <b/>
        <sz val="10"/>
        <color indexed="12"/>
        <rFont val="Arial"/>
        <family val="2"/>
      </rPr>
      <t xml:space="preserve"> </t>
    </r>
    <r>
      <rPr>
        <sz val="10"/>
        <rFont val="Arial"/>
        <family val="2"/>
      </rPr>
      <t>crédit net des</t>
    </r>
    <r>
      <rPr>
        <b/>
        <sz val="10"/>
        <rFont val="Arial"/>
        <family val="2"/>
      </rPr>
      <t xml:space="preserve"> </t>
    </r>
    <r>
      <rPr>
        <sz val="10"/>
        <rFont val="Arial"/>
        <family val="2"/>
      </rPr>
      <t>comptes 7321, 7328, 73921, 73928, et 65541 pour les communes de la MGP. En M57, crédit net des comptes 7321, 7328, 73921, 73928 exceptés les comptes 73214 et 739214 et crédit net du compte 65561 pour les communes de la MGP.</t>
    </r>
  </si>
  <si>
    <r>
      <t xml:space="preserve">Impôts locaux : </t>
    </r>
    <r>
      <rPr>
        <sz val="10"/>
        <rFont val="Arial"/>
        <family val="2"/>
      </rPr>
      <t>en M14, crédit net des comptes 731, 732, 7391, 7392 et 65541 pour les communes de la MGP. En M57, crédit net des comptes 7311, 732, 7392, 73911 et 65561 pour les communes de la MGP.</t>
    </r>
  </si>
  <si>
    <r>
      <rPr>
        <sz val="10"/>
        <color rgb="FF0000FF"/>
        <rFont val="Arial"/>
        <family val="2"/>
      </rPr>
      <t xml:space="preserve">• </t>
    </r>
    <r>
      <rPr>
        <u/>
        <sz val="10"/>
        <color rgb="FF0000FF"/>
        <rFont val="Arial"/>
        <family val="2"/>
      </rPr>
      <t>Ratio 9</t>
    </r>
    <r>
      <rPr>
        <sz val="10"/>
        <color rgb="FF0000FF"/>
        <rFont val="Arial"/>
        <family val="2"/>
      </rPr>
      <t xml:space="preserve"> = marge d’autofinancement courant (MAC) = (DRF + remboursement de dette) / RRF :</t>
    </r>
    <r>
      <rPr>
        <sz val="10"/>
        <rFont val="Arial"/>
        <family val="2"/>
      </rPr>
      <t xml:space="preserve"> capacité de la collectivité à financer l’investissement une fois les charges obligatoires payées. Les remboursements de dette sont calculés hors gestion active de la dette. Plus le ratio est faible, plus la capacité à autofinancer l’investissement est élevée ; </t>
    </r>
    <r>
      <rPr>
        <i/>
        <sz val="10"/>
        <rFont val="Arial"/>
        <family val="2"/>
      </rPr>
      <t>a contrario</t>
    </r>
    <r>
      <rPr>
        <sz val="10"/>
        <rFont val="Arial"/>
        <family val="2"/>
      </rPr>
      <t>, un ratio supérieur à 100 % indique un recours nécessaire aux recettes d’investissement ou à l'emprunt pour financer l'investissement. Les dépenses liées à des travaux en régie (crédit du compte 72 en opérations budgétaires) sont soustraites aux DRF.</t>
    </r>
  </si>
  <si>
    <t>(b) Les communes urbaines concernent la France entière (y compris les DOM) .</t>
  </si>
  <si>
    <t xml:space="preserve">(dont: fiscalité reversée) </t>
  </si>
  <si>
    <r>
      <t>- DGF</t>
    </r>
    <r>
      <rPr>
        <vertAlign val="superscript"/>
        <sz val="11"/>
        <color theme="1"/>
        <rFont val="Arial"/>
        <family val="2"/>
      </rPr>
      <t xml:space="preserve"> </t>
    </r>
  </si>
  <si>
    <r>
      <rPr>
        <b/>
        <sz val="11"/>
        <color theme="1"/>
        <rFont val="Arial"/>
        <family val="2"/>
      </rPr>
      <t xml:space="preserve">R10 : </t>
    </r>
    <r>
      <rPr>
        <sz val="11"/>
        <color theme="1"/>
        <rFont val="Arial"/>
        <family val="2"/>
      </rPr>
      <t xml:space="preserve">Dépenses d'équipement brutes </t>
    </r>
    <r>
      <rPr>
        <vertAlign val="superscript"/>
        <sz val="11"/>
        <color theme="1"/>
        <rFont val="Arial"/>
        <family val="2"/>
      </rPr>
      <t>(d)</t>
    </r>
    <r>
      <rPr>
        <sz val="11"/>
        <color theme="1"/>
        <rFont val="Arial"/>
        <family val="2"/>
      </rPr>
      <t xml:space="preserve"> / RRF (Taux d'équipement) </t>
    </r>
    <r>
      <rPr>
        <vertAlign val="superscript"/>
        <sz val="11"/>
        <color theme="1"/>
        <rFont val="Arial"/>
        <family val="2"/>
      </rPr>
      <t>(c)</t>
    </r>
  </si>
  <si>
    <r>
      <rPr>
        <b/>
        <sz val="11"/>
        <color theme="1"/>
        <rFont val="Arial"/>
        <family val="2"/>
      </rPr>
      <t xml:space="preserve">R4 : </t>
    </r>
    <r>
      <rPr>
        <sz val="11"/>
        <color theme="1"/>
        <rFont val="Arial"/>
        <family val="2"/>
      </rPr>
      <t xml:space="preserve">Dépenses d'équipement brutes </t>
    </r>
    <r>
      <rPr>
        <vertAlign val="superscript"/>
        <sz val="11"/>
        <color theme="1"/>
        <rFont val="Arial"/>
        <family val="2"/>
      </rPr>
      <t>(d)</t>
    </r>
    <r>
      <rPr>
        <sz val="11"/>
        <color theme="1"/>
        <rFont val="Arial"/>
        <family val="2"/>
      </rPr>
      <t xml:space="preserve"> / habitant «DGF» </t>
    </r>
  </si>
  <si>
    <r>
      <rPr>
        <b/>
        <sz val="11"/>
        <color theme="1"/>
        <rFont val="Arial"/>
        <family val="2"/>
      </rPr>
      <t xml:space="preserve">R4 : </t>
    </r>
    <r>
      <rPr>
        <sz val="11"/>
        <color theme="1"/>
        <rFont val="Arial"/>
        <family val="2"/>
      </rPr>
      <t>Dépenses d'équipement brutes</t>
    </r>
    <r>
      <rPr>
        <vertAlign val="superscript"/>
        <sz val="11"/>
        <color theme="1"/>
        <rFont val="Arial"/>
        <family val="2"/>
      </rPr>
      <t xml:space="preserve"> (d)</t>
    </r>
    <r>
      <rPr>
        <sz val="11"/>
        <color theme="1"/>
        <rFont val="Arial"/>
        <family val="2"/>
      </rPr>
      <t xml:space="preserve"> / habitant «DGF» </t>
    </r>
  </si>
  <si>
    <t>(b) On se restreint ici à la France métropolitaine pour les communes non touristiques afin de pouvoir effectuer une comparaison cohérente avec les communes touristiques (les communes des DOM n'étant pas classées «touristiques»).</t>
  </si>
  <si>
    <t xml:space="preserve">Autres dépenses de fonctionnement </t>
  </si>
  <si>
    <t xml:space="preserve">Subventions reçues et participations </t>
  </si>
  <si>
    <t xml:space="preserve">(b) Les communes rurales concernent la France entière (y compris les DOM). </t>
  </si>
  <si>
    <t xml:space="preserve">(a) Les communes rurales concernent la France entière (y compris les DOM). </t>
  </si>
  <si>
    <t xml:space="preserve">(b) Les communes rurales concernent la France entière (y compris les DOM) . </t>
  </si>
  <si>
    <t>Travaux en régie : crédit du compte 72 (en opérations budgétaires)</t>
  </si>
  <si>
    <t>Les évolutions sont présentées en euros courants. Des calculs à champ constant (c'est-à-dire sur les communes présentes à la fois l'année N et l'année N+1) neutralisent les modifications de périmètre et les changements de strate de population. 
La métropole du grand Paris (MGP) a été créée au 1er janvier 2016 ; elle regroupe 131 communes. Les 11 établissements publics territoriaux (EPT) prennent en 2016 la suite des groupements à fiscalité propre (GFP) qui existaient en 2015 et intègrent les communes qui étaient jusqu’à présent isolées ; la situation de Paris reste particulière puisque la commune joue le rôle d’EPT. Dans les comptes du présent document, la MGP et ses EPT sont intégrés dans les groupements à fiscalité propre, Paris restant dans le compte des communes. Des flux financiers importants apparaissent alors à partir de 2016 entre les communes, les EPT et la MGP. Le traitement retenu varie selon les flux. 
a - La loi NOTRe garantit aux EPT le même niveau de ressources que les groupements à fiscalité propre préexistants. Selon les cas, c’est la MGP qui verse une dotation d’équilibre aux EPT, ou l’inverse ; les montants en jeu sont de l’ordre d’un milliard d’euros. Les montants sont déclarés en recettes ou moindres recettes par la MGP (comptes 74861 ou 74869 en M57) et par les EPT (comptes 7431 ou 7439 en M14). Il n’y a donc aucun traitement spécifique à faire puisque ces flux s’annulent au sein du même agrégat («Autres recettes de fonctionnement») dans le même niveau de collectivités (les GFP).
b - Une autre conséquence de la création de la MGP en 2016 est la création du «fonds de compensation des charges territoriales» (FCCT), pour compenser le fait que les communes perçoivent aujourd’hui des recettes fiscales qui étaient auparavant perçues par les GFP. Compte tenu de la nature comptable des opérations, le versement  des communes est enregistrée dans leur compte 655 41 en M14, comme une contribution, et en recettes des GFP (en compte 747 52). Ce flux, de l’ordre d’un milliard d’euros, perturberait l’analyse de l’évolution des comptes si l’on considérait la contribution des communes comme une subvention versée, puisque cela augmenterait artificiellement leurs dépenses ; ce flux perturberait également les comparaisons entre communes, notamment par taille puisque ce flux concerne surtout des communes de plus de 20 000 habitants. Pour pouvoir mieux interpréter les comptes des communes, on décide donc dans ce rapport de neutraliser la contribution des communes au FCCT en ne la considérant pas comme une dépense, mais en la déduisant des recettes fiscales des communes ; dans le compte des GFP, on intègre symétriquement ces recettes perçues par les GFP non pas dans les subventions reçues, mais dans l’agrégat « fiscalité reversée » afin de privilégier une approche économique plutôt que strictement comptable.</t>
  </si>
  <si>
    <r>
      <t>À noter</t>
    </r>
    <r>
      <rPr>
        <sz val="10"/>
        <color rgb="FF000000"/>
        <rFont val="Arial"/>
        <family val="2"/>
      </rPr>
      <t xml:space="preserve"> : pour la détermination des montants de dépenses ou recettes réelles de fonctionnement à retenir pour le calcul des ratios, les reversements de fiscalité liés au FNGIR et aux différents fonds de péréquation horizontale sont comptabilisés en moindres recettes.</t>
    </r>
  </si>
  <si>
    <r>
      <t xml:space="preserve">• </t>
    </r>
    <r>
      <rPr>
        <u/>
        <sz val="10"/>
        <color rgb="FF003399"/>
        <rFont val="Arial"/>
        <family val="2"/>
      </rPr>
      <t>Ratio 1</t>
    </r>
    <r>
      <rPr>
        <sz val="10"/>
        <color rgb="FF003399"/>
        <rFont val="Arial"/>
        <family val="2"/>
      </rPr>
      <t xml:space="preserve"> = dépenses réelles de fonctionnement (DRF)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sont exclues des DRF.</t>
    </r>
    <r>
      <rPr>
        <sz val="10"/>
        <color rgb="FF003399"/>
        <rFont val="Arial"/>
        <family val="2"/>
      </rPr>
      <t xml:space="preserve"> </t>
    </r>
  </si>
  <si>
    <r>
      <t>• </t>
    </r>
    <r>
      <rPr>
        <u/>
        <sz val="10"/>
        <color rgb="FF003399"/>
        <rFont val="Arial"/>
        <family val="2"/>
      </rPr>
      <t>Ratio 2</t>
    </r>
    <r>
      <rPr>
        <sz val="10"/>
        <color rgb="FF003399"/>
        <rFont val="Arial"/>
        <family val="2"/>
      </rPr>
      <t xml:space="preserve"> = produit des impositions directes / population :</t>
    </r>
    <r>
      <rPr>
        <sz val="10"/>
        <rFont val="Arial"/>
        <family val="2"/>
      </rPr>
      <t xml:space="preserve"> (recettes hors fiscalité reversée).</t>
    </r>
  </si>
  <si>
    <r>
      <t xml:space="preserve">• </t>
    </r>
    <r>
      <rPr>
        <u/>
        <sz val="10"/>
        <color rgb="FF003399"/>
        <rFont val="Arial"/>
        <family val="2"/>
      </rPr>
      <t>Ratio 2 bis</t>
    </r>
    <r>
      <rPr>
        <sz val="10"/>
        <color rgb="FF003399"/>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</si>
  <si>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t xml:space="preserve">• </t>
    </r>
    <r>
      <rPr>
        <u/>
        <sz val="10"/>
        <color rgb="FF003399"/>
        <rFont val="Arial"/>
        <family val="2"/>
      </rPr>
      <t>Ratio 3</t>
    </r>
    <r>
      <rPr>
        <sz val="10"/>
        <color rgb="FF003399"/>
        <rFont val="Arial"/>
        <family val="2"/>
      </rPr>
      <t xml:space="preserve"> = recettes réelles de fonctionnement (RRF) / population</t>
    </r>
    <r>
      <rPr>
        <sz val="10"/>
        <color rgb="FF0091FF"/>
        <rFont val="Arial"/>
        <family val="2"/>
      </rPr>
      <t> :</t>
    </r>
    <r>
      <rPr>
        <sz val="10"/>
        <rFont val="Arial"/>
        <family val="2"/>
      </rPr>
      <t xml:space="preserve"> montant total des recettes de fonctionnement en mouvements réels. Ressources dont dispose la collectivité, à comparer aux dépenses de fonctionnement dans leur rythme de croissance.</t>
    </r>
  </si>
  <si>
    <r>
      <t xml:space="preserve">• </t>
    </r>
    <r>
      <rPr>
        <u/>
        <sz val="10"/>
        <color rgb="FF003399"/>
        <rFont val="Arial"/>
        <family val="2"/>
      </rPr>
      <t>Ratio 5</t>
    </r>
    <r>
      <rPr>
        <sz val="10"/>
        <color rgb="FF003399"/>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</si>
  <si>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t xml:space="preserve">• </t>
    </r>
    <r>
      <rPr>
        <u/>
        <sz val="10"/>
        <color rgb="FF003399"/>
        <rFont val="Arial"/>
        <family val="2"/>
      </rPr>
      <t>Ratio 6</t>
    </r>
    <r>
      <rPr>
        <sz val="10"/>
        <color rgb="FF003399"/>
        <rFont val="Arial"/>
        <family val="2"/>
      </rPr>
      <t xml:space="preserve"> = DGF / population</t>
    </r>
    <r>
      <rPr>
        <sz val="10"/>
        <color rgb="FF0091FF"/>
        <rFont val="Arial"/>
        <family val="2"/>
      </rPr>
      <t> :</t>
    </r>
    <r>
      <rPr>
        <sz val="10"/>
        <color rgb="FF000000"/>
        <rFont val="Arial"/>
        <family val="2"/>
      </rPr>
      <t xml:space="preserve"> recettes du compte 741 en mouvements réels. Part de la contribution de l’État au fonctionnement de la collectivité. </t>
    </r>
  </si>
  <si>
    <r>
      <t xml:space="preserve">• </t>
    </r>
    <r>
      <rPr>
        <u/>
        <sz val="10"/>
        <color rgb="FF003399"/>
        <rFont val="Arial"/>
        <family val="2"/>
      </rPr>
      <t>Ratio 7</t>
    </r>
    <r>
      <rPr>
        <sz val="10"/>
        <color rgb="FF003399"/>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</si>
  <si>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t xml:space="preserve">• </t>
    </r>
    <r>
      <rPr>
        <u/>
        <sz val="10"/>
        <color rgb="FF003399"/>
        <rFont val="Arial"/>
        <family val="2"/>
      </rPr>
      <t>Ratio 9</t>
    </r>
    <r>
      <rPr>
        <sz val="10"/>
        <color rgb="FF003399"/>
        <rFont val="Arial"/>
        <family val="2"/>
      </rPr>
      <t xml:space="preserve"> = marge d’autofinancement courant (MAC) = (DRF + remboursement de dette) / RRF</t>
    </r>
    <r>
      <rPr>
        <sz val="10"/>
        <rFont val="Arial"/>
        <family val="2"/>
      </rPr>
      <t> :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sont exclues des DRF.</t>
    </r>
  </si>
  <si>
    <r>
      <t xml:space="preserve">• </t>
    </r>
    <r>
      <rPr>
        <u/>
        <sz val="10"/>
        <color rgb="FF003399"/>
        <rFont val="Arial"/>
        <family val="2"/>
      </rPr>
      <t>Ratio 10</t>
    </r>
    <r>
      <rPr>
        <sz val="10"/>
        <color rgb="FF003399"/>
        <rFont val="Arial"/>
        <family val="2"/>
      </rPr>
      <t xml:space="preserve"> = dépenses d’équipement </t>
    </r>
    <r>
      <rPr>
        <sz val="10"/>
        <color rgb="FF003399"/>
        <rFont val="Calibri"/>
        <family val="2"/>
      </rPr>
      <t>«</t>
    </r>
    <r>
      <rPr>
        <sz val="10"/>
        <color rgb="FF003399"/>
        <rFont val="Arial"/>
        <family val="2"/>
      </rPr>
      <t>brutes</t>
    </r>
    <r>
      <rPr>
        <sz val="10"/>
        <color rgb="FF003399"/>
        <rFont val="Calibri"/>
        <family val="2"/>
      </rPr>
      <t>»</t>
    </r>
    <r>
      <rPr>
        <sz val="10"/>
        <color rgb="FF003399"/>
        <rFont val="Arial"/>
        <family val="2"/>
      </rPr>
      <t xml:space="preserve"> / RRF = taux d’équipement : </t>
    </r>
    <r>
      <rPr>
        <sz val="10"/>
        <rFont val="Arial"/>
        <family val="2"/>
      </rPr>
      <t>effort d’équipement de la collectivité au regard de ses ressources. À relativiser sur une année donnée car les programmes d’équipement se jouent souvent sur plusieurs années.Voir le ratio 4 pour la définition des dépenses.</t>
    </r>
  </si>
  <si>
    <r>
      <t xml:space="preserve">• </t>
    </r>
    <r>
      <rPr>
        <u/>
        <sz val="10"/>
        <color rgb="FF003399"/>
        <rFont val="Arial"/>
        <family val="2"/>
      </rPr>
      <t>Ratio 11</t>
    </r>
    <r>
      <rPr>
        <sz val="10"/>
        <color rgb="FF003399"/>
        <rFont val="Arial"/>
        <family val="2"/>
      </rPr>
      <t xml:space="preserve"> = dette / RRF = taux d’endettement :</t>
    </r>
    <r>
      <rPr>
        <sz val="10"/>
        <rFont val="Arial"/>
        <family val="2"/>
      </rPr>
      <t xml:space="preserve"> mesure la charge de la dette d’une collectivité relativement à ses ressources.</t>
    </r>
  </si>
  <si>
    <r>
      <rPr>
        <b/>
        <sz val="10"/>
        <rFont val="Arial"/>
        <family val="2"/>
      </rPr>
      <t>La notion de ruralité et d'urbanité</t>
    </r>
    <r>
      <rPr>
        <sz val="10"/>
        <rFont val="Arial"/>
        <family val="2"/>
      </rPr>
      <t xml:space="preserve"> repose sur la grille de densité de l'Insee. Sont considérées comme communes urbaines les communes appartenant à la classe 1 " commune densément peuplée" et à la classe 2 "communes de catégorie intermédiaire". Sont considérées comme communes rurales les communes appartenant à la classe 3 "commune peu dense" et 4 "commune très peu dense".</t>
    </r>
  </si>
  <si>
    <r>
      <rPr>
        <b/>
        <sz val="10"/>
        <rFont val="Arial"/>
        <family val="2"/>
      </rPr>
      <t>Population totale et population « DGF »</t>
    </r>
    <r>
      <rPr>
        <sz val="10"/>
        <rFont val="Arial"/>
        <family val="2"/>
      </rPr>
      <t xml:space="preserve"> : Dans le recensement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</si>
  <si>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t xml:space="preserve">Les communes touristiques : </t>
    </r>
    <r>
      <rPr>
        <sz val="10"/>
        <rFont val="Arial"/>
        <family val="2"/>
      </rPr>
      <t>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 Ministère de l'Intérieur, DGCL). La dotation touristique se fondait sur la capacité d'accueil et d'hébergement de la commune. Les communes touristiques concernent uniquement la métropole.</t>
    </r>
  </si>
  <si>
    <r>
      <t xml:space="preserve">Communes touristiques du littoral maritime : </t>
    </r>
    <r>
      <rPr>
        <sz val="10"/>
        <rFont val="Arial"/>
        <family val="2"/>
      </rPr>
      <t>ce sont les communes touristiques appartenant également à la liste des communes du littoral maritime. Cette liste comprend les communes de bord de mer et les communes d'estuaires, en aval de la limite transversale de la mer (source : Institut Français de l'Environnement).</t>
    </r>
  </si>
  <si>
    <r>
      <t xml:space="preserve">Communes touristiques de montagne : </t>
    </r>
    <r>
      <rPr>
        <sz val="10"/>
        <rFont val="Arial"/>
        <family val="2"/>
      </rPr>
      <t>Les communes de montagne sont repérées à l'aide du classement en zone défavorisée réalisé par le Ministère de l'Agriculture. Les communes retenues sont celles qui sont entièrement classées "montagne" ou "haute montagne" et en métropole (source : Ministère de l'Agriculture, de la pêche, de la ruralité et de l'aménagement du territoire).</t>
    </r>
  </si>
  <si>
    <r>
      <t xml:space="preserve">Communes touristiques "supports de station de sports d'hiver" : </t>
    </r>
    <r>
      <rPr>
        <sz val="10"/>
        <rFont val="Arial"/>
        <family val="2"/>
      </rPr>
      <t>ce sont les communes touristiques également classées comme "supports de stations de sports d'hiver". Ces dernières sont définies à partir de la capacité d'hébergement et de la présence de remontées mécaniques. Les  critères de sélection des communes touristiques conduisent à exclure du champ d'étude les communes dont l'activité liée au tourisme d'hiver est mineure (faible capacité d'hébergement et nombre réduit de remontées mécaniques) (source : Service d'Etudes d'Aménagement Touristique de la Montagne).</t>
    </r>
  </si>
  <si>
    <r>
      <rPr>
        <b/>
        <sz val="10"/>
        <rFont val="Arial"/>
        <family val="2"/>
      </rPr>
      <t>Les communes classées en zone de montagne :</t>
    </r>
    <r>
      <rPr>
        <sz val="10"/>
        <rFont val="Arial"/>
        <family val="2"/>
      </rPr>
      <t xml:space="preserve"> 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r>
  </si>
  <si>
    <r>
      <rPr>
        <b/>
        <sz val="10"/>
        <rFont val="Arial"/>
        <family val="2"/>
      </rPr>
      <t>Population totale et population « DGF » :</t>
    </r>
    <r>
      <rPr>
        <sz val="10"/>
        <rFont val="Arial"/>
        <family val="2"/>
      </rPr>
      <t xml:space="preserve"> Dans le recensement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</si>
  <si>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10"/>
        <rFont val="Arial"/>
        <family val="2"/>
      </rPr>
      <t xml:space="preserve">Les communes touristiques : </t>
    </r>
    <r>
      <rPr>
        <sz val="10"/>
        <rFont val="Arial"/>
        <family val="2"/>
      </rPr>
      <t>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Ministère de l'Intérieur, DGCL). La dotation touristique se fondait sur la capacité d'accueil et d'hébergement de la commune. Les communes touristiques concernent uniuement la France métropolitaine.</t>
    </r>
  </si>
  <si>
    <r>
      <rPr>
        <b/>
        <sz val="10"/>
        <rFont val="Arial"/>
        <family val="2"/>
      </rPr>
      <t>Population totale et population « DGF »</t>
    </r>
    <r>
      <rPr>
        <sz val="10"/>
        <rFont val="Arial"/>
        <family val="2"/>
      </rPr>
      <t xml:space="preserve"> : Dans le recensement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Dans cette étude, à des fins de comparaisons, les autres agrégats financiers sont aussi rapportés au nombre « d'habitants DGF ».
</t>
    </r>
  </si>
  <si>
    <r>
      <rPr>
        <b/>
        <sz val="10"/>
        <rFont val="Arial"/>
        <family val="2"/>
      </rPr>
      <t xml:space="preserve">Les communes touristiques: </t>
    </r>
    <r>
      <rPr>
        <sz val="10"/>
        <rFont val="Arial"/>
        <family val="2"/>
      </rPr>
      <t>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Ministère de l'Intérieur, DGCL). La dotation touristique se fondait sur la capacité d'accueil et d'hébergement de la commune. Les communes touristiques concernent uniquement la France métropolitaine.</t>
    </r>
  </si>
  <si>
    <r>
      <rPr>
        <b/>
        <sz val="10"/>
        <rFont val="Arial"/>
        <family val="2"/>
      </rPr>
      <t xml:space="preserve">Les communes classées en zone de montagne: </t>
    </r>
    <r>
      <rPr>
        <sz val="10"/>
        <rFont val="Arial"/>
        <family val="2"/>
      </rPr>
      <t xml:space="preserve">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r>
  </si>
  <si>
    <r>
      <rPr>
        <b/>
        <sz val="10"/>
        <rFont val="Arial"/>
        <family val="2"/>
      </rPr>
      <t>Population totale et population « DGF » :</t>
    </r>
    <r>
      <rPr>
        <sz val="10"/>
        <rFont val="Arial"/>
        <family val="2"/>
      </rPr>
      <t xml:space="preserve">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</si>
  <si>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10"/>
        <rFont val="Arial"/>
        <family val="2"/>
      </rPr>
      <t xml:space="preserve">Population totale et population « DGF » : </t>
    </r>
    <r>
      <rPr>
        <sz val="10"/>
        <rFont val="Arial"/>
        <family val="2"/>
      </rPr>
      <t xml:space="preserve">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</si>
  <si>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10"/>
        <rFont val="Arial"/>
        <family val="2"/>
      </rPr>
      <t xml:space="preserve">Population totale et population « DGF » : </t>
    </r>
    <r>
      <rPr>
        <sz val="10"/>
        <rFont val="Arial"/>
        <family val="2"/>
      </rPr>
      <t xml:space="preserve">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</si>
  <si>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10"/>
        <rFont val="Arial"/>
        <family val="2"/>
      </rPr>
      <t>Les communes classées en zone de montagne:</t>
    </r>
    <r>
      <rPr>
        <sz val="10"/>
        <rFont val="Arial"/>
        <family val="2"/>
      </rPr>
      <t xml:space="preserve"> 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r>
  </si>
  <si>
    <r>
      <rPr>
        <b/>
        <sz val="10"/>
        <rFont val="Arial"/>
        <family val="2"/>
      </rPr>
      <t>Population totale et population « DGF »</t>
    </r>
    <r>
      <rPr>
        <sz val="10"/>
        <rFont val="Arial"/>
        <family val="2"/>
      </rPr>
      <t xml:space="preserve"> :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</si>
  <si>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10"/>
        <rFont val="Arial"/>
        <family val="2"/>
      </rPr>
      <t>Les communes touristiques:</t>
    </r>
    <r>
      <rPr>
        <sz val="10"/>
        <rFont val="Arial"/>
        <family val="2"/>
      </rPr>
      <t xml:space="preserve"> 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Ministère de l'Intérieur, DGCL). La dotation touristique se fondait sur la capacité d'accueil et d'hébergement de la commune. Les communes touristiques concernent uniquement la France métropolitaine.</t>
    </r>
  </si>
  <si>
    <r>
      <rPr>
        <b/>
        <sz val="10"/>
        <rFont val="Arial"/>
        <family val="2"/>
      </rPr>
      <t>Population totale et population « DGF » :</t>
    </r>
    <r>
      <rPr>
        <sz val="10"/>
        <rFont val="Arial"/>
        <family val="2"/>
      </rPr>
      <t xml:space="preserve">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</si>
  <si>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t>L'annuité de la dette est calculée hors gestion active de la dette.</t>
  </si>
  <si>
    <t>https://www.collectivites-locales.gouv.fr/etudes-et-statistiques-locales</t>
  </si>
  <si>
    <r>
      <rPr>
        <b/>
        <sz val="10"/>
        <rFont val="Arial"/>
        <family val="2"/>
      </rPr>
      <t>Les communes touristiques</t>
    </r>
    <r>
      <rPr>
        <sz val="10"/>
        <rFont val="Arial"/>
        <family val="2"/>
      </rPr>
      <t>: 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Ministère de l'Intérieur, DGCL). La dotation touristique se fondait sur la capacité d'accueil et d'hébergement de la commune. Les communes touristiques concernent uniquement la France métropolitaine.</t>
    </r>
  </si>
  <si>
    <r>
      <rPr>
        <b/>
        <sz val="10"/>
        <rFont val="Arial"/>
        <family val="2"/>
      </rPr>
      <t xml:space="preserve">Population totale et population « DGF » </t>
    </r>
    <r>
      <rPr>
        <sz val="10"/>
        <rFont val="Arial"/>
        <family val="2"/>
      </rPr>
      <t xml:space="preserve">: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</si>
  <si>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t xml:space="preserve">                   Département des études et des statistiques locales</t>
  </si>
  <si>
    <t>Dépenses d'équipement : débit des comptes  20, 21, 23 excepté 204 et excepté 2324 en M57 moins le crédit des comptes 236, 237, 238</t>
  </si>
  <si>
    <t>Dépenses d'équipement : débit des comptes  20, 21, 23 excepté 204 et excepté 2324 en M57  moins le crédit des comptes 236, 237, 238</t>
  </si>
  <si>
    <r>
      <t xml:space="preserve">Dépenses d'équipement : </t>
    </r>
    <r>
      <rPr>
        <sz val="10"/>
        <rFont val="Arial"/>
        <family val="2"/>
      </rPr>
      <t>en M14 et M57,</t>
    </r>
    <r>
      <rPr>
        <b/>
        <sz val="10"/>
        <color indexed="12"/>
        <rFont val="Arial"/>
        <family val="2"/>
      </rPr>
      <t xml:space="preserve"> </t>
    </r>
    <r>
      <rPr>
        <sz val="10"/>
        <rFont val="Arial"/>
        <family val="2"/>
      </rPr>
      <t>débit des comptes  20, 21, 23 excepté 204 et excepté 2324 en M57 moins le crédit des comptes 236, 237, 238.</t>
    </r>
  </si>
  <si>
    <r>
      <rPr>
        <sz val="10"/>
        <color rgb="FF0000FF"/>
        <rFont val="Arial"/>
        <family val="2"/>
      </rPr>
      <t xml:space="preserve">• </t>
    </r>
    <r>
      <rPr>
        <u/>
        <sz val="10"/>
        <color rgb="FF0000FF"/>
        <rFont val="Arial"/>
        <family val="2"/>
      </rPr>
      <t>Ratio 4</t>
    </r>
    <r>
      <rPr>
        <sz val="10"/>
        <color rgb="FF0000FF"/>
        <rFont val="Arial"/>
        <family val="2"/>
      </rPr>
      <t xml:space="preserve"> = dépenses d’équipement "brutes" / population :</t>
    </r>
    <r>
      <rPr>
        <sz val="10"/>
        <rFont val="Arial"/>
        <family val="2"/>
      </rPr>
      <t xml:space="preserve"> dépenses des comptes 20 (immobilisations incorporelles) sauf 204 (subventions d’équipement versées), 21 (immobilisations corporelles), 23 (immobilisations en cours diminué des crédits des comptes 236, 237 et 238 et excepté le compte 2324 en M57), 454 (travaux effectués d’office pour le compte de tiers), 456 (opérations d’investissement sur établissement d’enseignement) et 458 (opérations d’investissement sous mandat). Les travaux en régie (crédit du compte 72, en opérations budgétaires) sont ajoutés au calcul. </t>
    </r>
  </si>
  <si>
    <r>
      <rPr>
        <sz val="10"/>
        <color rgb="FF0000FF"/>
        <rFont val="Arial"/>
        <family val="2"/>
      </rPr>
      <t>• </t>
    </r>
    <r>
      <rPr>
        <u/>
        <sz val="10"/>
        <color rgb="FF0000FF"/>
        <rFont val="Arial"/>
        <family val="2"/>
      </rPr>
      <t>Ratio 2</t>
    </r>
    <r>
      <rPr>
        <sz val="10"/>
        <color rgb="FF0000FF"/>
        <rFont val="Arial"/>
        <family val="2"/>
      </rPr>
      <t xml:space="preserve"> = produit des impositions directes / population </t>
    </r>
    <r>
      <rPr>
        <sz val="10"/>
        <rFont val="Arial"/>
        <family val="2"/>
      </rPr>
      <t xml:space="preserve"> (recettes hors fiscalité reversée).</t>
    </r>
  </si>
  <si>
    <t>Centres urbains intermédiaires</t>
  </si>
  <si>
    <t>Petites villes</t>
  </si>
  <si>
    <t>Ceintures urbaines</t>
  </si>
  <si>
    <t>Bourgs ruraux</t>
  </si>
  <si>
    <t>Rural à habitat dispersé</t>
  </si>
  <si>
    <t>Rural à habitat très dispersé</t>
  </si>
  <si>
    <t>Grands centres urbains</t>
  </si>
  <si>
    <t>Type de communes rurales et urbaines :</t>
  </si>
  <si>
    <t xml:space="preserve"> Type de communes rurales et urbaines  :</t>
  </si>
  <si>
    <r>
      <rPr>
        <b/>
        <sz val="10"/>
        <color rgb="FF0000FF"/>
        <rFont val="Arial"/>
        <family val="2"/>
      </rPr>
      <t>Communes rurales et urbaines :</t>
    </r>
    <r>
      <rPr>
        <sz val="10"/>
        <rFont val="Arial"/>
        <family val="2"/>
      </rPr>
      <t xml:space="preserve"> la grille communale de densité permet de classer les communes en fonction du nombre d’habitants et de la répartition de ces habitants sur leur territoire. Plus la population est concentrée et nombreuse, plus la commune est considérée comme dense. L’appartenance à un niveau de la grille n’est pas simplement liée à la densité moyenne de population calculée sur l’ensemble de la commune (incluant les surfaces non habitées comme les forêts, la montagne et les champs), elle prend en compte la présence au sein de la commune de zones concentrant un grand nombre d’habitants sur une faible surface. Plus précisément, la définition retenue par l’Union européenne s’appuie sur le découpage du territoire en carreaux de 1 kilomètre de côté et sur l’agrégation de carreaux de densité équivalente, définissant des « taches » ou « clusters ». Chaque commune est ensuite affectée dans une catégorie en fonction de la part de la population communale comprise dans les différents types de cluster. Les données de population sont issues des fichiers démographiques sur les logements et les individus (Fideli 2018). Dans son premier niveau, à 3 catégories, la grille communale permet ainsi de distinguer trois types de communes : les communes densément peuplées, les communes de densité intermédiaire, les communes rurales. Les communes densément peuplées et les communes de densité intermédiaire constituent l'espace urbain et sont appelées « communes urbaines ». Une grille détaillée, à 7 niveaux, a été définie suite à des travaux récents au niveau international. Il s’agit d’une subdivision de la grille à 3 catégories ; en particulier, les définitions de l’urbain et du rural sont inchangées. Les communes denses, ou densément peuplées, restent aussi identiques. Elles correspondent aux communes des « cities » européennes, dénommées « grands centres urbains » dans la grille à 7 niveaux. Au sein des communes de densité intermédiaire, la grille à 7 niveaux permet de différencier : les « centres urbains intermédiaires », les « ceintures urbaines », les « petites villes ». Au sein des communes rurales, la grille distingue : les « bourgs ruraux », le « rural à habitat dispersé », le « rural à habitat très dispersé ».</t>
    </r>
  </si>
  <si>
    <r>
      <t xml:space="preserve">T 2.3 - Évolution à champ constant </t>
    </r>
    <r>
      <rPr>
        <b/>
        <vertAlign val="superscript"/>
        <sz val="14"/>
        <color indexed="12"/>
        <rFont val="Arial"/>
        <family val="2"/>
      </rPr>
      <t>(a)</t>
    </r>
    <r>
      <rPr>
        <b/>
        <sz val="14"/>
        <color indexed="12"/>
        <rFont val="Arial"/>
        <family val="2"/>
      </rPr>
      <t xml:space="preserve"> par strate de population des communes </t>
    </r>
  </si>
  <si>
    <r>
      <t xml:space="preserve">• </t>
    </r>
    <r>
      <rPr>
        <u/>
        <sz val="10"/>
        <color rgb="FF003399"/>
        <rFont val="Arial"/>
        <family val="2"/>
      </rPr>
      <t>Ratio 4</t>
    </r>
    <r>
      <rPr>
        <sz val="10"/>
        <color rgb="FF003399"/>
        <rFont val="Arial"/>
        <family val="2"/>
      </rPr>
      <t xml:space="preserve"> = dépenses d’équipement </t>
    </r>
    <r>
      <rPr>
        <sz val="10"/>
        <color rgb="FF003399"/>
        <rFont val="Calibri"/>
        <family val="2"/>
      </rPr>
      <t>«brutes»</t>
    </r>
    <r>
      <rPr>
        <sz val="10"/>
        <color rgb="FF003399"/>
        <rFont val="Arial"/>
        <family val="2"/>
      </rPr>
      <t>/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</si>
  <si>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t>Services généraux</t>
  </si>
  <si>
    <t>Opérations non ventilables</t>
  </si>
  <si>
    <t>Conseils, assemblée locale</t>
  </si>
  <si>
    <t>Coopération décentralisée et actions internationales</t>
  </si>
  <si>
    <t>Services communs (sécurité)</t>
  </si>
  <si>
    <t>Police, sécurité, justice</t>
  </si>
  <si>
    <t>Incendie et secours</t>
  </si>
  <si>
    <t>Autres interventions de protection civile</t>
  </si>
  <si>
    <t>Services communs (enseignement)</t>
  </si>
  <si>
    <t>Enseignement supérieur, professionnel et continu</t>
  </si>
  <si>
    <t>Hébergement et restauration scolaires</t>
  </si>
  <si>
    <t>Culture, vie sociale, sport et jeunesse</t>
  </si>
  <si>
    <t>Services communs et vie sociale</t>
  </si>
  <si>
    <t>dont : expression et action culturelles</t>
  </si>
  <si>
    <t>: conservation et diffusion du patrimoine</t>
  </si>
  <si>
    <t>Santé, action sociale</t>
  </si>
  <si>
    <t>Services communs (y compris APA et RSA)</t>
  </si>
  <si>
    <t>Action sociale (hors APA et RSA)</t>
  </si>
  <si>
    <t>dont : services communs action sociale</t>
  </si>
  <si>
    <t>: famille et enfance</t>
  </si>
  <si>
    <t>: personnes âgées</t>
  </si>
  <si>
    <t>: personnes handicapées</t>
  </si>
  <si>
    <t>: autres interventions sociales</t>
  </si>
  <si>
    <t>Aménagement des territoires et habitat</t>
  </si>
  <si>
    <t>Services communs et sécurité</t>
  </si>
  <si>
    <t>Aménagement des territoires</t>
  </si>
  <si>
    <t>dont : espaces verts urbains</t>
  </si>
  <si>
    <t>: éclairage public</t>
  </si>
  <si>
    <t>: autres aménagements urbains et ruraux</t>
  </si>
  <si>
    <t>Habitat</t>
  </si>
  <si>
    <t>Environnement</t>
  </si>
  <si>
    <t>Services communs et actions transversales</t>
  </si>
  <si>
    <t>Collecte et traitement des déchets</t>
  </si>
  <si>
    <t>Propreté urbaine</t>
  </si>
  <si>
    <t>Actions en matière de gestion des eaux</t>
  </si>
  <si>
    <t>Autres actions environnementales</t>
  </si>
  <si>
    <t>Transports, routes et voiries</t>
  </si>
  <si>
    <t>Services communs (transports)</t>
  </si>
  <si>
    <t>Transports publics (hors scolaire)</t>
  </si>
  <si>
    <t>Routes et voiries</t>
  </si>
  <si>
    <t>Infrastructures</t>
  </si>
  <si>
    <t>Action économique</t>
  </si>
  <si>
    <t>Services communs (y compris R &amp; D)</t>
  </si>
  <si>
    <t>Agriculture, pêche et agro-alimentaire</t>
  </si>
  <si>
    <t>Industrie, commerce et artisanat</t>
  </si>
  <si>
    <t>Développement touristique</t>
  </si>
  <si>
    <t>Plan de relance (crise sanitaire)</t>
  </si>
  <si>
    <t>T 6.1.a – Montants des dépenses de fonctionnement (hors charges financières)</t>
  </si>
  <si>
    <t>T 6.1.b – Répartition des dépenses de fonctionnement (hors charges financières) par fonction</t>
  </si>
  <si>
    <t>T 6.1.c – Dépenses de fonctionnement (hors charges financières) par habitant</t>
  </si>
  <si>
    <t>Dépenses d'investissement hors remboursements</t>
  </si>
  <si>
    <t>T 6.2.a – Montants des dépenses d'investissement (hors remboursements)</t>
  </si>
  <si>
    <t>T 6.2.b – Répartition des dépenses d'investissement (hors remboursements) par fonction</t>
  </si>
  <si>
    <t>T 6.2.c – Dépenses d'investissement (hors remboursements) par habitant</t>
  </si>
  <si>
    <t xml:space="preserve">Dépenses réelles totales hors remboursement : Somme des dépenses réelles de fonctionnement hors charges financières et des dépenses réelles d'investissement hors remboursement </t>
  </si>
  <si>
    <t>Auvergne-Rhône-Alpes</t>
  </si>
  <si>
    <t>Bourgogne-Franche-Comté</t>
  </si>
  <si>
    <t>Centre-Val de Loire</t>
  </si>
  <si>
    <t>Hauts-de-France</t>
  </si>
  <si>
    <t>Nouvelle-Aquitaine</t>
  </si>
  <si>
    <t>(d) Écarts en nombre d'années.</t>
  </si>
  <si>
    <t>(e) Diminuées des travaux en régie.</t>
  </si>
  <si>
    <t>(f) C'est-à-dire y compris les travaux en régie, les travaux effectués d'office pour le compte de tiers, les opérations di'nvestissement sur établissements d'enseignement et les opérations sous mandat.</t>
  </si>
  <si>
    <r>
      <t xml:space="preserve">Épargne nette = (3)-(8) </t>
    </r>
    <r>
      <rPr>
        <b/>
        <vertAlign val="superscript"/>
        <sz val="11"/>
        <rFont val="Arial"/>
        <family val="2"/>
      </rPr>
      <t>(b)</t>
    </r>
  </si>
  <si>
    <r>
      <t xml:space="preserve">Taux d'épargne brute </t>
    </r>
    <r>
      <rPr>
        <vertAlign val="superscript"/>
        <sz val="11"/>
        <rFont val="Arial"/>
        <family val="2"/>
      </rPr>
      <t>(c)</t>
    </r>
    <r>
      <rPr>
        <sz val="11"/>
        <rFont val="Arial"/>
        <family val="2"/>
      </rPr>
      <t xml:space="preserve"> = (3) / (2) </t>
    </r>
    <r>
      <rPr>
        <vertAlign val="superscript"/>
        <sz val="11"/>
        <rFont val="Arial"/>
        <family val="2"/>
      </rPr>
      <t xml:space="preserve"> </t>
    </r>
  </si>
  <si>
    <r>
      <t xml:space="preserve">Taux d'épargne nette </t>
    </r>
    <r>
      <rPr>
        <vertAlign val="superscript"/>
        <sz val="11"/>
        <rFont val="Arial"/>
        <family val="2"/>
      </rPr>
      <t>(c)</t>
    </r>
    <r>
      <rPr>
        <sz val="11"/>
        <rFont val="Arial"/>
        <family val="2"/>
      </rPr>
      <t xml:space="preserve"> = [(3)-(8)] / (2)  </t>
    </r>
  </si>
  <si>
    <r>
      <t xml:space="preserve">Taux d'endettement </t>
    </r>
    <r>
      <rPr>
        <vertAlign val="superscript"/>
        <sz val="11"/>
        <rFont val="Arial"/>
        <family val="2"/>
      </rPr>
      <t>(c)</t>
    </r>
    <r>
      <rPr>
        <sz val="11"/>
        <rFont val="Arial"/>
        <family val="2"/>
      </rPr>
      <t xml:space="preserve"> = (12) / (2) </t>
    </r>
  </si>
  <si>
    <r>
      <t xml:space="preserve">Délai de désendettement </t>
    </r>
    <r>
      <rPr>
        <vertAlign val="superscript"/>
        <sz val="11"/>
        <rFont val="Arial"/>
        <family val="2"/>
      </rPr>
      <t>(d)</t>
    </r>
    <r>
      <rPr>
        <sz val="11"/>
        <rFont val="Arial"/>
        <family val="2"/>
      </rPr>
      <t xml:space="preserve"> = (12) / (3)</t>
    </r>
  </si>
  <si>
    <r>
      <rPr>
        <b/>
        <sz val="11"/>
        <rFont val="Arial"/>
        <family val="2"/>
      </rPr>
      <t>R1</t>
    </r>
    <r>
      <rPr>
        <sz val="11"/>
        <rFont val="Arial"/>
        <family val="2"/>
      </rPr>
      <t xml:space="preserve"> : Dépenses réelles de fonctionnement (DRF)</t>
    </r>
    <r>
      <rPr>
        <vertAlign val="superscript"/>
        <sz val="11"/>
        <rFont val="Arial"/>
        <family val="2"/>
      </rPr>
      <t xml:space="preserve"> (e)</t>
    </r>
    <r>
      <rPr>
        <sz val="11"/>
        <rFont val="Arial"/>
        <family val="2"/>
      </rPr>
      <t xml:space="preserve"> / habitant</t>
    </r>
  </si>
  <si>
    <r>
      <rPr>
        <b/>
        <sz val="11"/>
        <rFont val="Arial"/>
        <family val="2"/>
      </rPr>
      <t>R4</t>
    </r>
    <r>
      <rPr>
        <sz val="11"/>
        <rFont val="Arial"/>
        <family val="2"/>
      </rPr>
      <t xml:space="preserve"> : Dépenses d'équipement brutes</t>
    </r>
    <r>
      <rPr>
        <vertAlign val="superscript"/>
        <sz val="11"/>
        <rFont val="Arial"/>
        <family val="2"/>
      </rPr>
      <t xml:space="preserve"> (f)</t>
    </r>
    <r>
      <rPr>
        <sz val="11"/>
        <rFont val="Arial"/>
        <family val="2"/>
      </rPr>
      <t xml:space="preserve"> / habitant</t>
    </r>
  </si>
  <si>
    <r>
      <rPr>
        <b/>
        <sz val="11"/>
        <rFont val="Arial"/>
        <family val="2"/>
      </rPr>
      <t xml:space="preserve">R7 </t>
    </r>
    <r>
      <rPr>
        <sz val="11"/>
        <rFont val="Arial"/>
        <family val="2"/>
      </rPr>
      <t xml:space="preserve">: Dépenses de personnel / dépenses réelles de fonctionnement </t>
    </r>
    <r>
      <rPr>
        <vertAlign val="superscript"/>
        <sz val="11"/>
        <rFont val="Arial"/>
        <family val="2"/>
      </rPr>
      <t>(c)</t>
    </r>
  </si>
  <si>
    <r>
      <rPr>
        <b/>
        <sz val="11"/>
        <rFont val="Arial"/>
        <family val="2"/>
      </rPr>
      <t>R9</t>
    </r>
    <r>
      <rPr>
        <sz val="11"/>
        <rFont val="Arial"/>
        <family val="2"/>
      </rPr>
      <t xml:space="preserve"> : Marge d'autofinancement courant (MAC)=(DRF+Remboursement de dette) / RRF </t>
    </r>
    <r>
      <rPr>
        <vertAlign val="superscript"/>
        <sz val="11"/>
        <rFont val="Arial"/>
        <family val="2"/>
      </rPr>
      <t>(c)</t>
    </r>
  </si>
  <si>
    <r>
      <rPr>
        <b/>
        <sz val="11"/>
        <rFont val="Arial"/>
        <family val="2"/>
      </rPr>
      <t>R10</t>
    </r>
    <r>
      <rPr>
        <sz val="11"/>
        <rFont val="Arial"/>
        <family val="2"/>
      </rPr>
      <t xml:space="preserve"> : Dépenses d'équipement brutes</t>
    </r>
    <r>
      <rPr>
        <vertAlign val="superscript"/>
        <sz val="11"/>
        <rFont val="Arial"/>
        <family val="2"/>
      </rPr>
      <t xml:space="preserve"> (f)</t>
    </r>
    <r>
      <rPr>
        <sz val="11"/>
        <rFont val="Arial"/>
        <family val="2"/>
      </rPr>
      <t xml:space="preserve"> / RRF (Taux d'équipement) </t>
    </r>
    <r>
      <rPr>
        <vertAlign val="superscript"/>
        <sz val="11"/>
        <rFont val="Arial"/>
        <family val="2"/>
      </rPr>
      <t>(c)</t>
    </r>
  </si>
  <si>
    <r>
      <t>habitants</t>
    </r>
    <r>
      <rPr>
        <vertAlign val="superscript"/>
        <sz val="10"/>
        <rFont val="Arial"/>
        <family val="2"/>
      </rPr>
      <t xml:space="preserve"> </t>
    </r>
    <r>
      <rPr>
        <sz val="10"/>
        <rFont val="Arial"/>
        <family val="2"/>
      </rPr>
      <t>(*)</t>
    </r>
  </si>
  <si>
    <t xml:space="preserve">DÉPENSES DE FONCTIONNEMENT (1) </t>
  </si>
  <si>
    <t xml:space="preserve">RECETTES DE FONCTIONNEMENT (2) </t>
  </si>
  <si>
    <r>
      <t>Dette /</t>
    </r>
    <r>
      <rPr>
        <sz val="11"/>
        <color theme="1"/>
        <rFont val="Calibri"/>
        <family val="2"/>
      </rPr>
      <t>É</t>
    </r>
    <r>
      <rPr>
        <sz val="11"/>
        <color theme="1"/>
        <rFont val="Arial"/>
        <family val="2"/>
      </rPr>
      <t xml:space="preserve">pargne brute (Délai de désendettement en années) </t>
    </r>
    <r>
      <rPr>
        <vertAlign val="superscript"/>
        <sz val="11"/>
        <color theme="1"/>
        <rFont val="Arial"/>
        <family val="2"/>
      </rPr>
      <t>(e)</t>
    </r>
  </si>
  <si>
    <r>
      <t xml:space="preserve">Dette / </t>
    </r>
    <r>
      <rPr>
        <sz val="11"/>
        <color theme="1"/>
        <rFont val="Calibri"/>
        <family val="2"/>
      </rPr>
      <t>É</t>
    </r>
    <r>
      <rPr>
        <sz val="11"/>
        <color theme="1"/>
        <rFont val="Arial"/>
        <family val="2"/>
      </rPr>
      <t xml:space="preserve">pargne brute (Délai de désendettement en années) </t>
    </r>
    <r>
      <rPr>
        <vertAlign val="superscript"/>
        <sz val="11"/>
        <color theme="1"/>
        <rFont val="Arial"/>
        <family val="2"/>
      </rPr>
      <t>(e)</t>
    </r>
  </si>
  <si>
    <r>
      <t xml:space="preserve">Dette / </t>
    </r>
    <r>
      <rPr>
        <sz val="11"/>
        <color theme="1"/>
        <rFont val="Calibri"/>
        <family val="2"/>
      </rPr>
      <t>É</t>
    </r>
    <r>
      <rPr>
        <sz val="11"/>
        <color theme="1"/>
        <rFont val="Arial"/>
        <family val="2"/>
      </rPr>
      <t>pargne brute (Délai de désendettement, en années)</t>
    </r>
  </si>
  <si>
    <r>
      <rPr>
        <sz val="11"/>
        <color theme="1"/>
        <rFont val="Calibri"/>
        <family val="2"/>
      </rPr>
      <t>É</t>
    </r>
    <r>
      <rPr>
        <sz val="11"/>
        <color theme="1"/>
        <rFont val="Arial"/>
        <family val="2"/>
      </rPr>
      <t>pargne brute / RRF (Taux d'épargne brute)</t>
    </r>
  </si>
  <si>
    <r>
      <t>Dette /</t>
    </r>
    <r>
      <rPr>
        <sz val="11"/>
        <color theme="1"/>
        <rFont val="Calibri"/>
        <family val="2"/>
      </rPr>
      <t>É</t>
    </r>
    <r>
      <rPr>
        <sz val="11"/>
        <color theme="1"/>
        <rFont val="Arial"/>
        <family val="2"/>
      </rPr>
      <t>pargne brute (Délai de désendettement, en années)</t>
    </r>
  </si>
  <si>
    <r>
      <rPr>
        <sz val="11"/>
        <color theme="1"/>
        <rFont val="Calibri"/>
        <family val="2"/>
      </rPr>
      <t>É</t>
    </r>
    <r>
      <rPr>
        <sz val="11"/>
        <color theme="1"/>
        <rFont val="Arial"/>
        <family val="2"/>
      </rPr>
      <t xml:space="preserve">pargne brute / RRF (Taux d'épargne brute) </t>
    </r>
    <r>
      <rPr>
        <vertAlign val="superscript"/>
        <sz val="11"/>
        <color theme="1"/>
        <rFont val="Arial"/>
        <family val="2"/>
      </rPr>
      <t>(c)</t>
    </r>
  </si>
  <si>
    <t>Dette / Épargne brute (Délai de désendettement, en années)</t>
  </si>
  <si>
    <r>
      <t xml:space="preserve">Épargne brute / RRF (Taux d'épargne brute) </t>
    </r>
    <r>
      <rPr>
        <vertAlign val="superscript"/>
        <sz val="11"/>
        <color theme="1"/>
        <rFont val="Arial"/>
        <family val="2"/>
      </rPr>
      <t>(c)</t>
    </r>
  </si>
  <si>
    <r>
      <t xml:space="preserve">Dette /Épargne brute (Délai de désendettement, en années) </t>
    </r>
    <r>
      <rPr>
        <vertAlign val="superscript"/>
        <sz val="11"/>
        <color theme="1"/>
        <rFont val="Arial"/>
        <family val="2"/>
      </rPr>
      <t>(e)</t>
    </r>
  </si>
  <si>
    <t>Épargne brute / RRF (Taux d'épargne brute)</t>
  </si>
  <si>
    <r>
      <t xml:space="preserve">Dette / Épargne brute (Délai de désendettement, en années) </t>
    </r>
    <r>
      <rPr>
        <vertAlign val="superscript"/>
        <sz val="11"/>
        <color theme="1"/>
        <rFont val="Arial"/>
        <family val="2"/>
      </rPr>
      <t>(e)</t>
    </r>
  </si>
  <si>
    <t>Dette /Épargne brute (Délai de désendettement, en années)</t>
  </si>
  <si>
    <r>
      <t xml:space="preserve">Dette /Épargne brute (Délai de désendettement en années) </t>
    </r>
    <r>
      <rPr>
        <vertAlign val="superscript"/>
        <sz val="11"/>
        <color theme="1"/>
        <rFont val="Arial"/>
        <family val="2"/>
      </rPr>
      <t>(e)</t>
    </r>
  </si>
  <si>
    <r>
      <t xml:space="preserve">Dette / Épargne brute (Délai de désendettement en années) </t>
    </r>
    <r>
      <rPr>
        <vertAlign val="superscript"/>
        <sz val="11"/>
        <color theme="1"/>
        <rFont val="Arial"/>
        <family val="2"/>
      </rPr>
      <t>(e)</t>
    </r>
  </si>
  <si>
    <t>Remarque : la ventilation fonctionnelle de cette année diffère de celle des années précédentes car une nouvelle codification permettant d'unifier les différentes nomenclatures existantes à été élaborée et c'est cette nouvelle codification qui est retenue dorénavant.</t>
  </si>
  <si>
    <t>Dépenses de fonctionnement (hors charges financières)</t>
  </si>
  <si>
    <t>Dépenses totales (hors charges financières et hors remboursements)</t>
  </si>
  <si>
    <t>Dépenses totales (hors charges financières et horsremboursements)</t>
  </si>
  <si>
    <t>TOTAL (hors charges financières et hors remboursements)</t>
  </si>
  <si>
    <t>TOTAL (hors charges financières)</t>
  </si>
  <si>
    <r>
      <t xml:space="preserve">Outre-Mer </t>
    </r>
    <r>
      <rPr>
        <b/>
        <vertAlign val="superscript"/>
        <sz val="11"/>
        <rFont val="Arial"/>
        <family val="2"/>
      </rPr>
      <t>(a)</t>
    </r>
    <r>
      <rPr>
        <b/>
        <sz val="11"/>
        <rFont val="Arial"/>
        <family val="2"/>
      </rPr>
      <t xml:space="preserve"> :</t>
    </r>
  </si>
  <si>
    <t>en M57 cédit net des comptes 7311, 732, 7333, 7334, 73911, 7392, 73933, 73934 et hormis les comptes 73223, 73225, 7323,739225</t>
  </si>
  <si>
    <t>Impôts locaux : en M14, crédit net des comptes, 731, 732, 7391, 7392 et 65541 pour les communes de la MGP (moindres recettes) et hormis les comptes 73224 et 7323</t>
  </si>
  <si>
    <t>TOTAL (hors remboursements)</t>
  </si>
  <si>
    <t>Guadeloupe</t>
  </si>
  <si>
    <t>Martinique</t>
  </si>
  <si>
    <t>Guyane</t>
  </si>
  <si>
    <t>Réunion</t>
  </si>
  <si>
    <t>Mayotte</t>
  </si>
  <si>
    <r>
      <t>Directrice de la publication :</t>
    </r>
    <r>
      <rPr>
        <b/>
        <sz val="10"/>
        <rFont val="Arial"/>
        <family val="2"/>
      </rPr>
      <t xml:space="preserve"> Cécile Raquin</t>
    </r>
  </si>
  <si>
    <t>Lecture : la taille moyenne d'une commune de moins de 100 habitants en région Auvergne-Rhône-Alpes est de 61 habitants.</t>
  </si>
  <si>
    <t xml:space="preserve">           - communes du littoral maritime </t>
  </si>
  <si>
    <t xml:space="preserve">          - communes touristiques et hors montagne </t>
  </si>
  <si>
    <r>
      <t xml:space="preserve">communes non touristiques </t>
    </r>
    <r>
      <rPr>
        <b/>
        <vertAlign val="superscript"/>
        <sz val="10"/>
        <rFont val="Arial"/>
        <family val="2"/>
      </rPr>
      <t>(e)</t>
    </r>
  </si>
  <si>
    <r>
      <t xml:space="preserve">montagne et tourisme </t>
    </r>
    <r>
      <rPr>
        <b/>
        <vertAlign val="superscript"/>
        <sz val="10"/>
        <rFont val="Arial"/>
        <family val="2"/>
      </rPr>
      <t>(e)</t>
    </r>
  </si>
  <si>
    <t>(e) En France métropolitaine.</t>
  </si>
  <si>
    <t xml:space="preserve">       : conservation et diffusion du patrimoine</t>
  </si>
  <si>
    <t xml:space="preserve">       : famille et enfance</t>
  </si>
  <si>
    <t xml:space="preserve">       : personnes âgées</t>
  </si>
  <si>
    <t xml:space="preserve">       : personnes handicapées</t>
  </si>
  <si>
    <t xml:space="preserve">       : autres interventions sociales</t>
  </si>
  <si>
    <t xml:space="preserve">       : éclairage public</t>
  </si>
  <si>
    <t xml:space="preserve">       : autres aménagements urbains et ruraux</t>
  </si>
  <si>
    <t>Mise en ligne : janvier 2024</t>
  </si>
  <si>
    <t>De 10 000 à moins de  20 000 habitants</t>
  </si>
  <si>
    <t>De 20 000 à moins de  50 000 habitants</t>
  </si>
  <si>
    <t>De 50 000 à moins de 100 000 habitants</t>
  </si>
  <si>
    <r>
      <rPr>
        <b/>
        <sz val="10"/>
        <color rgb="FF0000FF"/>
        <rFont val="Arial"/>
        <family val="2"/>
      </rPr>
      <t>France entière :</t>
    </r>
    <r>
      <rPr>
        <sz val="10"/>
        <rFont val="Arial"/>
        <family val="2"/>
      </rPr>
      <t xml:space="preserve"> ensemble constitué de la France métropolitaine et des départements d'Outre-mer y compris Mayotte. La ville de Paris est comprise dans le champ d'étude.</t>
    </r>
  </si>
  <si>
    <t>communes en 2023</t>
  </si>
  <si>
    <r>
      <t>Les tableaux</t>
    </r>
    <r>
      <rPr>
        <b/>
        <sz val="8"/>
        <rFont val="Arial"/>
        <family val="2"/>
      </rPr>
      <t xml:space="preserve"> « Les finances des communes en 2023 »</t>
    </r>
  </si>
  <si>
    <t>janvier 2025</t>
  </si>
  <si>
    <t>Les finances des communes en 2023</t>
  </si>
  <si>
    <t>Répartition des communes par strate de population en 2023</t>
  </si>
  <si>
    <t>Comptes des communes par strate de population en 2023</t>
  </si>
  <si>
    <t>Evolution 2023/2022 des comptes des communes par strate de population</t>
  </si>
  <si>
    <t>Données financières des communes par strate de population selon leurs caractéristiques en 2023</t>
  </si>
  <si>
    <t>Ratios financiers 2023 : Dépenses et recettes totales du budget communal par région et strate de population</t>
  </si>
  <si>
    <t>Ratios financiers 2023 : Recettes de fonctionnement et capacité d'épargne par région et strate de population</t>
  </si>
  <si>
    <t>Ratios financiers 2023 : Dépenses d'investissement par région et strate de population</t>
  </si>
  <si>
    <t>Ratios financiers 2023 : Recettes d'investissement par région et strate de population</t>
  </si>
  <si>
    <t>Ratios financiers 2023 : Charge de la dette et marge de manœuvre par région et strate de population</t>
  </si>
  <si>
    <t>Présentation par fonction des dépenses de fonctionnement (hors charges financières) en 2023</t>
  </si>
  <si>
    <t>Présentation par fonction des dépenses d'investissement (hors remboursements) en 2023</t>
  </si>
  <si>
    <t>Présentation par fonction des dépenses totales (hors remboursements) en 2023</t>
  </si>
  <si>
    <t>Population totale au 1er janvier 2023 (millésimée 2020).</t>
  </si>
  <si>
    <t>Source : DGFIP, comptes de gestion, budgets principaux; INSEE, Recensement de la population (population totale en 2023 - année de référence 2020) ; calculs DGCL.</t>
  </si>
  <si>
    <r>
      <t xml:space="preserve">T 1.1 - Répartition du nombre de communes </t>
    </r>
    <r>
      <rPr>
        <b/>
        <vertAlign val="superscript"/>
        <sz val="14"/>
        <color indexed="12"/>
        <rFont val="Arial"/>
        <family val="2"/>
      </rPr>
      <t>(a)</t>
    </r>
    <r>
      <rPr>
        <b/>
        <sz val="14"/>
        <color indexed="12"/>
        <rFont val="Arial"/>
        <family val="2"/>
      </rPr>
      <t xml:space="preserve"> par strate de population communale en 2023</t>
    </r>
  </si>
  <si>
    <t>Lecture : en France métropolitaine, il y a 11 258 communes dans la strate des 500 à 2000 habitants, qui regroupent 11,111 millions d'habitants pour une taille moyenne de 987 habitants.</t>
  </si>
  <si>
    <t>Source : DGFIP, comptes de gestion, budgets principaux ; INSEE, Recensement de la population (population totale en 2023 - année de référence 2020) ; calculs DGCL.</t>
  </si>
  <si>
    <t>T 1.2.b - Répartition de la population des communes par région et strate communale en 2023</t>
  </si>
  <si>
    <t>Source : INSEE, Recensement de la population (population totale en 2023 - année de référence 2020) ; calculs DGCL.</t>
  </si>
  <si>
    <t>T 1.2.c - Taille moyenne des communes par région et strate communale en 2023</t>
  </si>
  <si>
    <t>Source : DGFIP, comptes de gestion ; INSEE, Recensement de la population (population totale en 2023 - année de référence 2020) ; calculs DGCL.</t>
  </si>
  <si>
    <r>
      <t xml:space="preserve">T 1.2.a - Répartition du nombre de communes </t>
    </r>
    <r>
      <rPr>
        <b/>
        <vertAlign val="superscript"/>
        <sz val="14"/>
        <color indexed="12"/>
        <rFont val="Arial"/>
        <family val="2"/>
      </rPr>
      <t>(a)</t>
    </r>
    <r>
      <rPr>
        <b/>
        <sz val="14"/>
        <color indexed="12"/>
        <rFont val="Arial"/>
        <family val="2"/>
      </rPr>
      <t xml:space="preserve"> par région et strate communale en 2023</t>
    </r>
  </si>
  <si>
    <t>Lecture: il y a 256 budgets principaux de communes de moins de 100 habitants en région Auvergne- Rhône-Alpes</t>
  </si>
  <si>
    <t>Lecture : les communes de moins de 100 habitants de la région Auvergne-Rhône-Alpes regroupent 16 000 habitants (exactement : 15 640 habitants).</t>
  </si>
  <si>
    <t xml:space="preserve">(b) Il y a 1255 groupements à fiscalité propre au 01/01/2023 (y. c. la métropole de Lyon). </t>
  </si>
  <si>
    <t>T 1.3.b - Répartition de la population des communes appartenant à un groupement à fiscalité propre selon le type de groupement en 2023</t>
  </si>
  <si>
    <r>
      <t xml:space="preserve">T 1.3.a - Répartition des communes </t>
    </r>
    <r>
      <rPr>
        <b/>
        <vertAlign val="superscript"/>
        <sz val="14"/>
        <color indexed="12"/>
        <rFont val="Arial"/>
        <family val="2"/>
      </rPr>
      <t>(a)</t>
    </r>
    <r>
      <rPr>
        <b/>
        <sz val="14"/>
        <color indexed="12"/>
        <rFont val="Arial"/>
        <family val="2"/>
      </rPr>
      <t xml:space="preserve"> appartenant à un groupement à fiscalité propre selon le type de groupement </t>
    </r>
    <r>
      <rPr>
        <b/>
        <vertAlign val="superscript"/>
        <sz val="14"/>
        <color indexed="12"/>
        <rFont val="Arial"/>
        <family val="2"/>
      </rPr>
      <t>(b)</t>
    </r>
    <r>
      <rPr>
        <b/>
        <sz val="14"/>
        <color indexed="12"/>
        <rFont val="Arial"/>
        <family val="2"/>
      </rPr>
      <t xml:space="preserve"> en 2023</t>
    </r>
  </si>
  <si>
    <t>Lecture : il y a 12 communes de moins de 100 habitants appartenant à une CU ou à une métropole et ces communes représentent 0,4 % des communes de cette strate.</t>
  </si>
  <si>
    <t>Lecture : les communes de moins de 100 habitants appartenant à une CU ou métropole regroupent 954 habitants.</t>
  </si>
  <si>
    <t>T 1.4.a - Répartition des communes selon leur caractère touristique et de montagne en 2023</t>
  </si>
  <si>
    <t>T 1.4.b - Répartition de la  «population DGF» des communes selon leur caractère touristique et de montagne en 2023</t>
  </si>
  <si>
    <t>Source : DGFIP, comptes de gestion ; INSEE, Recensement de la population  (population totale en 2023 - année de référence 2020) ; calculs DGCL. ; calculs DGCL.</t>
  </si>
  <si>
    <t>(a) Les strates de communes sont calculées à partir de la population totale de l'Insee  (population totale en 2023 - année de référence 2020).</t>
  </si>
  <si>
    <t>Source : INSEE, Recensement de la population (population DGF en 2023 - année de référence 2020) ; calculs DGCL.</t>
  </si>
  <si>
    <t>Lecture : il y a seulement quatre communes touristiques du littoral maritime de moins de 100 habitants. Elle correspond à 2,4 % de l'ensemble des communes touristiques de moins de 100 habitants.</t>
  </si>
  <si>
    <t>Lecture: il y a 2 269 habitants « DGF » dans les communes touristiques "supports de station de sport d'hiver" de moins de 100 habitants. Elles regroupent 11,7 % de la population « DGF » des communes touristiques de moins de 100 habitants.</t>
  </si>
  <si>
    <t>T 1.5.a - Répartition des communes selon leur caractère urbain ou rural en 2023</t>
  </si>
  <si>
    <t>T 1.5.b - Répartition de la population totale des communes selon leur caractère urbain ou rural en 2023</t>
  </si>
  <si>
    <t>Source : DGFIP, comptes de gestion, budgets principaux. INSEE, Recensement de la population (population totale en 2023 - année de référence 2020) ; calculs DGCL. Grille de densité de l'Insee au 1er janvier 2023 définissant le rural.</t>
  </si>
  <si>
    <t>Source : DGFIP, comptes de gestion. INSEE, Recensement de la population (population totale en 2023 - année de référence 2020) ; calculs DGCL. Grille de densité de l'Insee au 1er janvier 2023 définissant le rural.</t>
  </si>
  <si>
    <r>
      <rPr>
        <b/>
        <sz val="10"/>
        <rFont val="Arial"/>
        <family val="2"/>
      </rPr>
      <t>Communes rurales et urbaines :</t>
    </r>
    <r>
      <rPr>
        <sz val="10"/>
        <rFont val="Arial"/>
        <family val="2"/>
      </rPr>
      <t xml:space="preserve"> la grille communale de densité permet de classer les communes en fonction du nombre d’habitants et de la répartition de ces habitants sur leur territoire. Plus la population est concentrée et nombreuse, plus la commune est considérée comme dense. L’appartenance à un niveau de la grille n’est pas simplement liée à la densité moyenne de population calculée sur l’ensemble de la commune (incluant les surfaces non habitées comme les forêts, la montagne et les champs), elle prend en compte la présence au sein de la commune de zones concentrant un grand nombre d’habitants sur une faible surface. Plus précisément, la définition retenue par l’Union européenne s’appuie sur le découpage du territoire en carreaux de 1 kilomètre de côté et sur l’agrégation de carreaux de densité équivalente, définissant des « taches » ou « clusters ». Chaque commune est ensuite affectée dans une catégorie en fonction de la part de la population communale comprise dans les différents types de cluster. Les données de population sont issues des fichiers démographiques sur les logements et les individus (Fideli 2020). Dans son premier niveau, à 3 catégories, la grille communale permet ainsi de distinguer trois types de communes : les communes densément peuplées, les communes de densité intermédiaire, les communes rurales. Les communes densément peuplées et les communes de densité intermédiaire constituent l'espace urbain et sont appelées « communes urbaines ». Une grille détaillée, à 7 niveaux, a été définie suite à des travaux récents au niveau international. Il s’agit d’une subdivision de la grille à 3 catégories ; en particulier, les définitions de l’urbain et du rural sont inchangées. Les communes denses, ou densément peuplées, restent aussi identiques. Elles correspondent aux communes des « cities » européennes, dénommées « grands centres urbains » dans la grille à 7 niveaux. Au sein des communes de densité intermédiaire, la grille à 7 niveaux permet de différencier : les « centres urbains intermédiaires », les « ceintures urbaines », les « petites villes ». Au sein des communes rurales, la grille distingue : les « bourgs ruraux », le « rural à habitat dispersé », le « rural à habitat très dispersé ».</t>
    </r>
  </si>
  <si>
    <t>Lecture : il y a 3 264 communes rurales de moins de 100 habitants qui constituent 100,0 % des communes de cette strate.</t>
  </si>
  <si>
    <t>Lecture : il y a 211 349 habitants dans les communes rurales de moins de 100 habitants. Ces habitants représentent 100,0 % de la population des communes de moins de 100 habitants.</t>
  </si>
  <si>
    <t xml:space="preserve">T 2.1.a - Comptes des communes par strate de population en 2023 </t>
  </si>
  <si>
    <t>Exercice 2023</t>
  </si>
  <si>
    <t xml:space="preserve">T 2.1.b - Structure des dépenses et recettes des communes par strate de population en 2023 </t>
  </si>
  <si>
    <t xml:space="preserve">Source : DGFiP-Comptes de gestion ; budgets principaux - opérations réelles. Calculs DGCL. Montants calculés hors gestion active de la dette. INSEE, Recensement de la population (population totale en 2023 - année de référence 2020) </t>
  </si>
  <si>
    <t>Lecture : Les dépenses de fonctionnement des communes de moins de 100 habitants se montent à 225 M€.</t>
  </si>
  <si>
    <t>Lecture : Les achats et charges externes des communes de moins de 100 habitants représentent 39,5 % de leurs dépenses de fonctionnement.</t>
  </si>
  <si>
    <t>Source : DGFiP-Comptes de gestion ; budgets principaux - opérations réelles. Calculs DGCL. Montants calculés hors gestion active de la dette. INSEE, Recensement de la population (population totale en 2023 - année de référence 2020).</t>
  </si>
  <si>
    <r>
      <t xml:space="preserve">T 2.2 - Dépenses et recettes par habitant </t>
    </r>
    <r>
      <rPr>
        <b/>
        <vertAlign val="superscript"/>
        <sz val="14"/>
        <color indexed="12"/>
        <rFont val="Arial"/>
        <family val="2"/>
      </rPr>
      <t>(a)</t>
    </r>
    <r>
      <rPr>
        <b/>
        <sz val="14"/>
        <color indexed="12"/>
        <rFont val="Arial"/>
        <family val="2"/>
      </rPr>
      <t xml:space="preserve"> des communes en 2023 </t>
    </r>
  </si>
  <si>
    <t>Evolutions 2023 / 2022 en %</t>
  </si>
  <si>
    <t>(a) C'est-à-dire en ne conservant que les communes présentes sur les deux années, en 2022 et 2023 (et donc hors communes nouvelles de 2023). Les strates sont celles des communes en 2023.</t>
  </si>
  <si>
    <t>(c) Écarts en point de pourcentage entre 2023 et 2022.</t>
  </si>
  <si>
    <t>(b) La forte augmentation de l'épargne brute et nette de la strate des communes de 100 000 habitants et plus est due à la ville de Paris.</t>
  </si>
  <si>
    <t>(a) Les strates sont calculées avec la population totale recensée par l'Insee en 2023 - année de référence 2020.</t>
  </si>
  <si>
    <t>(b) Les habitants «DGF» sont comptés selon la population «DGF» en 2023 - année de référence 2020.</t>
  </si>
  <si>
    <t>Source : DGFiP-Comptes de gestion ; budgets principaux - opérations réelles. Calculs DGCL. Strates de population calculées avec la population totale recensée par l'Insee en 2023 (année de référence 2020).</t>
  </si>
  <si>
    <t>(c) Les habitants «DGF» sont comptés selon la population «DGF» en 2023 - année de référence 2020</t>
  </si>
  <si>
    <r>
      <t xml:space="preserve">T 3 - Données financières des communes par strate </t>
    </r>
    <r>
      <rPr>
        <b/>
        <vertAlign val="superscript"/>
        <sz val="14"/>
        <color indexed="12"/>
        <rFont val="Arial"/>
        <family val="2"/>
      </rPr>
      <t>(a)</t>
    </r>
    <r>
      <rPr>
        <b/>
        <sz val="14"/>
        <color indexed="12"/>
        <rFont val="Arial"/>
        <family val="2"/>
      </rPr>
      <t xml:space="preserve"> de population selon leurs caractéristiques en 2023</t>
    </r>
  </si>
  <si>
    <r>
      <t xml:space="preserve">T 3.f - Dette au 31/12/2023 par «habitant DGF» </t>
    </r>
    <r>
      <rPr>
        <b/>
        <vertAlign val="superscript"/>
        <sz val="10"/>
        <color indexed="12"/>
        <rFont val="Arial"/>
        <family val="2"/>
      </rPr>
      <t>(b)</t>
    </r>
    <r>
      <rPr>
        <b/>
        <sz val="10"/>
        <color indexed="12"/>
        <rFont val="Arial"/>
        <family val="2"/>
      </rPr>
      <t xml:space="preserve"> selon les caractéristiques des communes</t>
    </r>
  </si>
  <si>
    <t>(e) Le montant élevé pour les communes touristiques du littoral maritime de moins de 100 habitants est dû à la présence de deux communes atypiques (dont le Mont-Saint-Michel).</t>
  </si>
  <si>
    <t>(f) Le montant élevé pour les communes touristiques du littoral maritime de moins de 100 habitants est dû à la présence de deux communes atypiques (dont le Mont-Saint-Michel).</t>
  </si>
  <si>
    <r>
      <t xml:space="preserve">          - communes touristique et hors montagne </t>
    </r>
    <r>
      <rPr>
        <vertAlign val="superscript"/>
        <sz val="10"/>
        <rFont val="Arial"/>
        <family val="2"/>
      </rPr>
      <t>(e)</t>
    </r>
  </si>
  <si>
    <t>(a) Les habitants «DGF» sont comptés selon la population «DGF» en 2023 - année de référence 2020.</t>
  </si>
  <si>
    <t>(c) Les strates de population sont calculées avec la population totale recensée par l'Insee en 2023 - année de référence 2020.</t>
  </si>
  <si>
    <t>(b) Les strates de population sont calculées avec la population totale recensée par l'Insee en 2023 - année de référence 2020.</t>
  </si>
  <si>
    <t>Source : DGFiP-Comptes de gestion ; budgets principaux - opérations réelles. Calculs DGCL. Montants calculés hors gestion active de la dette. Strates de population calculées selon la population totale en 2023 du recensement de l'Insee (année de référence 2020).</t>
  </si>
  <si>
    <r>
      <t xml:space="preserve">T 4.1.a - Dépenses et recettes par «habitant DGF» </t>
    </r>
    <r>
      <rPr>
        <b/>
        <vertAlign val="superscript"/>
        <sz val="14"/>
        <color indexed="12"/>
        <rFont val="Arial"/>
        <family val="2"/>
      </rPr>
      <t>(a)</t>
    </r>
    <r>
      <rPr>
        <b/>
        <sz val="14"/>
        <color indexed="12"/>
        <rFont val="Arial"/>
        <family val="2"/>
      </rPr>
      <t xml:space="preserve"> des communes touristiques </t>
    </r>
    <r>
      <rPr>
        <b/>
        <vertAlign val="superscript"/>
        <sz val="14"/>
        <color indexed="12"/>
        <rFont val="Arial"/>
        <family val="2"/>
      </rPr>
      <t>(b)</t>
    </r>
    <r>
      <rPr>
        <b/>
        <sz val="14"/>
        <color indexed="12"/>
        <rFont val="Arial"/>
        <family val="2"/>
      </rPr>
      <t xml:space="preserve"> par strate de population </t>
    </r>
    <r>
      <rPr>
        <b/>
        <vertAlign val="superscript"/>
        <sz val="14"/>
        <color indexed="12"/>
        <rFont val="Arial"/>
        <family val="2"/>
      </rPr>
      <t>(c)</t>
    </r>
    <r>
      <rPr>
        <b/>
        <sz val="14"/>
        <color indexed="12"/>
        <rFont val="Arial"/>
        <family val="2"/>
      </rPr>
      <t xml:space="preserve"> en 2023 (France métropolitaine)</t>
    </r>
  </si>
  <si>
    <t>(a) à champ constant, c'est-à-dire en ne conservant que les communes présentes sur les deux années en 2022 et 2023 et donc hors communes nouvelles en 2023.</t>
  </si>
  <si>
    <t>(c) Écarts en points de pourcentage entre 2023 et 2022.</t>
  </si>
  <si>
    <t>(e) Écarts en nombre d'années entre 2023 et 2022.</t>
  </si>
  <si>
    <r>
      <t xml:space="preserve">T 4.1.c - Évolution 2023 / 2022 à champ constant </t>
    </r>
    <r>
      <rPr>
        <b/>
        <vertAlign val="superscript"/>
        <sz val="14"/>
        <color indexed="12"/>
        <rFont val="Arial"/>
        <family val="2"/>
      </rPr>
      <t>(a)</t>
    </r>
    <r>
      <rPr>
        <b/>
        <sz val="14"/>
        <color indexed="12"/>
        <rFont val="Arial"/>
        <family val="2"/>
      </rPr>
      <t xml:space="preserve"> : communes touristiques </t>
    </r>
    <r>
      <rPr>
        <b/>
        <vertAlign val="superscript"/>
        <sz val="14"/>
        <color indexed="12"/>
        <rFont val="Arial"/>
        <family val="2"/>
      </rPr>
      <t>(b)</t>
    </r>
    <r>
      <rPr>
        <b/>
        <sz val="14"/>
        <color indexed="12"/>
        <rFont val="Arial"/>
        <family val="2"/>
      </rPr>
      <t xml:space="preserve"> (France métropolitaine)</t>
    </r>
  </si>
  <si>
    <r>
      <t xml:space="preserve">T 4.1.b - Structures des dépenses et des recettes des communes touristiques </t>
    </r>
    <r>
      <rPr>
        <b/>
        <vertAlign val="superscript"/>
        <sz val="14"/>
        <color indexed="12"/>
        <rFont val="Arial"/>
        <family val="2"/>
      </rPr>
      <t>(a)</t>
    </r>
    <r>
      <rPr>
        <b/>
        <sz val="14"/>
        <color indexed="12"/>
        <rFont val="Arial"/>
        <family val="2"/>
      </rPr>
      <t xml:space="preserve"> par strate de population </t>
    </r>
    <r>
      <rPr>
        <b/>
        <vertAlign val="superscript"/>
        <sz val="14"/>
        <color indexed="12"/>
        <rFont val="Arial"/>
        <family val="2"/>
      </rPr>
      <t>(b)</t>
    </r>
    <r>
      <rPr>
        <b/>
        <sz val="14"/>
        <color indexed="12"/>
        <rFont val="Arial"/>
        <family val="2"/>
      </rPr>
      <t xml:space="preserve"> en 2023 (France métropolitaine)</t>
    </r>
  </si>
  <si>
    <t>Lecture : pour l'ensemble des communes touristiques de moins de 100 habitants, les achats et charges externes représentent 346 € par « habitant DGF».</t>
  </si>
  <si>
    <t>Lecture : pour l'ensemble des communes touristiques de moins de 100 habitants, les achats et charges externes représentent 35,1 % des dépenses de fonctionnement.</t>
  </si>
  <si>
    <t>Lecture : à champ constant, c'est-à-dire en ne conservant que les communes présentes sur les deux années, en 2022 et 2023, l'évolution des achats et charges externes des communes touristiques de moins de 100 habitants entre 2022 et 2023 est de +4,1 %.</t>
  </si>
  <si>
    <t>(a) à champ constant, c'est-à-dire en ne conservant que les communes présentes sur les deux années, en 2022 et 2023 et donc hors communes nouvelles en 2023.</t>
  </si>
  <si>
    <r>
      <t xml:space="preserve">T 4.2.a - Dépenses et recettes par «habitant DGF» </t>
    </r>
    <r>
      <rPr>
        <b/>
        <vertAlign val="superscript"/>
        <sz val="14"/>
        <color indexed="12"/>
        <rFont val="Arial"/>
        <family val="2"/>
      </rPr>
      <t>(a)</t>
    </r>
    <r>
      <rPr>
        <b/>
        <sz val="14"/>
        <color indexed="12"/>
        <rFont val="Arial"/>
        <family val="2"/>
      </rPr>
      <t xml:space="preserve"> des communes touristiques </t>
    </r>
    <r>
      <rPr>
        <b/>
        <vertAlign val="superscript"/>
        <sz val="14"/>
        <color indexed="12"/>
        <rFont val="Arial"/>
        <family val="2"/>
      </rPr>
      <t>(b)</t>
    </r>
    <r>
      <rPr>
        <b/>
        <sz val="14"/>
        <color indexed="12"/>
        <rFont val="Arial"/>
        <family val="2"/>
      </rPr>
      <t xml:space="preserve"> du littoral maritime par strate de population en 2023 (France métropolitaine)</t>
    </r>
  </si>
  <si>
    <r>
      <t xml:space="preserve">T 4.2.b - Structure des dépenses et des recettes des communes touristiques </t>
    </r>
    <r>
      <rPr>
        <b/>
        <vertAlign val="superscript"/>
        <sz val="14"/>
        <color indexed="12"/>
        <rFont val="Arial"/>
        <family val="2"/>
      </rPr>
      <t>(a)</t>
    </r>
    <r>
      <rPr>
        <b/>
        <sz val="14"/>
        <color indexed="12"/>
        <rFont val="Arial"/>
        <family val="2"/>
      </rPr>
      <t xml:space="preserve"> du littoral maritime par strate de population en 2023 (France métropolitaine)</t>
    </r>
  </si>
  <si>
    <r>
      <t xml:space="preserve">T 4.2.c - Évolution 2023 / 2022 à champ constant </t>
    </r>
    <r>
      <rPr>
        <b/>
        <vertAlign val="superscript"/>
        <sz val="14"/>
        <color indexed="12"/>
        <rFont val="Arial"/>
        <family val="2"/>
      </rPr>
      <t>(a)</t>
    </r>
    <r>
      <rPr>
        <b/>
        <sz val="14"/>
        <color indexed="12"/>
        <rFont val="Arial"/>
        <family val="2"/>
      </rPr>
      <t xml:space="preserve"> : communes touristiques </t>
    </r>
    <r>
      <rPr>
        <b/>
        <vertAlign val="superscript"/>
        <sz val="14"/>
        <color indexed="12"/>
        <rFont val="Arial"/>
        <family val="2"/>
      </rPr>
      <t>(b)</t>
    </r>
    <r>
      <rPr>
        <b/>
        <sz val="14"/>
        <color indexed="12"/>
        <rFont val="Arial"/>
        <family val="2"/>
      </rPr>
      <t xml:space="preserve"> du littoral maritime (France métropolitaine)</t>
    </r>
  </si>
  <si>
    <t>(*) Les forts montants pour la strate des moins de 100 habitants proviennent de deux communes (dont le Mont-Saint-Michel).</t>
  </si>
  <si>
    <t xml:space="preserve">Lecture: les achats et charges externes des communes touristiques du littoral maritime de moins de 100 habitants représentent 623 € par «habitant DGF». </t>
  </si>
  <si>
    <t>Lecture : les achats et charges externes représentent 25,2 % des dépenses de fonctionnement des communes  touristiques du littoral maritime de moins de 100 habitants.</t>
  </si>
  <si>
    <t>Lecture : à champ constant, c'est-à-dire en ne conservant que les communes présentes sur les deux années, en 2022 et 2023, l'évolution des achats et charges externes des communes touristiques du littoral maritime de 100 à moins de 200 habitants entre 2022 et 2023 est de -2,5 %.</t>
  </si>
  <si>
    <t>Source : DGFiP-Comptes de gestion ; budgets principaux - opérations réelles. Calculs DGCL. Montants calculés hors gestion active de la dette. Strates de population calculées selon le recensement de la population totale en 2023 (année de référence 2020).</t>
  </si>
  <si>
    <r>
      <t xml:space="preserve">T 4.3.a - Dépenses et des recettes par «habitant DGF» </t>
    </r>
    <r>
      <rPr>
        <b/>
        <vertAlign val="superscript"/>
        <sz val="14"/>
        <color indexed="12"/>
        <rFont val="Arial"/>
        <family val="2"/>
      </rPr>
      <t>(a)</t>
    </r>
    <r>
      <rPr>
        <b/>
        <sz val="14"/>
        <color indexed="12"/>
        <rFont val="Arial"/>
        <family val="2"/>
      </rPr>
      <t xml:space="preserve"> des communes touristiques </t>
    </r>
    <r>
      <rPr>
        <b/>
        <vertAlign val="superscript"/>
        <sz val="14"/>
        <color indexed="12"/>
        <rFont val="Arial"/>
        <family val="2"/>
      </rPr>
      <t>(b)</t>
    </r>
    <r>
      <rPr>
        <b/>
        <sz val="14"/>
        <color indexed="12"/>
        <rFont val="Arial"/>
        <family val="2"/>
      </rPr>
      <t xml:space="preserve"> «supports de stations de sports d'hiver» par strate de population </t>
    </r>
    <r>
      <rPr>
        <b/>
        <vertAlign val="superscript"/>
        <sz val="14"/>
        <color indexed="12"/>
        <rFont val="Arial"/>
        <family val="2"/>
      </rPr>
      <t>(c)</t>
    </r>
    <r>
      <rPr>
        <b/>
        <sz val="14"/>
        <color indexed="12"/>
        <rFont val="Arial"/>
        <family val="2"/>
      </rPr>
      <t xml:space="preserve"> en 2023 (France métropolitaine)</t>
    </r>
  </si>
  <si>
    <r>
      <t xml:space="preserve">T 4.3.b - Structure des dépenses et des recettes des communes touristiques </t>
    </r>
    <r>
      <rPr>
        <b/>
        <vertAlign val="superscript"/>
        <sz val="14"/>
        <color indexed="12"/>
        <rFont val="Arial"/>
        <family val="2"/>
      </rPr>
      <t>(a)</t>
    </r>
    <r>
      <rPr>
        <b/>
        <sz val="14"/>
        <color indexed="12"/>
        <rFont val="Arial"/>
        <family val="2"/>
      </rPr>
      <t xml:space="preserve"> «supports de stations de sports d'hiver» par strate de population en 2023 (France métropolitaine)</t>
    </r>
  </si>
  <si>
    <r>
      <t xml:space="preserve">T.4.3.c - Évolution 2023 / 2022 à champ constant </t>
    </r>
    <r>
      <rPr>
        <b/>
        <vertAlign val="superscript"/>
        <sz val="14"/>
        <color indexed="12"/>
        <rFont val="Arial"/>
        <family val="2"/>
      </rPr>
      <t>(a)</t>
    </r>
    <r>
      <rPr>
        <b/>
        <sz val="14"/>
        <color indexed="12"/>
        <rFont val="Arial"/>
        <family val="2"/>
      </rPr>
      <t xml:space="preserve"> : communes touristiques </t>
    </r>
    <r>
      <rPr>
        <b/>
        <vertAlign val="superscript"/>
        <sz val="14"/>
        <color indexed="12"/>
        <rFont val="Arial"/>
        <family val="2"/>
      </rPr>
      <t>(b)</t>
    </r>
    <r>
      <rPr>
        <b/>
        <sz val="14"/>
        <color indexed="12"/>
        <rFont val="Arial"/>
        <family val="2"/>
      </rPr>
      <t xml:space="preserve"> «supports de stations de sports d'hiver» (France métopolitaine)</t>
    </r>
  </si>
  <si>
    <t>Lecture : les achats et charges externes représentent 425 € par «habitant DGF» pour les communes touristiques «supports de stations de sports d'hiver» de moins de 100 habitants.</t>
  </si>
  <si>
    <t>Lecture : les achats et charges externes représentent 36,4 % des dépenses de fonctionnement des communes touristiques «supports de stations de sports d'hiver» de moins de 100 habitants.</t>
  </si>
  <si>
    <t>Lecture : à champ constant, c'est-à-dire en ne conservant que les communes présentes sur les deux années, en 2022 et 2023, l'évolution des achats et charges externes des communes "supports de stations de sports d'hivers" de moins de 100 habitants entre 2022 et 2023 est de +7,9 %.</t>
  </si>
  <si>
    <t>Source : DGFiP-Comptes de gestion ; budgets principaux - opérations réelles. Calculs DGCL. Montants calculés hors gestion active de la dette. Strates de population calculées selon la population totale du recensement de l'Insee en 2023 (année de référence 2020).</t>
  </si>
  <si>
    <t>(a) à champ constant, c'est-à-dire en ne conservant que les communes présentes sur les deux années, en 2022 et 2023. Donc hors communes nouvelles en 2023.</t>
  </si>
  <si>
    <r>
      <t xml:space="preserve">T 4.4.a - Dépenses et recettes par «habitant DGF» </t>
    </r>
    <r>
      <rPr>
        <b/>
        <vertAlign val="superscript"/>
        <sz val="14"/>
        <color indexed="12"/>
        <rFont val="Arial"/>
        <family val="2"/>
      </rPr>
      <t>(a)</t>
    </r>
    <r>
      <rPr>
        <b/>
        <sz val="14"/>
        <color indexed="12"/>
        <rFont val="Arial"/>
        <family val="2"/>
      </rPr>
      <t xml:space="preserve"> des autres communes touristiques </t>
    </r>
    <r>
      <rPr>
        <b/>
        <vertAlign val="superscript"/>
        <sz val="14"/>
        <color indexed="12"/>
        <rFont val="Arial"/>
        <family val="2"/>
      </rPr>
      <t>(b)</t>
    </r>
    <r>
      <rPr>
        <b/>
        <sz val="14"/>
        <color indexed="12"/>
        <rFont val="Arial"/>
        <family val="2"/>
      </rPr>
      <t xml:space="preserve"> de montagne par strate de population </t>
    </r>
    <r>
      <rPr>
        <b/>
        <vertAlign val="superscript"/>
        <sz val="14"/>
        <color indexed="12"/>
        <rFont val="Arial"/>
        <family val="2"/>
      </rPr>
      <t>(c)</t>
    </r>
    <r>
      <rPr>
        <b/>
        <sz val="14"/>
        <color indexed="12"/>
        <rFont val="Arial"/>
        <family val="2"/>
      </rPr>
      <t xml:space="preserve"> en 2023 (France métropolitaine)</t>
    </r>
  </si>
  <si>
    <r>
      <t>T 4.4.b - Structure des dépenses et des recettes des autres communes touristiques</t>
    </r>
    <r>
      <rPr>
        <b/>
        <vertAlign val="superscript"/>
        <sz val="14"/>
        <color indexed="12"/>
        <rFont val="Arial"/>
        <family val="2"/>
      </rPr>
      <t xml:space="preserve"> (a)</t>
    </r>
    <r>
      <rPr>
        <b/>
        <sz val="14"/>
        <color indexed="12"/>
        <rFont val="Arial"/>
        <family val="2"/>
      </rPr>
      <t xml:space="preserve"> de montagne par strate de population </t>
    </r>
    <r>
      <rPr>
        <b/>
        <vertAlign val="superscript"/>
        <sz val="14"/>
        <color indexed="12"/>
        <rFont val="Arial"/>
        <family val="2"/>
      </rPr>
      <t>(b)</t>
    </r>
    <r>
      <rPr>
        <b/>
        <sz val="14"/>
        <color indexed="12"/>
        <rFont val="Arial"/>
        <family val="2"/>
      </rPr>
      <t xml:space="preserve"> en 2023 (France métropolitaine)</t>
    </r>
  </si>
  <si>
    <r>
      <t xml:space="preserve">T.4.4.c - Évolution 2023 / 2022 à champ constant </t>
    </r>
    <r>
      <rPr>
        <b/>
        <vertAlign val="superscript"/>
        <sz val="14"/>
        <color indexed="12"/>
        <rFont val="Arial"/>
        <family val="2"/>
      </rPr>
      <t>(a)</t>
    </r>
    <r>
      <rPr>
        <b/>
        <sz val="14"/>
        <color indexed="12"/>
        <rFont val="Arial"/>
        <family val="2"/>
      </rPr>
      <t xml:space="preserve"> : autres communes touristiques </t>
    </r>
    <r>
      <rPr>
        <b/>
        <vertAlign val="superscript"/>
        <sz val="14"/>
        <color indexed="12"/>
        <rFont val="Arial"/>
        <family val="2"/>
      </rPr>
      <t>(b)</t>
    </r>
    <r>
      <rPr>
        <b/>
        <sz val="14"/>
        <color indexed="12"/>
        <rFont val="Arial"/>
        <family val="2"/>
      </rPr>
      <t xml:space="preserve"> de montagne (France métropolitaine)</t>
    </r>
  </si>
  <si>
    <t>Lecture : les achats et charges externes représentent 325 € par «habitant DGF» pour les autres communes touristiques de montagne de moins de 100 habitants.</t>
  </si>
  <si>
    <t>Lecture : les achats et charges externes représentent 36,3 % des dépenses de fonctionnement des autres communes touristiques de montagne de moins de 100 habitants.</t>
  </si>
  <si>
    <t>Lecture : à champ constant, c'est-à-dire en ne conservant que les communes présentes sur les deux années, en 2022 et 2023, l'évolution des achats et charges externes des autres communes touristiques de montagne de moins de 100 habitants entre 2022 et 2023 est de +4,3 %.</t>
  </si>
  <si>
    <r>
      <t xml:space="preserve">T 4.5.a - Dépenses et recettes par «habitant DGF» </t>
    </r>
    <r>
      <rPr>
        <b/>
        <vertAlign val="superscript"/>
        <sz val="14"/>
        <color indexed="12"/>
        <rFont val="Arial"/>
        <family val="2"/>
      </rPr>
      <t>(a)</t>
    </r>
    <r>
      <rPr>
        <b/>
        <sz val="14"/>
        <color indexed="12"/>
        <rFont val="Arial"/>
        <family val="2"/>
      </rPr>
      <t xml:space="preserve"> des autres communes touristiques </t>
    </r>
    <r>
      <rPr>
        <b/>
        <vertAlign val="superscript"/>
        <sz val="14"/>
        <color indexed="12"/>
        <rFont val="Arial"/>
        <family val="2"/>
      </rPr>
      <t xml:space="preserve">(b) </t>
    </r>
    <r>
      <rPr>
        <b/>
        <sz val="14"/>
        <color indexed="12"/>
        <rFont val="Arial"/>
        <family val="2"/>
      </rPr>
      <t>par strate de population en 2023 (France métropolitaine)</t>
    </r>
  </si>
  <si>
    <r>
      <t xml:space="preserve">T 4.5.b -Structures des dépenses et des recettes des autres communes touristiques </t>
    </r>
    <r>
      <rPr>
        <b/>
        <vertAlign val="superscript"/>
        <sz val="14"/>
        <color indexed="12"/>
        <rFont val="Arial"/>
        <family val="2"/>
      </rPr>
      <t>(a)</t>
    </r>
    <r>
      <rPr>
        <b/>
        <sz val="14"/>
        <color indexed="12"/>
        <rFont val="Arial"/>
        <family val="2"/>
      </rPr>
      <t xml:space="preserve"> par strate de population en 2023 (France métropolitaine)</t>
    </r>
  </si>
  <si>
    <r>
      <t xml:space="preserve">T 4.5.c - Évolution 2023 / 2022 à champ constant </t>
    </r>
    <r>
      <rPr>
        <b/>
        <vertAlign val="superscript"/>
        <sz val="14"/>
        <color indexed="12"/>
        <rFont val="Arial"/>
        <family val="2"/>
      </rPr>
      <t>(a)</t>
    </r>
    <r>
      <rPr>
        <b/>
        <sz val="14"/>
        <color indexed="12"/>
        <rFont val="Arial"/>
        <family val="2"/>
      </rPr>
      <t xml:space="preserve"> : autres communes touristiques </t>
    </r>
    <r>
      <rPr>
        <b/>
        <vertAlign val="superscript"/>
        <sz val="14"/>
        <color indexed="12"/>
        <rFont val="Arial"/>
        <family val="2"/>
      </rPr>
      <t>(b)</t>
    </r>
    <r>
      <rPr>
        <b/>
        <sz val="14"/>
        <color indexed="12"/>
        <rFont val="Arial"/>
        <family val="2"/>
      </rPr>
      <t xml:space="preserve"> (France métropolitaine)</t>
    </r>
  </si>
  <si>
    <t>Lecture : les achats et charges externes représentent 240 € par « habitant DGF» pour les autres communes touristiques de moins de 100 habitants.</t>
  </si>
  <si>
    <t>Lecture : les achats et charges externes représentent 29,2 % des dépenses de fonctionnement des autres communes touristiques de moins de 100 habitants.</t>
  </si>
  <si>
    <t>Lecture : à champ constant, c'est-à-dire en ne conservant que les communes présentes sur les deux années, en 2022 et 2023, l'évolution des achats et charges externes des autres communes touristiques de moins de 100 habitants entre 2022 et 2023 est de -5,9 %.</t>
  </si>
  <si>
    <r>
      <t xml:space="preserve">T 4.6.a - Dépenses et recettes par «habitant DGF» </t>
    </r>
    <r>
      <rPr>
        <b/>
        <vertAlign val="superscript"/>
        <sz val="14"/>
        <color indexed="12"/>
        <rFont val="Arial"/>
        <family val="2"/>
      </rPr>
      <t>(a)</t>
    </r>
    <r>
      <rPr>
        <b/>
        <sz val="14"/>
        <color indexed="12"/>
        <rFont val="Arial"/>
        <family val="2"/>
      </rPr>
      <t xml:space="preserve"> des communes rurales </t>
    </r>
    <r>
      <rPr>
        <b/>
        <vertAlign val="superscript"/>
        <sz val="14"/>
        <color indexed="12"/>
        <rFont val="Arial"/>
        <family val="2"/>
      </rPr>
      <t>(b)</t>
    </r>
    <r>
      <rPr>
        <b/>
        <sz val="14"/>
        <color indexed="12"/>
        <rFont val="Arial"/>
        <family val="2"/>
      </rPr>
      <t xml:space="preserve"> par strate de population en 2023</t>
    </r>
  </si>
  <si>
    <r>
      <t xml:space="preserve">T 4.6.b - Structure des dépenses et des recettes des communes rurales </t>
    </r>
    <r>
      <rPr>
        <b/>
        <vertAlign val="superscript"/>
        <sz val="14"/>
        <color indexed="12"/>
        <rFont val="Arial"/>
        <family val="2"/>
      </rPr>
      <t>(a)</t>
    </r>
    <r>
      <rPr>
        <b/>
        <sz val="14"/>
        <color indexed="12"/>
        <rFont val="Arial"/>
        <family val="2"/>
      </rPr>
      <t xml:space="preserve"> par strate de population en 2023 </t>
    </r>
  </si>
  <si>
    <r>
      <t xml:space="preserve">T 4.6.c - Évolution 2023 / 2022 à champ constant </t>
    </r>
    <r>
      <rPr>
        <b/>
        <vertAlign val="superscript"/>
        <sz val="14"/>
        <color indexed="12"/>
        <rFont val="Arial"/>
        <family val="2"/>
      </rPr>
      <t>(a)</t>
    </r>
    <r>
      <rPr>
        <b/>
        <sz val="14"/>
        <color indexed="12"/>
        <rFont val="Arial"/>
        <family val="2"/>
      </rPr>
      <t xml:space="preserve"> : communes rurales</t>
    </r>
    <r>
      <rPr>
        <b/>
        <vertAlign val="superscript"/>
        <sz val="14"/>
        <color indexed="12"/>
        <rFont val="Arial"/>
        <family val="2"/>
      </rPr>
      <t xml:space="preserve"> (b)</t>
    </r>
  </si>
  <si>
    <t>Lecture : les achats et charges externes représentent 330 € par «habitant DGF» pour les communes rurales de moins de 100 habitants.</t>
  </si>
  <si>
    <t>Lecture : les achats et charges externes représentent 39,5 % des dépenses de fonctionnement des communes rurales de moins de 100 habitants.</t>
  </si>
  <si>
    <t>Lecture : à champ constant, c'est-à-dire en ne conservant que les communes présentes sur les deux années, en 2022 et 2023, l'évolution des achats et charges externes des communes rurales de moins de 100 habitants entre 2022 et 2023 est de +6,5 %.</t>
  </si>
  <si>
    <r>
      <t xml:space="preserve">T 4.7.a - Dépenses et recettes par «habitant DGF» </t>
    </r>
    <r>
      <rPr>
        <b/>
        <vertAlign val="superscript"/>
        <sz val="14"/>
        <color indexed="12"/>
        <rFont val="Arial"/>
        <family val="2"/>
      </rPr>
      <t>(a)</t>
    </r>
    <r>
      <rPr>
        <b/>
        <sz val="14"/>
        <color indexed="12"/>
        <rFont val="Arial"/>
        <family val="2"/>
      </rPr>
      <t xml:space="preserve"> des communes urbaines </t>
    </r>
    <r>
      <rPr>
        <b/>
        <vertAlign val="superscript"/>
        <sz val="14"/>
        <color indexed="12"/>
        <rFont val="Arial"/>
        <family val="2"/>
      </rPr>
      <t>(b)</t>
    </r>
    <r>
      <rPr>
        <b/>
        <sz val="14"/>
        <color indexed="12"/>
        <rFont val="Arial"/>
        <family val="2"/>
      </rPr>
      <t xml:space="preserve"> par strate de population en 2023 (France entière y compris DOM)</t>
    </r>
  </si>
  <si>
    <r>
      <t xml:space="preserve">T 4.7.b - Structure des dépenses et des recettes des communes urbaines </t>
    </r>
    <r>
      <rPr>
        <b/>
        <vertAlign val="superscript"/>
        <sz val="14"/>
        <color indexed="12"/>
        <rFont val="Arial"/>
        <family val="2"/>
      </rPr>
      <t>(a)</t>
    </r>
    <r>
      <rPr>
        <b/>
        <sz val="14"/>
        <color indexed="12"/>
        <rFont val="Arial"/>
        <family val="2"/>
      </rPr>
      <t xml:space="preserve"> par strate de population en 2023 (France entière y compris DOM)</t>
    </r>
  </si>
  <si>
    <r>
      <t xml:space="preserve">T 4.7.c - Évolution 2023 / 2022 à champ constant </t>
    </r>
    <r>
      <rPr>
        <b/>
        <vertAlign val="superscript"/>
        <sz val="14"/>
        <color indexed="12"/>
        <rFont val="Arial"/>
        <family val="2"/>
      </rPr>
      <t>(a)</t>
    </r>
    <r>
      <rPr>
        <b/>
        <sz val="14"/>
        <color indexed="12"/>
        <rFont val="Arial"/>
        <family val="2"/>
      </rPr>
      <t xml:space="preserve"> : communes urbaines </t>
    </r>
    <r>
      <rPr>
        <b/>
        <vertAlign val="superscript"/>
        <sz val="14"/>
        <color indexed="12"/>
        <rFont val="Arial"/>
        <family val="2"/>
      </rPr>
      <t>(b)</t>
    </r>
    <r>
      <rPr>
        <b/>
        <sz val="14"/>
        <color indexed="12"/>
        <rFont val="Arial"/>
        <family val="2"/>
      </rPr>
      <t xml:space="preserve"> (France entière y compris DOM)</t>
    </r>
  </si>
  <si>
    <t>Lecture : les achats et charges externes représentent 302 € par «habitant DGF» pour les communes de plus de 100 000 habitants appartenant à une commune urbaine.</t>
  </si>
  <si>
    <t>Lecture : les achats et charges externes repésentent 18 % des dépenses de fonctionnement des communes de plus de 100 000 habitants appartenant à une commune urbaine.</t>
  </si>
  <si>
    <t>Lecture : à champ constant, c'est-à-dire en ne conservant que les communes présentes sur les deux années, en 2022 et 2023, l'évolution des achats et charges externes des communes urbaines de plus de 100 000 habitants entre 2022 et 2023 est de +8,4 %.</t>
  </si>
  <si>
    <t>(a) à champ constant, c'est-à-dire en ne conservant que les communes présentes sur les deux années, en 2022 et 2023 et donc hors communes nouvelles en 2023</t>
  </si>
  <si>
    <r>
      <t xml:space="preserve">T 4.8.a - Dépenses et recettes par «habitant DGF» </t>
    </r>
    <r>
      <rPr>
        <b/>
        <vertAlign val="superscript"/>
        <sz val="14"/>
        <color indexed="12"/>
        <rFont val="Arial"/>
        <family val="2"/>
      </rPr>
      <t>(a)</t>
    </r>
    <r>
      <rPr>
        <b/>
        <sz val="14"/>
        <color indexed="12"/>
        <rFont val="Arial"/>
        <family val="2"/>
      </rPr>
      <t xml:space="preserve"> des communes de montagne </t>
    </r>
    <r>
      <rPr>
        <b/>
        <vertAlign val="superscript"/>
        <sz val="14"/>
        <color indexed="12"/>
        <rFont val="Arial"/>
        <family val="2"/>
      </rPr>
      <t>(b)</t>
    </r>
    <r>
      <rPr>
        <b/>
        <sz val="14"/>
        <color indexed="12"/>
        <rFont val="Arial"/>
        <family val="2"/>
      </rPr>
      <t xml:space="preserve"> non touristiques par strate de population en 2023 (France métropolitaine)</t>
    </r>
  </si>
  <si>
    <r>
      <t xml:space="preserve">T 4.8.b - Structure des dépenses et des recettes des communes de montagne </t>
    </r>
    <r>
      <rPr>
        <b/>
        <vertAlign val="superscript"/>
        <sz val="14"/>
        <color indexed="12"/>
        <rFont val="Arial"/>
        <family val="2"/>
      </rPr>
      <t>(a)</t>
    </r>
    <r>
      <rPr>
        <b/>
        <sz val="14"/>
        <color indexed="12"/>
        <rFont val="Arial"/>
        <family val="2"/>
      </rPr>
      <t xml:space="preserve"> non touristiques par strate de population en 2023 (France métropolitaine)</t>
    </r>
  </si>
  <si>
    <r>
      <t xml:space="preserve">T 4.8.c - Évolution 2023 / 2022 à champ constant </t>
    </r>
    <r>
      <rPr>
        <b/>
        <vertAlign val="superscript"/>
        <sz val="14"/>
        <color indexed="12"/>
        <rFont val="Arial"/>
        <family val="2"/>
      </rPr>
      <t>(a)</t>
    </r>
    <r>
      <rPr>
        <b/>
        <sz val="14"/>
        <color indexed="12"/>
        <rFont val="Arial"/>
        <family val="2"/>
      </rPr>
      <t xml:space="preserve"> : communes de montagne </t>
    </r>
    <r>
      <rPr>
        <b/>
        <vertAlign val="superscript"/>
        <sz val="14"/>
        <color indexed="12"/>
        <rFont val="Arial"/>
        <family val="2"/>
      </rPr>
      <t>(b)</t>
    </r>
    <r>
      <rPr>
        <b/>
        <sz val="14"/>
        <color indexed="12"/>
        <rFont val="Arial"/>
        <family val="2"/>
      </rPr>
      <t xml:space="preserve"> non touristiques (France métropolitaine)</t>
    </r>
  </si>
  <si>
    <t>Lecture : les achats et charges externes représentent 382 € par «habitant DGF» pour les communes de montagne non touristiques de moins de 100 habitants.</t>
  </si>
  <si>
    <t>Lecture : les achats et charges externes repésentent 40,4 % des dépenses de fonctionnement des communes de montagne non touristiques de moins de 100 habitants.</t>
  </si>
  <si>
    <t>Lecture : à champ constant, c'est-à-dire en ne conservant que les communes présentes sur les deux années, en 2022 et 2023, l'évolution des achats et charges externes des communes de montagne non touristiques de moins de 100 habitants entre 2022 et 2023 est de +6,8 %.</t>
  </si>
  <si>
    <t>Lecture : pour l'ensemble des communes n'étant pas de montagne de moins de 100 habitants, les achats et charges externes représentent 304 € par «habitant DGF».</t>
  </si>
  <si>
    <t>Lecture : pour l'ensemble des communes de moins de 100 habitants n'étant pas de montagne, les achats et charges externes représentent 39,4 % des dépenses de fonctionnement.</t>
  </si>
  <si>
    <t>Lecture : pour l'ensemble des communes non touristiques de moins de 100 habitants, les achats et charges externes représentent 329 € par «habitant DGF».</t>
  </si>
  <si>
    <t>Lecture : pour l'ensemble des communes non touristiques de moins de 100 habitants, les achats et charges externes représentent 39,9 % des dépenses de fonctionnement.</t>
  </si>
  <si>
    <t>T 5.1 - Ratios financiers en 2023 : dépenses et recettes totales du budget communal par région et strate de population</t>
  </si>
  <si>
    <t>Communes selon l'appartenance à un groupement au 01/01/2023 :</t>
  </si>
  <si>
    <t>débit net du compte 6 hormis les comptes 675, 676 et 68 (et 65882 en M57) et hormis les comptes 65541 (en M14) et 65561 (en M57) pour les communes de la MGP</t>
  </si>
  <si>
    <t>crédit net du compte 7 (excepté les comptes 775, 776, 777 et 78 et 75882 en M57 ) et des comptes 65541 (M14) et 65561 (M57) pour les communes de la MGP (moindres recettes)</t>
  </si>
  <si>
    <t>crédit net du compte 7 (excepté les comptes 775, 776, 777 et 78 et 75882 en M57) et des comptes 65541 (M14) et 65561 (M57) pour les communes de la MGP (moindres recettes)</t>
  </si>
  <si>
    <t>Dépenses de fonctionnement : débit net du compte 6 hormis les comptes 675, 676, 68 et 65882 en M57, et hormis 65541 (M14) et 65561 (M57) pour les communes de la MGP</t>
  </si>
  <si>
    <t>T 5.2 - Ratios financiers 2023 : dépenses de fonctionnement par région et strate de population</t>
  </si>
  <si>
    <t>T 5.3 - Ratios financiers 2023 : recettes de fonctionnement et capacité d'épargne par région</t>
  </si>
  <si>
    <t>Recettes réelles de fonctionnement : crédit net du compte 7 (excepté les comptes 775, 776, 777, 78 et 75882 (M57)) et des comptes 65541 (M14) et 65561 (M57) pour les communes de la MGP (moindres recettes)</t>
  </si>
  <si>
    <t>Recettes réelles de fonctionnement : en M14 et M57, crédit net du compte 7 (excepté les comptes 775, 776, 777, 78 et 75882 (M57)) et des comptes 65541 (M14) et 65561 (M57) pour les communes de la MGP (moindres recettes)</t>
  </si>
  <si>
    <t>T 5.4 - Ratios financiers 2023 : dépenses d'investissement par région et strate de population</t>
  </si>
  <si>
    <t>Subventions d'équipement versées : débit du compte 204 et 2324 (M57)</t>
  </si>
  <si>
    <t>T 5.5 - Ratios financiers 2023 : recettes d'investissement (y compris emprunts) par région et strate de population</t>
  </si>
  <si>
    <t>T 5.6 - Ratios financiers 2023 : charge de la dette et marge de manœuvre par région et strate de population</t>
  </si>
  <si>
    <t>T 5.6.a – (R5) : Encours de la dette au 31/12/2023 / population</t>
  </si>
  <si>
    <t>T 5.6.c – (R11) : Encours de la dette au 31/12/2023 / recettes réelles de fonctionnement (Taux d'endettement)</t>
  </si>
  <si>
    <t>T 5.6.d – Encours de la dette au 31/12/2023 / épargne brute (délai de désendettement)</t>
  </si>
  <si>
    <t>T 5.6.f – Intérêts versés / encours de la dette au 31/12/2023</t>
  </si>
  <si>
    <t>Recettes réelles de fonctionnement : crédit net du compte 7 (excepté les comptes 775, 776, 777, 78 et 75882 (M57)) et 65541 (M14) et 65561 (M57) pour les communes de la MGP (moindres recettes)</t>
  </si>
  <si>
    <t>Recettes de fonctionnement : crédit net des comptes 7 (sauf 775, 776, 777, 78 et 75882 (M57)) et 65541 (M14) et 65561 (M57) pour les communes de la MGP (moindres recettes)</t>
  </si>
  <si>
    <t>T 6.1 - Présentation fonctionnelle des comptes de 2023 des communes de 3500 habitants et plus par strate : dépenses de fonctionnement hors charges financières</t>
  </si>
  <si>
    <t>Source : DGFiP-Comptes de gestion ; budgets principaux - opérations réelles. Calculs DGCL. INSEE, Recensement de la population (population totale en 2023 - année de référence 2020).</t>
  </si>
  <si>
    <t>Dépenses de fonctionnement : débit net du compte 6 hormis les comptes 675, 676, 68 et 65882 (M57) et hormis les comptes 65541 (M14) et 65561 (M57) pour les communes de la MGP (Métropole du Grand Paris). Charges financières : débit net du compte 66.</t>
  </si>
  <si>
    <t>T 6.2 - Présentation fonctionnelle des comptes de 2023 des communes de 3500 habitants et plus par strate : dépenses d'investissement hors remboursements</t>
  </si>
  <si>
    <t>T 6.3 - Présentation fonctionnelle des comptes de 2023 des communes de 3500 habitants et plus par strate : dépenses totales</t>
  </si>
  <si>
    <t>La population prise en compte pour déterminer les tranches de taille des communes en 2023 est la population totale tirée du recensement de population en vigueur au 1er janvier 2023 (population millésimée 2020).</t>
  </si>
  <si>
    <r>
      <t>Dépenses réelles de fonctionnement :</t>
    </r>
    <r>
      <rPr>
        <sz val="10"/>
        <rFont val="Arial"/>
        <family val="2"/>
      </rPr>
      <t xml:space="preserve"> en  M14 et M57, débit net du compte 6 hormis les comptes 675, 676, 68 et 65882 (M57) et hormis 65541 en M14 et 65561 en M57 pour les communes de la MGP.</t>
    </r>
  </si>
  <si>
    <r>
      <t>Recettes réelles de fonctionnement :</t>
    </r>
    <r>
      <rPr>
        <sz val="10"/>
        <rFont val="Arial"/>
        <family val="2"/>
      </rPr>
      <t xml:space="preserve"> en M14 et M57, crédit net du compte 7 (excepté les comptes 775, 776, 777, 78 et 75882 (M57)) et du compte 65541 en M14  et 65561 en M57 pour les communes de la MGP (moindre recettes).</t>
    </r>
  </si>
  <si>
    <t>Ce document présente les résultats tirés de l'exploitation des comptes de gestion 2023 définitifs fournis par la Direction générale des finances publiques (DGFiP).</t>
  </si>
  <si>
    <t>Ratios financiers 2023 : Dépenses de fonctionnement par région et strate de population</t>
  </si>
  <si>
    <r>
      <t xml:space="preserve">T 4.9.a - Dépenses et recettes par «habitant DGF» </t>
    </r>
    <r>
      <rPr>
        <b/>
        <vertAlign val="superscript"/>
        <sz val="14"/>
        <color indexed="12"/>
        <rFont val="Arial"/>
        <family val="2"/>
      </rPr>
      <t>(a)</t>
    </r>
    <r>
      <rPr>
        <b/>
        <sz val="14"/>
        <color indexed="12"/>
        <rFont val="Arial"/>
        <family val="2"/>
      </rPr>
      <t xml:space="preserve"> des communes n'étant pas de montagne </t>
    </r>
    <r>
      <rPr>
        <b/>
        <vertAlign val="superscript"/>
        <sz val="14"/>
        <color indexed="12"/>
        <rFont val="Arial"/>
        <family val="2"/>
      </rPr>
      <t>(b)</t>
    </r>
    <r>
      <rPr>
        <b/>
        <sz val="14"/>
        <color indexed="12"/>
        <rFont val="Arial"/>
        <family val="2"/>
      </rPr>
      <t xml:space="preserve"> par strate de population en 2023 (France métropolitaine)</t>
    </r>
  </si>
  <si>
    <r>
      <t xml:space="preserve">T 4.10.a - Dépenses et recettes par «habitant DGF» </t>
    </r>
    <r>
      <rPr>
        <b/>
        <vertAlign val="superscript"/>
        <sz val="14"/>
        <color indexed="12"/>
        <rFont val="Arial"/>
        <family val="2"/>
      </rPr>
      <t>(a)</t>
    </r>
    <r>
      <rPr>
        <b/>
        <sz val="14"/>
        <color indexed="12"/>
        <rFont val="Arial"/>
        <family val="2"/>
      </rPr>
      <t xml:space="preserve"> des communes non touristiques </t>
    </r>
    <r>
      <rPr>
        <b/>
        <vertAlign val="superscript"/>
        <sz val="14"/>
        <color indexed="12"/>
        <rFont val="Arial"/>
        <family val="2"/>
      </rPr>
      <t>(b)</t>
    </r>
    <r>
      <rPr>
        <b/>
        <sz val="14"/>
        <color indexed="12"/>
        <rFont val="Arial"/>
        <family val="2"/>
      </rPr>
      <t xml:space="preserve"> par strate de population en 2023 (France métropolitaine)</t>
    </r>
  </si>
  <si>
    <r>
      <t xml:space="preserve">T 4.9.b - Structures des dépenses et des recettes des communes n'étant pas de montagne </t>
    </r>
    <r>
      <rPr>
        <b/>
        <vertAlign val="superscript"/>
        <sz val="14"/>
        <color indexed="12"/>
        <rFont val="Arial"/>
        <family val="2"/>
      </rPr>
      <t>(a)</t>
    </r>
    <r>
      <rPr>
        <b/>
        <sz val="14"/>
        <color indexed="12"/>
        <rFont val="Arial"/>
        <family val="2"/>
      </rPr>
      <t xml:space="preserve"> par strate de population en 2023 (France métropolitaine)</t>
    </r>
  </si>
  <si>
    <r>
      <t xml:space="preserve">T 4.9.c - Évolution 2023 / 2022 à champ constant </t>
    </r>
    <r>
      <rPr>
        <b/>
        <vertAlign val="superscript"/>
        <sz val="14"/>
        <color indexed="12"/>
        <rFont val="Arial"/>
        <family val="2"/>
      </rPr>
      <t>(a)</t>
    </r>
    <r>
      <rPr>
        <b/>
        <sz val="14"/>
        <color indexed="12"/>
        <rFont val="Arial"/>
        <family val="2"/>
      </rPr>
      <t xml:space="preserve"> : communes n'étant pas de montagne </t>
    </r>
    <r>
      <rPr>
        <b/>
        <vertAlign val="superscript"/>
        <sz val="14"/>
        <color indexed="12"/>
        <rFont val="Arial"/>
        <family val="2"/>
      </rPr>
      <t>(b)</t>
    </r>
    <r>
      <rPr>
        <b/>
        <sz val="14"/>
        <color indexed="12"/>
        <rFont val="Arial"/>
        <family val="2"/>
      </rPr>
      <t xml:space="preserve"> (France métropolitaine)</t>
    </r>
  </si>
  <si>
    <r>
      <t xml:space="preserve">T 4.10.b - Structures des dépenses et des recettes des communes non touristiques </t>
    </r>
    <r>
      <rPr>
        <b/>
        <vertAlign val="superscript"/>
        <sz val="14"/>
        <color indexed="12"/>
        <rFont val="Arial"/>
        <family val="2"/>
      </rPr>
      <t>(a)</t>
    </r>
    <r>
      <rPr>
        <b/>
        <sz val="14"/>
        <color indexed="12"/>
        <rFont val="Arial"/>
        <family val="2"/>
      </rPr>
      <t xml:space="preserve"> par strate de population en 2023 (France métropolitaine)</t>
    </r>
  </si>
  <si>
    <r>
      <t xml:space="preserve">T 4.10.c - Évolution 2023 / 2022 à champ constant </t>
    </r>
    <r>
      <rPr>
        <b/>
        <vertAlign val="superscript"/>
        <sz val="14"/>
        <color indexed="12"/>
        <rFont val="Arial"/>
        <family val="2"/>
      </rPr>
      <t>(a)</t>
    </r>
    <r>
      <rPr>
        <b/>
        <sz val="14"/>
        <color indexed="12"/>
        <rFont val="Arial"/>
        <family val="2"/>
      </rPr>
      <t xml:space="preserve"> : communes non touristiques </t>
    </r>
    <r>
      <rPr>
        <b/>
        <vertAlign val="superscript"/>
        <sz val="14"/>
        <color indexed="12"/>
        <rFont val="Arial"/>
        <family val="2"/>
      </rPr>
      <t>(b)</t>
    </r>
    <r>
      <rPr>
        <b/>
        <sz val="14"/>
        <color indexed="12"/>
        <rFont val="Arial"/>
        <family val="2"/>
      </rPr>
      <t xml:space="preserve"> (France métropolitaine)</t>
    </r>
  </si>
  <si>
    <t>Lecture : à champ constant, c'est-à-dire en ne conservant que les communes présentes sur les deux années, en 2022 et 2023, l'évolution entre 2022 et 2023 des achats et charges externes des communes de moins de 100 habitants n'étant pas de montagne est de +6,6 %.</t>
  </si>
  <si>
    <t>Lecture : à champ constant, c'est-à-dire en ne conservant que les communes présentes sur les deux années, en 2022 et 2023, l'évolution des achats et charges externes des communes non touristiques de moins de 100 habitants entre 2022 et 2023 est de +6,8 %.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</si>
</sst>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5" formatCode="#,##0.0"/>
    <numFmt numFmtId="166" formatCode="0.0"/>
    <numFmt numFmtId="167" formatCode="0.000000000"/>
    <numFmt numFmtId="168" formatCode="[$-40C]d\ mmmm\ yyyy;@"/>
    <numFmt numFmtId="169" formatCode="#,##0.000000"/>
    <numFmt numFmtId="170" formatCode="\+0.0;\-0.0"/>
    <numFmt numFmtId="171" formatCode="\+0"/>
    <numFmt numFmtId="172" formatCode="0.0&quot; ans&quot;"/>
    <numFmt numFmtId="173" formatCode="0.000000"/>
    <numFmt numFmtId="174" formatCode="#,##0.000"/>
  </numFmts>
  <fonts count="116" x14ac:knownFonts="1">
    <font>
      <sz val="10"/>
      <name val="Arial"/>
    </font>
    <font>
      <sz val="10"/>
      <name val="Arial"/>
      <family val="2"/>
    </font>
    <font>
      <sz val="8"/>
      <name val="Arial"/>
      <family val="2"/>
    </font>
    <font>
      <sz val="10"/>
      <color indexed="12"/>
      <name val="Arial"/>
      <family val="2"/>
    </font>
    <font>
      <b/>
      <sz val="10"/>
      <color indexed="12"/>
      <name val="Arial"/>
      <family val="2"/>
    </font>
    <font>
      <b/>
      <sz val="10"/>
      <name val="Arial"/>
      <family val="2"/>
    </font>
    <font>
      <i/>
      <sz val="10"/>
      <name val="Arial"/>
      <family val="2"/>
    </font>
    <font>
      <i/>
      <sz val="8"/>
      <name val="Arial"/>
      <family val="2"/>
    </font>
    <font>
      <b/>
      <sz val="14"/>
      <color indexed="12"/>
      <name val="Arial"/>
      <family val="2"/>
    </font>
    <font>
      <sz val="10"/>
      <name val="Arial"/>
      <family val="2"/>
    </font>
    <font>
      <sz val="8"/>
      <name val="Arial"/>
      <family val="2"/>
    </font>
    <font>
      <b/>
      <i/>
      <sz val="10"/>
      <name val="Arial"/>
      <family val="2"/>
    </font>
    <font>
      <b/>
      <sz val="8"/>
      <name val="Arial"/>
      <family val="2"/>
    </font>
    <font>
      <u/>
      <sz val="10"/>
      <color indexed="12"/>
      <name val="Arial"/>
      <family val="2"/>
    </font>
    <font>
      <sz val="9"/>
      <name val="Arial"/>
      <family val="2"/>
    </font>
    <font>
      <i/>
      <sz val="9"/>
      <name val="Arial"/>
      <family val="2"/>
    </font>
    <font>
      <sz val="8"/>
      <color indexed="12"/>
      <name val="Arial"/>
      <family val="2"/>
    </font>
    <font>
      <b/>
      <sz val="10"/>
      <name val="MS Sans Serif"/>
      <family val="2"/>
    </font>
    <font>
      <b/>
      <sz val="9"/>
      <name val="Arial"/>
      <family val="2"/>
    </font>
    <font>
      <sz val="10"/>
      <name val="MS Sans Serif"/>
      <family val="2"/>
    </font>
    <font>
      <sz val="10"/>
      <name val="Tahoma"/>
      <family val="2"/>
    </font>
    <font>
      <i/>
      <sz val="10"/>
      <color indexed="12"/>
      <name val="Arial"/>
      <family val="2"/>
    </font>
    <font>
      <b/>
      <sz val="16"/>
      <color indexed="48"/>
      <name val="Arial"/>
      <family val="2"/>
    </font>
    <font>
      <b/>
      <sz val="16"/>
      <color indexed="48"/>
      <name val="Wingdings"/>
      <charset val="2"/>
    </font>
    <font>
      <b/>
      <sz val="10"/>
      <color indexed="48"/>
      <name val="Arial"/>
      <family val="2"/>
    </font>
    <font>
      <b/>
      <sz val="10"/>
      <name val="Arial"/>
      <family val="2"/>
    </font>
    <font>
      <b/>
      <sz val="13"/>
      <name val="Arial"/>
      <family val="2"/>
    </font>
    <font>
      <b/>
      <sz val="13"/>
      <color indexed="12"/>
      <name val="Arial"/>
      <family val="2"/>
    </font>
    <font>
      <b/>
      <sz val="13"/>
      <name val="Arial"/>
      <family val="2"/>
    </font>
    <font>
      <b/>
      <sz val="14"/>
      <color indexed="48"/>
      <name val="Arial"/>
      <family val="2"/>
    </font>
    <font>
      <b/>
      <sz val="8"/>
      <color indexed="48"/>
      <name val="Arial"/>
      <family val="2"/>
    </font>
    <font>
      <b/>
      <sz val="13"/>
      <name val="MS Sans Serif"/>
      <family val="2"/>
    </font>
    <font>
      <sz val="10"/>
      <color indexed="12"/>
      <name val="Arial"/>
      <family val="2"/>
    </font>
    <font>
      <b/>
      <sz val="13"/>
      <color indexed="12"/>
      <name val="Arial"/>
      <family val="2"/>
    </font>
    <font>
      <sz val="10"/>
      <color indexed="12"/>
      <name val="MS Sans Serif"/>
      <family val="2"/>
    </font>
    <font>
      <b/>
      <sz val="13"/>
      <color indexed="12"/>
      <name val="MS Sans Serif"/>
      <family val="2"/>
    </font>
    <font>
      <b/>
      <sz val="16"/>
      <color indexed="48"/>
      <name val="MS Sans Serif"/>
      <family val="2"/>
    </font>
    <font>
      <b/>
      <sz val="16"/>
      <color indexed="12"/>
      <name val="Arial"/>
      <family val="2"/>
    </font>
    <font>
      <b/>
      <sz val="16"/>
      <color indexed="12"/>
      <name val="MS Sans Serif"/>
      <family val="2"/>
    </font>
    <font>
      <sz val="10"/>
      <name val="Times New Roman"/>
      <family val="1"/>
    </font>
    <font>
      <u/>
      <sz val="10"/>
      <color indexed="12"/>
      <name val="MS Sans Serif"/>
      <family val="2"/>
    </font>
    <font>
      <sz val="10"/>
      <color indexed="48"/>
      <name val="Arial"/>
      <family val="2"/>
    </font>
    <font>
      <u/>
      <sz val="10"/>
      <color indexed="12"/>
      <name val="Calibri"/>
      <family val="2"/>
    </font>
    <font>
      <sz val="10"/>
      <color indexed="48"/>
      <name val="Calibri"/>
      <family val="2"/>
    </font>
    <font>
      <b/>
      <sz val="10"/>
      <color indexed="48"/>
      <name val="MS Sans Serif"/>
      <family val="2"/>
    </font>
    <font>
      <b/>
      <sz val="10"/>
      <color rgb="FF0000FF"/>
      <name val="Arial"/>
      <family val="2"/>
    </font>
    <font>
      <sz val="10"/>
      <color rgb="FF0000FF"/>
      <name val="Arial"/>
      <family val="2"/>
    </font>
    <font>
      <vertAlign val="superscript"/>
      <sz val="10"/>
      <name val="Arial"/>
      <family val="2"/>
    </font>
    <font>
      <b/>
      <sz val="10"/>
      <color theme="1"/>
      <name val="Arial"/>
      <family val="2"/>
    </font>
    <font>
      <sz val="10"/>
      <color rgb="FF000000"/>
      <name val="Bookman Old Style"/>
      <family val="1"/>
    </font>
    <font>
      <i/>
      <sz val="10"/>
      <color rgb="FF0000FF"/>
      <name val="Arial"/>
      <family val="2"/>
    </font>
    <font>
      <i/>
      <vertAlign val="superscript"/>
      <sz val="10"/>
      <name val="Arial"/>
      <family val="2"/>
    </font>
    <font>
      <b/>
      <vertAlign val="superscript"/>
      <sz val="10"/>
      <name val="Arial"/>
      <family val="2"/>
    </font>
    <font>
      <b/>
      <vertAlign val="superscript"/>
      <sz val="14"/>
      <color indexed="12"/>
      <name val="Arial"/>
      <family val="2"/>
    </font>
    <font>
      <i/>
      <sz val="10"/>
      <color theme="1"/>
      <name val="Arial"/>
      <family val="2"/>
    </font>
    <font>
      <b/>
      <i/>
      <vertAlign val="superscript"/>
      <sz val="10"/>
      <name val="Arial"/>
      <family val="2"/>
    </font>
    <font>
      <b/>
      <i/>
      <sz val="10"/>
      <color indexed="12"/>
      <name val="Arial"/>
      <family val="2"/>
    </font>
    <font>
      <b/>
      <vertAlign val="superscript"/>
      <sz val="10"/>
      <color indexed="12"/>
      <name val="Arial"/>
      <family val="2"/>
    </font>
    <font>
      <b/>
      <sz val="9"/>
      <color indexed="12"/>
      <name val="Arial"/>
      <family val="2"/>
    </font>
    <font>
      <sz val="9"/>
      <color indexed="12"/>
      <name val="Arial"/>
      <family val="2"/>
    </font>
    <font>
      <sz val="10"/>
      <color rgb="FF000000"/>
      <name val="Arial"/>
      <family val="2"/>
    </font>
    <font>
      <u/>
      <sz val="10"/>
      <color rgb="FF000000"/>
      <name val="Arial"/>
      <family val="2"/>
    </font>
    <font>
      <sz val="10"/>
      <color rgb="FF003399"/>
      <name val="Arial"/>
      <family val="2"/>
    </font>
    <font>
      <sz val="10"/>
      <color rgb="FF0091FF"/>
      <name val="Arial"/>
      <family val="2"/>
    </font>
    <font>
      <b/>
      <u/>
      <sz val="10"/>
      <color rgb="FF0000FF"/>
      <name val="Arial"/>
      <family val="2"/>
    </font>
    <font>
      <u/>
      <sz val="10"/>
      <color rgb="FF0000FF"/>
      <name val="Arial"/>
      <family val="2"/>
    </font>
    <font>
      <sz val="10"/>
      <color theme="1"/>
      <name val="Calibri"/>
      <family val="2"/>
    </font>
    <font>
      <sz val="11"/>
      <name val="Arial"/>
      <family val="2"/>
    </font>
    <font>
      <sz val="16"/>
      <color indexed="12"/>
      <name val="Calibri"/>
      <family val="2"/>
    </font>
    <font>
      <b/>
      <sz val="16"/>
      <name val="Calibri"/>
      <family val="2"/>
    </font>
    <font>
      <sz val="16"/>
      <name val="Arial"/>
      <family val="2"/>
    </font>
    <font>
      <sz val="16"/>
      <name val="Calibri"/>
      <family val="2"/>
    </font>
    <font>
      <sz val="16"/>
      <color indexed="48"/>
      <name val="Arial"/>
      <family val="2"/>
    </font>
    <font>
      <u/>
      <sz val="16"/>
      <color indexed="12"/>
      <name val="Arial"/>
      <family val="2"/>
    </font>
    <font>
      <sz val="16"/>
      <color indexed="48"/>
      <name val="Calibri"/>
      <family val="2"/>
    </font>
    <font>
      <b/>
      <u/>
      <sz val="16"/>
      <name val="Calibri"/>
      <family val="2"/>
    </font>
    <font>
      <b/>
      <sz val="18"/>
      <name val="Calibri"/>
      <family val="2"/>
    </font>
    <font>
      <b/>
      <sz val="18"/>
      <color indexed="12"/>
      <name val="Calibri"/>
      <family val="2"/>
    </font>
    <font>
      <sz val="18"/>
      <name val="Arial"/>
      <family val="2"/>
    </font>
    <font>
      <sz val="18"/>
      <color indexed="48"/>
      <name val="Arial"/>
      <family val="2"/>
    </font>
    <font>
      <i/>
      <sz val="18"/>
      <color indexed="12"/>
      <name val="Calibri"/>
      <family val="2"/>
    </font>
    <font>
      <sz val="18"/>
      <color indexed="12"/>
      <name val="Calibri"/>
      <family val="2"/>
    </font>
    <font>
      <b/>
      <sz val="20"/>
      <color indexed="12"/>
      <name val="Calibri"/>
      <family val="2"/>
    </font>
    <font>
      <b/>
      <sz val="11"/>
      <name val="MS Sans Serif"/>
      <family val="2"/>
    </font>
    <font>
      <b/>
      <sz val="11"/>
      <color indexed="12"/>
      <name val="Arial"/>
      <family val="2"/>
    </font>
    <font>
      <b/>
      <sz val="11"/>
      <name val="Arial"/>
      <family val="2"/>
    </font>
    <font>
      <b/>
      <sz val="11"/>
      <color theme="1"/>
      <name val="Arial"/>
      <family val="2"/>
    </font>
    <font>
      <sz val="11"/>
      <color theme="1"/>
      <name val="Arial"/>
      <family val="2"/>
    </font>
    <font>
      <b/>
      <sz val="11"/>
      <color rgb="FF0000FF"/>
      <name val="Arial"/>
      <family val="2"/>
    </font>
    <font>
      <sz val="11"/>
      <color rgb="FF0000FF"/>
      <name val="Arial"/>
      <family val="2"/>
    </font>
    <font>
      <i/>
      <sz val="11"/>
      <name val="Arial"/>
      <family val="2"/>
    </font>
    <font>
      <vertAlign val="superscript"/>
      <sz val="11"/>
      <name val="Arial"/>
      <family val="2"/>
    </font>
    <font>
      <vertAlign val="superscript"/>
      <sz val="11"/>
      <color theme="1"/>
      <name val="Arial"/>
      <family val="2"/>
    </font>
    <font>
      <sz val="9"/>
      <color rgb="FF0000FF"/>
      <name val="Arial"/>
      <family val="2"/>
    </font>
    <font>
      <b/>
      <i/>
      <sz val="11"/>
      <name val="Arial"/>
      <family val="2"/>
    </font>
    <font>
      <b/>
      <i/>
      <sz val="9"/>
      <color indexed="12"/>
      <name val="Arial"/>
      <family val="2"/>
    </font>
    <font>
      <i/>
      <sz val="9"/>
      <color indexed="12"/>
      <name val="Arial"/>
      <family val="2"/>
    </font>
    <font>
      <b/>
      <sz val="14"/>
      <color rgb="FF0000FF"/>
      <name val="Arial"/>
      <family val="2"/>
    </font>
    <font>
      <sz val="10"/>
      <color theme="1"/>
      <name val="Arial"/>
      <family val="2"/>
    </font>
    <font>
      <vertAlign val="superscript"/>
      <sz val="12"/>
      <name val="Arial"/>
      <family val="2"/>
    </font>
    <font>
      <i/>
      <sz val="11"/>
      <color rgb="FF0000FF"/>
      <name val="Arial"/>
      <family val="2"/>
    </font>
    <font>
      <b/>
      <sz val="36"/>
      <color rgb="FF0000FF"/>
      <name val="Tahoma"/>
      <family val="2"/>
    </font>
    <font>
      <sz val="14"/>
      <name val="Tahoma"/>
      <family val="2"/>
    </font>
    <font>
      <b/>
      <sz val="14"/>
      <name val="Tahoma"/>
      <family val="2"/>
    </font>
    <font>
      <sz val="12"/>
      <name val="Tahoma"/>
      <family val="2"/>
    </font>
    <font>
      <b/>
      <sz val="10"/>
      <color indexed="12"/>
      <name val="Calibri"/>
      <family val="2"/>
    </font>
    <font>
      <b/>
      <sz val="12"/>
      <color rgb="FF0000FF"/>
      <name val="Arial"/>
      <family val="2"/>
    </font>
    <font>
      <b/>
      <vertAlign val="superscript"/>
      <sz val="11"/>
      <name val="Arial"/>
      <family val="2"/>
    </font>
    <font>
      <b/>
      <u/>
      <sz val="10"/>
      <color rgb="FF000000"/>
      <name val="Arial"/>
      <family val="2"/>
    </font>
    <font>
      <u/>
      <sz val="10"/>
      <color rgb="FF003399"/>
      <name val="Arial"/>
      <family val="2"/>
    </font>
    <font>
      <sz val="10"/>
      <color rgb="FF003399"/>
      <name val="Calibri"/>
      <family val="2"/>
    </font>
    <font>
      <u/>
      <sz val="18"/>
      <color indexed="12"/>
      <name val="Calibri"/>
      <family val="2"/>
      <scheme val="minor"/>
    </font>
    <font>
      <sz val="11"/>
      <color rgb="FF000000"/>
      <name val="Arial"/>
      <family val="2"/>
    </font>
    <font>
      <sz val="12"/>
      <name val="Arial"/>
      <family val="2"/>
    </font>
    <font>
      <sz val="10"/>
      <name val="Arial"/>
      <family val="2"/>
    </font>
    <font>
      <sz val="11"/>
      <color theme="1"/>
      <name val="Calibri"/>
      <family val="2"/>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DDDDDD"/>
        <bgColor indexed="64"/>
      </patternFill>
    </fill>
    <fill>
      <patternFill patternType="solid">
        <fgColor rgb="FFC0C0C0"/>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tint="-0.24994659260841701"/>
        <bgColor indexed="64"/>
      </patternFill>
    </fill>
    <fill>
      <patternFill patternType="solid">
        <fgColor rgb="FFD8D8D8"/>
        <bgColor theme="0" tint="-0.14999847407452621"/>
      </patternFill>
    </fill>
    <fill>
      <patternFill patternType="solid">
        <fgColor theme="0" tint="-0.249977111117893"/>
        <bgColor indexed="64"/>
      </patternFill>
    </fill>
    <fill>
      <patternFill patternType="solid">
        <fgColor rgb="FFFFFFFF"/>
        <bgColor theme="0" tint="-0.14999847407452621"/>
      </patternFill>
    </fill>
    <fill>
      <patternFill patternType="solid">
        <fgColor rgb="FFD8D8D8"/>
        <bgColor indexed="64"/>
      </patternFill>
    </fill>
    <fill>
      <patternFill patternType="solid">
        <fgColor rgb="FFFAFBFE"/>
        <bgColor indexed="64"/>
      </patternFill>
    </fill>
  </fills>
  <borders count="5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30"/>
      </bottom>
      <diagonal/>
    </border>
    <border>
      <left style="thin">
        <color indexed="30"/>
      </left>
      <right/>
      <top style="thin">
        <color indexed="30"/>
      </top>
      <bottom/>
      <diagonal/>
    </border>
    <border>
      <left/>
      <right/>
      <top style="thin">
        <color indexed="30"/>
      </top>
      <bottom/>
      <diagonal/>
    </border>
    <border>
      <left style="thin">
        <color indexed="30"/>
      </left>
      <right/>
      <top/>
      <bottom/>
      <diagonal/>
    </border>
    <border>
      <left style="thin">
        <color indexed="30"/>
      </left>
      <right/>
      <top/>
      <bottom style="thin">
        <color indexed="30"/>
      </bottom>
      <diagonal/>
    </border>
    <border>
      <left/>
      <right style="thin">
        <color indexed="30"/>
      </right>
      <top/>
      <bottom/>
      <diagonal/>
    </border>
    <border>
      <left/>
      <right style="thin">
        <color indexed="30"/>
      </right>
      <top style="thin">
        <color indexed="30"/>
      </top>
      <bottom/>
      <diagonal/>
    </border>
    <border>
      <left/>
      <right style="thin">
        <color indexed="30"/>
      </right>
      <top/>
      <bottom style="thin">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theme="1"/>
      </top>
      <bottom/>
      <diagonal/>
    </border>
    <border>
      <left style="thin">
        <color indexed="64"/>
      </left>
      <right style="medium">
        <color indexed="64"/>
      </right>
      <top/>
      <bottom style="thin">
        <color indexed="64"/>
      </bottom>
      <diagonal/>
    </border>
    <border>
      <left/>
      <right/>
      <top/>
      <bottom style="thin">
        <color theme="1"/>
      </bottom>
      <diagonal/>
    </border>
    <border>
      <left style="thin">
        <color indexed="30"/>
      </left>
      <right style="thin">
        <color indexed="30"/>
      </right>
      <top style="thin">
        <color indexed="30"/>
      </top>
      <bottom/>
      <diagonal/>
    </border>
    <border>
      <left style="thin">
        <color indexed="30"/>
      </left>
      <right style="thin">
        <color indexed="30"/>
      </right>
      <top/>
      <bottom/>
      <diagonal/>
    </border>
    <border>
      <left style="thin">
        <color indexed="30"/>
      </left>
      <right style="thin">
        <color indexed="30"/>
      </right>
      <top/>
      <bottom style="thin">
        <color indexed="30"/>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13" fillId="0" borderId="0" applyNumberFormat="0" applyFill="0" applyBorder="0" applyAlignment="0" applyProtection="0">
      <alignment vertical="top"/>
      <protection locked="0"/>
    </xf>
    <xf numFmtId="0" fontId="40"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9" fontId="114" fillId="0" borderId="0" applyFont="0" applyFill="0" applyBorder="0" applyAlignment="0" applyProtection="0"/>
  </cellStyleXfs>
  <cellXfs count="1052">
    <xf numFmtId="0" fontId="0" fillId="0" borderId="0" xfId="0"/>
    <xf numFmtId="0" fontId="0" fillId="0" borderId="1" xfId="0" applyBorder="1"/>
    <xf numFmtId="0" fontId="3" fillId="0" borderId="1" xfId="0" applyFont="1" applyBorder="1"/>
    <xf numFmtId="0" fontId="0" fillId="0" borderId="0" xfId="0" applyBorder="1"/>
    <xf numFmtId="0" fontId="0" fillId="0" borderId="2" xfId="0" applyBorder="1"/>
    <xf numFmtId="0" fontId="3" fillId="0" borderId="2" xfId="0" applyFont="1" applyBorder="1"/>
    <xf numFmtId="0" fontId="0" fillId="2" borderId="0" xfId="0" applyFill="1"/>
    <xf numFmtId="0" fontId="0" fillId="0" borderId="0" xfId="0" applyFill="1"/>
    <xf numFmtId="0" fontId="5" fillId="0" borderId="0" xfId="0" applyFont="1"/>
    <xf numFmtId="0" fontId="7" fillId="0" borderId="0" xfId="0" applyFont="1"/>
    <xf numFmtId="0" fontId="8" fillId="0" borderId="0" xfId="0" applyFont="1"/>
    <xf numFmtId="0" fontId="0" fillId="0" borderId="0" xfId="0" applyBorder="1" applyAlignment="1">
      <alignment horizontal="center"/>
    </xf>
    <xf numFmtId="0" fontId="4" fillId="0" borderId="0" xfId="0" applyFont="1" applyBorder="1" applyAlignment="1">
      <alignment horizontal="center"/>
    </xf>
    <xf numFmtId="0" fontId="9" fillId="0" borderId="0" xfId="0" applyFont="1"/>
    <xf numFmtId="3" fontId="0" fillId="0" borderId="0" xfId="0" applyNumberFormat="1"/>
    <xf numFmtId="0" fontId="4" fillId="0" borderId="0" xfId="0" applyFont="1"/>
    <xf numFmtId="0" fontId="2" fillId="0" borderId="0" xfId="0" applyFont="1"/>
    <xf numFmtId="0" fontId="12" fillId="0" borderId="0" xfId="0" applyFont="1"/>
    <xf numFmtId="0" fontId="5" fillId="0" borderId="0" xfId="0" applyFont="1" applyBorder="1"/>
    <xf numFmtId="0" fontId="5" fillId="0" borderId="4" xfId="0" applyFont="1" applyBorder="1"/>
    <xf numFmtId="0" fontId="17" fillId="0" borderId="4" xfId="0" applyFont="1" applyBorder="1" applyAlignment="1">
      <alignment horizontal="center"/>
    </xf>
    <xf numFmtId="0" fontId="4" fillId="0" borderId="4" xfId="0" applyFont="1" applyBorder="1" applyAlignment="1">
      <alignment horizontal="center"/>
    </xf>
    <xf numFmtId="0" fontId="17" fillId="0" borderId="0" xfId="0" applyFont="1" applyBorder="1" applyAlignment="1">
      <alignment horizontal="center"/>
    </xf>
    <xf numFmtId="0" fontId="17" fillId="0" borderId="5" xfId="0" applyFont="1" applyBorder="1" applyAlignment="1">
      <alignment horizontal="center"/>
    </xf>
    <xf numFmtId="0" fontId="9" fillId="0" borderId="0" xfId="0" applyFont="1" applyBorder="1"/>
    <xf numFmtId="0" fontId="11" fillId="0" borderId="0" xfId="0" applyFont="1" applyAlignment="1">
      <alignment horizontal="right"/>
    </xf>
    <xf numFmtId="0" fontId="4" fillId="0" borderId="0" xfId="4" applyFont="1" applyFill="1" applyBorder="1" applyAlignment="1">
      <alignment horizontal="center"/>
    </xf>
    <xf numFmtId="0" fontId="4" fillId="0" borderId="2" xfId="4" applyFont="1" applyFill="1" applyBorder="1" applyAlignment="1">
      <alignment horizontal="center"/>
    </xf>
    <xf numFmtId="166" fontId="4" fillId="0" borderId="0" xfId="0" applyNumberFormat="1" applyFont="1" applyFill="1"/>
    <xf numFmtId="166" fontId="4" fillId="0" borderId="0" xfId="0" applyNumberFormat="1" applyFont="1"/>
    <xf numFmtId="3" fontId="0" fillId="0" borderId="2" xfId="0" applyNumberFormat="1" applyBorder="1"/>
    <xf numFmtId="0" fontId="20" fillId="0" borderId="1" xfId="5" applyFont="1" applyBorder="1" applyAlignment="1">
      <alignment horizontal="center"/>
    </xf>
    <xf numFmtId="0" fontId="1" fillId="0" borderId="1" xfId="5" applyBorder="1" applyAlignment="1">
      <alignment horizontal="center"/>
    </xf>
    <xf numFmtId="0" fontId="20" fillId="0" borderId="0" xfId="5" applyFont="1" applyBorder="1" applyAlignment="1">
      <alignment horizontal="center"/>
    </xf>
    <xf numFmtId="0" fontId="1" fillId="0" borderId="0" xfId="5" applyFont="1" applyBorder="1" applyAlignment="1">
      <alignment horizontal="center"/>
    </xf>
    <xf numFmtId="0" fontId="20" fillId="0" borderId="2" xfId="5" applyFont="1" applyBorder="1" applyAlignment="1">
      <alignment horizontal="center"/>
    </xf>
    <xf numFmtId="0" fontId="1" fillId="0" borderId="2" xfId="5" applyFont="1" applyBorder="1" applyAlignment="1">
      <alignment horizontal="center"/>
    </xf>
    <xf numFmtId="0" fontId="6" fillId="0" borderId="0" xfId="0" applyFont="1"/>
    <xf numFmtId="0" fontId="3" fillId="0" borderId="0" xfId="0" applyFont="1"/>
    <xf numFmtId="0" fontId="9" fillId="0" borderId="0" xfId="0" applyFont="1" applyFill="1"/>
    <xf numFmtId="0" fontId="9" fillId="0" borderId="0" xfId="0" applyFont="1" applyFill="1" applyAlignment="1">
      <alignment horizontal="right"/>
    </xf>
    <xf numFmtId="0" fontId="18" fillId="0" borderId="4" xfId="0" applyFont="1" applyBorder="1"/>
    <xf numFmtId="0" fontId="9" fillId="0" borderId="4" xfId="5" applyFont="1" applyBorder="1" applyAlignment="1">
      <alignment horizontal="center"/>
    </xf>
    <xf numFmtId="0" fontId="9" fillId="0" borderId="0" xfId="5" applyFont="1" applyBorder="1" applyAlignment="1">
      <alignment horizontal="center"/>
    </xf>
    <xf numFmtId="0" fontId="9" fillId="0" borderId="5" xfId="5" applyFont="1" applyBorder="1" applyAlignment="1">
      <alignment horizontal="center"/>
    </xf>
    <xf numFmtId="0" fontId="10" fillId="0" borderId="0" xfId="0" applyFont="1"/>
    <xf numFmtId="0" fontId="8" fillId="0" borderId="0" xfId="0" applyFont="1" applyAlignment="1">
      <alignment vertical="center"/>
    </xf>
    <xf numFmtId="3" fontId="0" fillId="0" borderId="0" xfId="0" applyNumberFormat="1" applyBorder="1"/>
    <xf numFmtId="3" fontId="3" fillId="0" borderId="0" xfId="0" applyNumberFormat="1" applyFont="1" applyBorder="1"/>
    <xf numFmtId="0" fontId="23" fillId="0" borderId="0" xfId="0" applyFont="1"/>
    <xf numFmtId="166" fontId="24" fillId="0" borderId="0" xfId="0" applyNumberFormat="1" applyFont="1" applyFill="1"/>
    <xf numFmtId="0" fontId="25" fillId="0" borderId="0" xfId="0" applyFont="1"/>
    <xf numFmtId="0" fontId="0" fillId="0" borderId="0" xfId="0" applyFill="1" applyAlignment="1">
      <alignment horizontal="center"/>
    </xf>
    <xf numFmtId="0" fontId="0" fillId="0" borderId="0" xfId="0" applyAlignment="1">
      <alignment horizontal="center"/>
    </xf>
    <xf numFmtId="0" fontId="26" fillId="0" borderId="2" xfId="0" applyFont="1" applyFill="1" applyBorder="1"/>
    <xf numFmtId="166" fontId="27" fillId="0" borderId="2" xfId="0" applyNumberFormat="1" applyFont="1" applyFill="1" applyBorder="1"/>
    <xf numFmtId="0" fontId="28" fillId="0" borderId="2" xfId="0" applyFont="1" applyFill="1" applyBorder="1" applyAlignment="1">
      <alignment horizontal="center"/>
    </xf>
    <xf numFmtId="166" fontId="5" fillId="0" borderId="0" xfId="0" applyNumberFormat="1" applyFont="1" applyFill="1"/>
    <xf numFmtId="0" fontId="19" fillId="0" borderId="0" xfId="0" applyFont="1" applyFill="1" applyAlignment="1">
      <alignment horizontal="center"/>
    </xf>
    <xf numFmtId="0" fontId="11" fillId="0" borderId="0" xfId="0" applyFont="1"/>
    <xf numFmtId="3" fontId="0" fillId="0" borderId="0" xfId="0" applyNumberFormat="1" applyFill="1" applyBorder="1"/>
    <xf numFmtId="0" fontId="3" fillId="0" borderId="0" xfId="0" applyFont="1" applyFill="1" applyBorder="1" applyAlignment="1">
      <alignment horizontal="right"/>
    </xf>
    <xf numFmtId="0" fontId="3" fillId="0" borderId="0" xfId="0" applyFont="1" applyFill="1" applyBorder="1" applyAlignment="1">
      <alignment horizontal="center"/>
    </xf>
    <xf numFmtId="3" fontId="0" fillId="0" borderId="0" xfId="0" applyNumberFormat="1" applyFill="1" applyAlignment="1">
      <alignment horizontal="center"/>
    </xf>
    <xf numFmtId="3" fontId="5" fillId="0" borderId="1" xfId="0" applyNumberFormat="1" applyFont="1" applyBorder="1" applyAlignment="1" applyProtection="1">
      <alignment vertical="center"/>
      <protection locked="0"/>
    </xf>
    <xf numFmtId="3" fontId="5" fillId="0" borderId="0" xfId="0" applyNumberFormat="1" applyFont="1" applyBorder="1" applyAlignment="1" applyProtection="1">
      <alignment vertical="center"/>
      <protection locked="0"/>
    </xf>
    <xf numFmtId="0" fontId="9" fillId="0" borderId="2" xfId="0" applyFont="1" applyBorder="1"/>
    <xf numFmtId="0" fontId="24" fillId="0" borderId="0" xfId="0" applyFont="1" applyAlignment="1">
      <alignment horizontal="center"/>
    </xf>
    <xf numFmtId="0" fontId="1" fillId="0" borderId="0" xfId="0" applyFont="1"/>
    <xf numFmtId="0" fontId="22" fillId="0" borderId="0" xfId="0" applyFont="1"/>
    <xf numFmtId="0" fontId="24" fillId="0" borderId="0" xfId="0" applyFont="1" applyFill="1" applyAlignment="1">
      <alignment horizontal="center"/>
    </xf>
    <xf numFmtId="0" fontId="9" fillId="0" borderId="0" xfId="0" applyFont="1" applyFill="1" applyAlignment="1">
      <alignment horizontal="center"/>
    </xf>
    <xf numFmtId="0" fontId="9" fillId="0" borderId="0" xfId="0" applyFont="1" applyAlignment="1">
      <alignment horizontal="center"/>
    </xf>
    <xf numFmtId="0" fontId="26" fillId="0" borderId="2" xfId="0" applyFont="1" applyFill="1" applyBorder="1" applyAlignment="1">
      <alignment horizontal="center"/>
    </xf>
    <xf numFmtId="3" fontId="9" fillId="0" borderId="0" xfId="0" applyNumberFormat="1" applyFont="1" applyFill="1" applyBorder="1"/>
    <xf numFmtId="0" fontId="9" fillId="0" borderId="0" xfId="0" applyFont="1" applyBorder="1" applyAlignment="1">
      <alignment horizontal="center"/>
    </xf>
    <xf numFmtId="0" fontId="9" fillId="0" borderId="0" xfId="0" applyFont="1" applyFill="1" applyBorder="1" applyAlignment="1">
      <alignment horizontal="center"/>
    </xf>
    <xf numFmtId="0" fontId="29" fillId="0" borderId="0" xfId="0" applyFont="1"/>
    <xf numFmtId="0" fontId="24" fillId="0" borderId="0" xfId="0" applyFont="1"/>
    <xf numFmtId="0" fontId="30" fillId="0" borderId="0" xfId="0" applyFont="1"/>
    <xf numFmtId="0" fontId="29" fillId="0" borderId="0" xfId="0" applyFont="1" applyAlignment="1">
      <alignment horizontal="center"/>
    </xf>
    <xf numFmtId="0" fontId="31" fillId="0" borderId="2" xfId="0" applyFont="1" applyFill="1" applyBorder="1" applyAlignment="1">
      <alignment horizontal="center"/>
    </xf>
    <xf numFmtId="0" fontId="31" fillId="0" borderId="2" xfId="0" applyFont="1" applyFill="1" applyBorder="1"/>
    <xf numFmtId="0" fontId="19" fillId="0" borderId="0" xfId="0" applyFont="1" applyFill="1"/>
    <xf numFmtId="0" fontId="5" fillId="0" borderId="0" xfId="0" applyFont="1" applyAlignment="1">
      <alignment horizontal="center"/>
    </xf>
    <xf numFmtId="167" fontId="9" fillId="0" borderId="0" xfId="0" applyNumberFormat="1" applyFont="1" applyAlignment="1">
      <alignment horizontal="center"/>
    </xf>
    <xf numFmtId="166" fontId="19" fillId="0" borderId="0" xfId="0" applyNumberFormat="1" applyFont="1"/>
    <xf numFmtId="3" fontId="0" fillId="0" borderId="0" xfId="0" applyNumberFormat="1" applyFill="1"/>
    <xf numFmtId="0" fontId="1" fillId="0" borderId="0" xfId="0" applyFont="1" applyFill="1"/>
    <xf numFmtId="0" fontId="4" fillId="0" borderId="0" xfId="0" applyFont="1" applyAlignment="1">
      <alignment horizontal="center"/>
    </xf>
    <xf numFmtId="0" fontId="32" fillId="0" borderId="0" xfId="0" applyFont="1" applyAlignment="1">
      <alignment horizontal="center"/>
    </xf>
    <xf numFmtId="0" fontId="33" fillId="0" borderId="2" xfId="0" applyFont="1" applyBorder="1" applyAlignment="1">
      <alignment horizontal="center"/>
    </xf>
    <xf numFmtId="0" fontId="34" fillId="0" borderId="0" xfId="0" applyFont="1" applyAlignment="1">
      <alignment horizontal="center"/>
    </xf>
    <xf numFmtId="0" fontId="32" fillId="0" borderId="0" xfId="0" applyFont="1" applyFill="1" applyAlignment="1">
      <alignment horizontal="center"/>
    </xf>
    <xf numFmtId="0" fontId="32" fillId="0" borderId="0" xfId="0" applyFont="1"/>
    <xf numFmtId="0" fontId="3" fillId="0" borderId="0" xfId="0" applyFont="1" applyAlignment="1">
      <alignment horizontal="center"/>
    </xf>
    <xf numFmtId="0" fontId="27" fillId="0" borderId="2" xfId="0" applyFont="1" applyFill="1" applyBorder="1" applyAlignment="1">
      <alignment horizontal="center"/>
    </xf>
    <xf numFmtId="0" fontId="3" fillId="0" borderId="0" xfId="0" applyFont="1" applyFill="1" applyAlignment="1">
      <alignment horizontal="center"/>
    </xf>
    <xf numFmtId="0" fontId="8" fillId="0" borderId="0" xfId="0" applyFont="1" applyAlignment="1">
      <alignment horizontal="center"/>
    </xf>
    <xf numFmtId="0" fontId="35" fillId="0" borderId="2" xfId="0" applyFont="1" applyFill="1" applyBorder="1" applyAlignment="1">
      <alignment horizontal="center"/>
    </xf>
    <xf numFmtId="0" fontId="34" fillId="0" borderId="0" xfId="0" applyFont="1" applyFill="1" applyAlignment="1">
      <alignment horizontal="center"/>
    </xf>
    <xf numFmtId="0" fontId="27" fillId="0" borderId="2" xfId="0" applyFont="1" applyBorder="1" applyAlignment="1">
      <alignment horizontal="center"/>
    </xf>
    <xf numFmtId="3" fontId="23" fillId="0" borderId="0" xfId="0" applyNumberFormat="1" applyFont="1"/>
    <xf numFmtId="0" fontId="22" fillId="0" borderId="0" xfId="0" applyFont="1" applyAlignment="1">
      <alignment horizontal="center"/>
    </xf>
    <xf numFmtId="0" fontId="36" fillId="0" borderId="0" xfId="0" applyFont="1"/>
    <xf numFmtId="0" fontId="36" fillId="0" borderId="0" xfId="0" applyFont="1" applyFill="1" applyAlignment="1">
      <alignment horizontal="center"/>
    </xf>
    <xf numFmtId="0" fontId="26" fillId="0" borderId="0" xfId="0" applyFont="1" applyFill="1"/>
    <xf numFmtId="0" fontId="26" fillId="0" borderId="0" xfId="0" applyFont="1" applyFill="1" applyAlignment="1">
      <alignment horizontal="center"/>
    </xf>
    <xf numFmtId="0" fontId="26" fillId="0" borderId="0" xfId="0" applyFont="1" applyFill="1" applyBorder="1"/>
    <xf numFmtId="0" fontId="26" fillId="0" borderId="0" xfId="0" applyFont="1"/>
    <xf numFmtId="0" fontId="5" fillId="0" borderId="0" xfId="0" applyFont="1" applyFill="1"/>
    <xf numFmtId="0" fontId="0" fillId="0" borderId="0" xfId="0" applyFill="1" applyAlignment="1">
      <alignment vertical="top"/>
    </xf>
    <xf numFmtId="3" fontId="0" fillId="0" borderId="0" xfId="0" applyNumberFormat="1" applyFill="1" applyAlignment="1">
      <alignment vertical="top"/>
    </xf>
    <xf numFmtId="0" fontId="0" fillId="0" borderId="0" xfId="0" applyAlignment="1">
      <alignment vertical="top"/>
    </xf>
    <xf numFmtId="0" fontId="3" fillId="0" borderId="0" xfId="0" applyFont="1" applyFill="1" applyBorder="1" applyAlignment="1">
      <alignment horizontal="right" vertical="top"/>
    </xf>
    <xf numFmtId="3" fontId="0" fillId="0" borderId="0" xfId="0" applyNumberFormat="1" applyFill="1" applyAlignment="1">
      <alignment horizontal="center" vertical="top"/>
    </xf>
    <xf numFmtId="3" fontId="0" fillId="0" borderId="0" xfId="0" quotePrefix="1" applyNumberFormat="1" applyFill="1" applyAlignment="1">
      <alignment vertical="top"/>
    </xf>
    <xf numFmtId="0" fontId="0" fillId="0" borderId="0" xfId="0" quotePrefix="1" applyNumberFormat="1" applyFill="1" applyAlignment="1">
      <alignment vertical="top"/>
    </xf>
    <xf numFmtId="0" fontId="0" fillId="0" borderId="0" xfId="0" quotePrefix="1" applyNumberFormat="1" applyFill="1" applyAlignment="1">
      <alignment horizontal="center" vertical="top"/>
    </xf>
    <xf numFmtId="0" fontId="0" fillId="0" borderId="0" xfId="0" applyFill="1" applyAlignment="1">
      <alignment horizontal="center" vertical="top"/>
    </xf>
    <xf numFmtId="0" fontId="3" fillId="0" borderId="0" xfId="0" applyFont="1" applyFill="1" applyAlignment="1">
      <alignment horizontal="right" vertical="top"/>
    </xf>
    <xf numFmtId="3" fontId="8" fillId="0" borderId="0" xfId="0" applyNumberFormat="1" applyFont="1"/>
    <xf numFmtId="0" fontId="37" fillId="0" borderId="0" xfId="0" applyFont="1" applyAlignment="1">
      <alignment horizontal="center"/>
    </xf>
    <xf numFmtId="0" fontId="27" fillId="0" borderId="0" xfId="0" applyFont="1" applyFill="1" applyAlignment="1">
      <alignment horizontal="center"/>
    </xf>
    <xf numFmtId="0" fontId="38" fillId="0" borderId="0" xfId="0" applyFont="1" applyAlignment="1">
      <alignment horizontal="center"/>
    </xf>
    <xf numFmtId="0" fontId="27" fillId="0" borderId="0" xfId="0" applyFont="1" applyAlignment="1">
      <alignment horizontal="center"/>
    </xf>
    <xf numFmtId="0" fontId="23" fillId="0" borderId="0" xfId="0" applyFont="1" applyFill="1"/>
    <xf numFmtId="0" fontId="22" fillId="0" borderId="0" xfId="0" applyFont="1" applyFill="1"/>
    <xf numFmtId="166" fontId="22" fillId="0" borderId="0" xfId="0" applyNumberFormat="1" applyFont="1" applyFill="1"/>
    <xf numFmtId="166" fontId="36" fillId="0" borderId="0" xfId="0" applyNumberFormat="1" applyFont="1" applyFill="1"/>
    <xf numFmtId="3" fontId="18" fillId="0" borderId="0" xfId="0" applyNumberFormat="1" applyFont="1"/>
    <xf numFmtId="0" fontId="19" fillId="0" borderId="0" xfId="0" applyFont="1"/>
    <xf numFmtId="166" fontId="19" fillId="0" borderId="0" xfId="0" applyNumberFormat="1" applyFont="1" applyFill="1"/>
    <xf numFmtId="166" fontId="26" fillId="0" borderId="2" xfId="0" applyNumberFormat="1" applyFont="1" applyFill="1" applyBorder="1"/>
    <xf numFmtId="166" fontId="31" fillId="0" borderId="2" xfId="0" applyNumberFormat="1" applyFont="1" applyFill="1" applyBorder="1"/>
    <xf numFmtId="166" fontId="26" fillId="0" borderId="0" xfId="0" applyNumberFormat="1" applyFont="1" applyFill="1"/>
    <xf numFmtId="166" fontId="31" fillId="0" borderId="0" xfId="0" applyNumberFormat="1" applyFont="1" applyFill="1"/>
    <xf numFmtId="3" fontId="9" fillId="0" borderId="0" xfId="0" applyNumberFormat="1" applyFont="1" applyFill="1"/>
    <xf numFmtId="1" fontId="5" fillId="0" borderId="0" xfId="0" applyNumberFormat="1" applyFont="1"/>
    <xf numFmtId="166" fontId="5" fillId="0" borderId="0" xfId="0" applyNumberFormat="1" applyFont="1"/>
    <xf numFmtId="0" fontId="11" fillId="0" borderId="0" xfId="0" applyFont="1" applyFill="1"/>
    <xf numFmtId="0" fontId="9" fillId="0" borderId="0" xfId="0" applyFont="1" applyAlignment="1">
      <alignment horizontal="center" vertical="top"/>
    </xf>
    <xf numFmtId="0" fontId="9" fillId="0" borderId="0" xfId="0" applyFont="1" applyFill="1" applyAlignment="1">
      <alignment horizontal="center" vertical="top"/>
    </xf>
    <xf numFmtId="0" fontId="19" fillId="0" borderId="0" xfId="0" applyFont="1" applyAlignment="1">
      <alignment horizontal="center" vertical="top"/>
    </xf>
    <xf numFmtId="166" fontId="5" fillId="0" borderId="0" xfId="0" applyNumberFormat="1" applyFont="1" applyAlignment="1">
      <alignment horizontal="center" vertical="top"/>
    </xf>
    <xf numFmtId="166" fontId="19" fillId="0" borderId="0" xfId="0" applyNumberFormat="1" applyFont="1" applyAlignment="1">
      <alignment horizontal="center" vertical="top"/>
    </xf>
    <xf numFmtId="0" fontId="26" fillId="0" borderId="1" xfId="0" applyFont="1" applyFill="1" applyBorder="1"/>
    <xf numFmtId="0" fontId="37" fillId="0" borderId="0" xfId="0" applyFont="1"/>
    <xf numFmtId="0" fontId="27" fillId="0" borderId="0" xfId="0" applyFont="1" applyFill="1" applyBorder="1"/>
    <xf numFmtId="0" fontId="27" fillId="0" borderId="1" xfId="0" applyFont="1" applyFill="1" applyBorder="1"/>
    <xf numFmtId="0" fontId="3" fillId="0" borderId="0" xfId="0" applyFont="1" applyAlignment="1">
      <alignment horizontal="center" vertical="top"/>
    </xf>
    <xf numFmtId="0" fontId="27" fillId="0" borderId="2" xfId="0" applyFont="1" applyFill="1" applyBorder="1"/>
    <xf numFmtId="0" fontId="27" fillId="0" borderId="0" xfId="0" applyFont="1" applyFill="1"/>
    <xf numFmtId="0" fontId="16" fillId="0" borderId="0" xfId="0" applyFont="1"/>
    <xf numFmtId="0" fontId="37" fillId="0" borderId="0" xfId="0" applyFont="1" applyFill="1"/>
    <xf numFmtId="0" fontId="3" fillId="0" borderId="0" xfId="0" applyFont="1" applyFill="1"/>
    <xf numFmtId="0" fontId="4" fillId="0" borderId="0" xfId="0" applyFont="1" applyFill="1"/>
    <xf numFmtId="166" fontId="38" fillId="0" borderId="0" xfId="0" applyNumberFormat="1" applyFont="1" applyFill="1"/>
    <xf numFmtId="166" fontId="34" fillId="0" borderId="0" xfId="0" applyNumberFormat="1" applyFont="1" applyFill="1"/>
    <xf numFmtId="166" fontId="35" fillId="0" borderId="2" xfId="0" applyNumberFormat="1" applyFont="1" applyFill="1" applyBorder="1"/>
    <xf numFmtId="166" fontId="35" fillId="0" borderId="0" xfId="0" applyNumberFormat="1" applyFont="1" applyFill="1"/>
    <xf numFmtId="166" fontId="34" fillId="0" borderId="0" xfId="0" applyNumberFormat="1" applyFont="1"/>
    <xf numFmtId="166" fontId="34" fillId="0" borderId="0" xfId="0" applyNumberFormat="1" applyFont="1" applyAlignment="1">
      <alignment horizontal="center" vertical="top"/>
    </xf>
    <xf numFmtId="3" fontId="22" fillId="0" borderId="0" xfId="0" applyNumberFormat="1" applyFont="1" applyFill="1"/>
    <xf numFmtId="3" fontId="18" fillId="0" borderId="0" xfId="0" applyNumberFormat="1" applyFont="1" applyFill="1"/>
    <xf numFmtId="164" fontId="18" fillId="0" borderId="0" xfId="0" applyNumberFormat="1" applyFont="1" applyFill="1"/>
    <xf numFmtId="0" fontId="26" fillId="0" borderId="2" xfId="0" applyFont="1" applyBorder="1"/>
    <xf numFmtId="0" fontId="39" fillId="0" borderId="0" xfId="0" applyFont="1" applyFill="1"/>
    <xf numFmtId="0" fontId="6" fillId="0" borderId="0" xfId="0" applyFont="1" applyFill="1"/>
    <xf numFmtId="3" fontId="8" fillId="0" borderId="0" xfId="0" applyNumberFormat="1" applyFont="1" applyFill="1"/>
    <xf numFmtId="165" fontId="38" fillId="0" borderId="0" xfId="0" applyNumberFormat="1" applyFont="1" applyFill="1"/>
    <xf numFmtId="165" fontId="32" fillId="0" borderId="0" xfId="0" applyNumberFormat="1" applyFont="1" applyFill="1"/>
    <xf numFmtId="165" fontId="27" fillId="0" borderId="2" xfId="0" applyNumberFormat="1" applyFont="1" applyFill="1" applyBorder="1"/>
    <xf numFmtId="165" fontId="27" fillId="0" borderId="0" xfId="0" applyNumberFormat="1" applyFont="1" applyFill="1"/>
    <xf numFmtId="165" fontId="32" fillId="0" borderId="0" xfId="0" applyNumberFormat="1" applyFont="1"/>
    <xf numFmtId="0" fontId="0" fillId="3" borderId="0" xfId="0" applyFill="1"/>
    <xf numFmtId="0" fontId="41" fillId="3" borderId="0" xfId="0" applyFont="1" applyFill="1" applyAlignment="1">
      <alignment vertical="top"/>
    </xf>
    <xf numFmtId="0" fontId="41" fillId="3" borderId="8" xfId="0" applyFont="1" applyFill="1" applyBorder="1" applyAlignment="1">
      <alignment vertical="top"/>
    </xf>
    <xf numFmtId="0" fontId="41" fillId="3" borderId="10" xfId="0" applyFont="1" applyFill="1" applyBorder="1" applyAlignment="1">
      <alignment vertical="top"/>
    </xf>
    <xf numFmtId="0" fontId="42" fillId="3" borderId="0" xfId="2" applyFont="1" applyFill="1"/>
    <xf numFmtId="0" fontId="41" fillId="3" borderId="11" xfId="0" applyFont="1" applyFill="1" applyBorder="1" applyAlignment="1">
      <alignment vertical="top"/>
    </xf>
    <xf numFmtId="0" fontId="43" fillId="3" borderId="0" xfId="0" applyFont="1" applyFill="1" applyAlignment="1">
      <alignment vertical="top"/>
    </xf>
    <xf numFmtId="0" fontId="6" fillId="0" borderId="1" xfId="0" applyFont="1" applyBorder="1"/>
    <xf numFmtId="0" fontId="4" fillId="0" borderId="5" xfId="0" applyFont="1" applyBorder="1" applyAlignment="1">
      <alignment horizontal="center"/>
    </xf>
    <xf numFmtId="0" fontId="32" fillId="0" borderId="0" xfId="0" applyFont="1" applyFill="1" applyAlignment="1">
      <alignment horizontal="right" vertical="top"/>
    </xf>
    <xf numFmtId="0" fontId="7" fillId="0" borderId="0" xfId="0" applyFont="1" applyAlignment="1">
      <alignment horizontal="right"/>
    </xf>
    <xf numFmtId="0" fontId="44" fillId="0" borderId="0" xfId="0" applyFont="1" applyFill="1" applyAlignment="1">
      <alignment horizontal="center"/>
    </xf>
    <xf numFmtId="0" fontId="44" fillId="0" borderId="0" xfId="0" applyFont="1" applyAlignment="1">
      <alignment horizontal="center"/>
    </xf>
    <xf numFmtId="0" fontId="28" fillId="0" borderId="2" xfId="0" applyFont="1" applyBorder="1" applyAlignment="1">
      <alignment horizontal="center"/>
    </xf>
    <xf numFmtId="0" fontId="19" fillId="0" borderId="0" xfId="0" applyFont="1" applyAlignment="1">
      <alignment horizontal="center"/>
    </xf>
    <xf numFmtId="0" fontId="31" fillId="0" borderId="0" xfId="0" applyFont="1" applyFill="1" applyBorder="1"/>
    <xf numFmtId="0" fontId="10" fillId="0" borderId="0" xfId="0" applyFont="1" applyBorder="1"/>
    <xf numFmtId="0" fontId="0" fillId="4" borderId="0" xfId="0" applyFill="1"/>
    <xf numFmtId="0" fontId="7" fillId="0" borderId="0" xfId="7" applyFont="1" applyFill="1"/>
    <xf numFmtId="169" fontId="0" fillId="0" borderId="0" xfId="0" applyNumberFormat="1"/>
    <xf numFmtId="0" fontId="7" fillId="0" borderId="0" xfId="6" applyFont="1" applyFill="1" applyBorder="1"/>
    <xf numFmtId="0" fontId="1" fillId="0" borderId="0" xfId="0" applyFont="1" applyBorder="1" applyAlignment="1">
      <alignment horizontal="center"/>
    </xf>
    <xf numFmtId="0" fontId="14" fillId="0" borderId="0" xfId="6" applyFont="1" applyBorder="1"/>
    <xf numFmtId="3" fontId="14" fillId="0" borderId="0" xfId="6" applyNumberFormat="1" applyFont="1" applyBorder="1" applyAlignment="1">
      <alignment horizontal="center"/>
    </xf>
    <xf numFmtId="0" fontId="14" fillId="0" borderId="0" xfId="6" applyFont="1" applyBorder="1" applyAlignment="1">
      <alignment horizontal="center"/>
    </xf>
    <xf numFmtId="0" fontId="1" fillId="2" borderId="0" xfId="0" applyFont="1" applyFill="1"/>
    <xf numFmtId="0" fontId="46" fillId="0" borderId="0" xfId="0" applyFont="1" applyBorder="1" applyAlignment="1">
      <alignment horizontal="center"/>
    </xf>
    <xf numFmtId="0" fontId="1" fillId="0" borderId="2" xfId="0" applyFont="1" applyBorder="1"/>
    <xf numFmtId="0" fontId="4" fillId="0" borderId="0" xfId="0" applyFont="1" applyBorder="1" applyAlignment="1">
      <alignment horizontal="left"/>
    </xf>
    <xf numFmtId="0" fontId="3" fillId="0" borderId="0" xfId="0" applyFont="1" applyBorder="1" applyAlignment="1">
      <alignment horizontal="center"/>
    </xf>
    <xf numFmtId="0" fontId="46" fillId="0" borderId="0" xfId="6" applyFont="1" applyBorder="1" applyAlignment="1">
      <alignment horizontal="center"/>
    </xf>
    <xf numFmtId="3" fontId="46" fillId="0" borderId="0" xfId="6" applyNumberFormat="1" applyFont="1" applyBorder="1" applyAlignment="1">
      <alignment horizontal="center"/>
    </xf>
    <xf numFmtId="0" fontId="5" fillId="6" borderId="0" xfId="0" applyFont="1" applyFill="1"/>
    <xf numFmtId="0" fontId="1" fillId="0" borderId="0" xfId="0" applyFont="1" applyBorder="1"/>
    <xf numFmtId="3" fontId="0" fillId="0" borderId="0" xfId="0" applyNumberFormat="1" applyBorder="1" applyAlignment="1">
      <alignment horizontal="center"/>
    </xf>
    <xf numFmtId="0" fontId="1" fillId="6" borderId="0" xfId="0" applyFont="1" applyFill="1"/>
    <xf numFmtId="0" fontId="11" fillId="0" borderId="1" xfId="0" applyFont="1" applyBorder="1"/>
    <xf numFmtId="0" fontId="1" fillId="6" borderId="0" xfId="0" applyFont="1" applyFill="1" applyBorder="1"/>
    <xf numFmtId="0" fontId="1" fillId="0" borderId="0" xfId="0" applyFont="1" applyAlignment="1">
      <alignment horizontal="right"/>
    </xf>
    <xf numFmtId="0" fontId="1" fillId="4" borderId="0" xfId="0" applyFont="1" applyFill="1"/>
    <xf numFmtId="0" fontId="46" fillId="0" borderId="0" xfId="0" applyFont="1"/>
    <xf numFmtId="3" fontId="17" fillId="0" borderId="4" xfId="0" applyNumberFormat="1" applyFont="1" applyBorder="1" applyAlignment="1">
      <alignment horizontal="center"/>
    </xf>
    <xf numFmtId="0" fontId="46" fillId="0" borderId="1" xfId="0" applyFont="1" applyBorder="1"/>
    <xf numFmtId="0" fontId="46" fillId="0" borderId="2" xfId="0" applyFont="1" applyBorder="1"/>
    <xf numFmtId="0" fontId="5" fillId="0" borderId="2" xfId="0" applyFont="1" applyBorder="1"/>
    <xf numFmtId="0" fontId="12" fillId="0" borderId="5" xfId="0" applyFont="1" applyBorder="1"/>
    <xf numFmtId="166" fontId="0" fillId="0" borderId="0" xfId="0" applyNumberFormat="1" applyBorder="1"/>
    <xf numFmtId="0" fontId="4" fillId="4" borderId="0" xfId="4" applyFont="1" applyFill="1" applyBorder="1" applyAlignment="1">
      <alignment horizontal="center"/>
    </xf>
    <xf numFmtId="0" fontId="15" fillId="0" borderId="0" xfId="7" applyFont="1" applyFill="1"/>
    <xf numFmtId="0" fontId="2" fillId="0" borderId="0" xfId="0" applyFont="1" applyBorder="1"/>
    <xf numFmtId="0" fontId="6" fillId="0" borderId="2" xfId="0" applyFont="1" applyBorder="1"/>
    <xf numFmtId="0" fontId="11" fillId="0" borderId="2" xfId="0" applyFont="1" applyBorder="1"/>
    <xf numFmtId="0" fontId="15" fillId="0" borderId="6" xfId="0" applyFont="1" applyBorder="1"/>
    <xf numFmtId="0" fontId="11" fillId="0" borderId="0" xfId="0" applyFont="1" applyAlignment="1">
      <alignment horizontal="left"/>
    </xf>
    <xf numFmtId="0" fontId="1" fillId="0" borderId="0" xfId="4" applyFont="1" applyBorder="1"/>
    <xf numFmtId="0" fontId="5" fillId="0" borderId="0" xfId="4" applyFont="1" applyBorder="1"/>
    <xf numFmtId="0" fontId="0" fillId="0" borderId="5" xfId="0" applyBorder="1"/>
    <xf numFmtId="0" fontId="1" fillId="0" borderId="5" xfId="4" applyFont="1" applyBorder="1"/>
    <xf numFmtId="0" fontId="49" fillId="0" borderId="0" xfId="0" applyFont="1" applyAlignment="1">
      <alignment horizontal="justify"/>
    </xf>
    <xf numFmtId="0" fontId="0" fillId="0" borderId="0" xfId="0" applyAlignment="1">
      <alignment vertical="center" wrapText="1"/>
    </xf>
    <xf numFmtId="0" fontId="6" fillId="0" borderId="0" xfId="0" applyFont="1" applyBorder="1"/>
    <xf numFmtId="3" fontId="1" fillId="0" borderId="1" xfId="5" applyNumberFormat="1" applyBorder="1" applyAlignment="1">
      <alignment horizontal="center"/>
    </xf>
    <xf numFmtId="0" fontId="45" fillId="0" borderId="1" xfId="4" applyFont="1" applyFill="1" applyBorder="1" applyAlignment="1">
      <alignment horizontal="center"/>
    </xf>
    <xf numFmtId="0" fontId="46" fillId="0" borderId="1" xfId="5" applyFont="1" applyBorder="1" applyAlignment="1">
      <alignment horizontal="center"/>
    </xf>
    <xf numFmtId="0" fontId="46" fillId="0" borderId="0" xfId="5" applyFont="1" applyBorder="1" applyAlignment="1">
      <alignment horizontal="center"/>
    </xf>
    <xf numFmtId="0" fontId="46" fillId="0" borderId="2" xfId="5" applyFont="1" applyBorder="1" applyAlignment="1">
      <alignment horizontal="center"/>
    </xf>
    <xf numFmtId="0" fontId="46" fillId="0" borderId="0" xfId="0" applyFont="1" applyAlignment="1">
      <alignment vertical="center" wrapText="1"/>
    </xf>
    <xf numFmtId="3" fontId="46" fillId="0" borderId="0" xfId="0" applyNumberFormat="1" applyFont="1" applyBorder="1"/>
    <xf numFmtId="0" fontId="15" fillId="0" borderId="0" xfId="7" applyFont="1" applyFill="1" applyBorder="1"/>
    <xf numFmtId="166" fontId="7" fillId="0" borderId="0" xfId="0" applyNumberFormat="1" applyFont="1" applyBorder="1" applyAlignment="1">
      <alignment horizontal="right"/>
    </xf>
    <xf numFmtId="0" fontId="7" fillId="0" borderId="0" xfId="0" applyFont="1" applyBorder="1" applyAlignment="1">
      <alignment horizontal="right"/>
    </xf>
    <xf numFmtId="0" fontId="1" fillId="9" borderId="0" xfId="0" applyFont="1" applyFill="1"/>
    <xf numFmtId="0" fontId="5" fillId="2" borderId="0" xfId="0" applyFont="1" applyFill="1"/>
    <xf numFmtId="0" fontId="5" fillId="2" borderId="2" xfId="0" applyFont="1" applyFill="1" applyBorder="1"/>
    <xf numFmtId="0" fontId="6" fillId="0" borderId="0" xfId="0" applyFont="1" applyFill="1" applyBorder="1"/>
    <xf numFmtId="0" fontId="46" fillId="0" borderId="4" xfId="5" applyFont="1" applyBorder="1" applyAlignment="1">
      <alignment horizontal="center"/>
    </xf>
    <xf numFmtId="0" fontId="46" fillId="0" borderId="5" xfId="5" applyFont="1" applyBorder="1" applyAlignment="1">
      <alignment horizontal="center"/>
    </xf>
    <xf numFmtId="3" fontId="9" fillId="0" borderId="4" xfId="5" applyNumberFormat="1" applyFont="1" applyBorder="1" applyAlignment="1">
      <alignment horizontal="center"/>
    </xf>
    <xf numFmtId="0" fontId="46" fillId="4" borderId="0" xfId="0" applyFont="1" applyFill="1"/>
    <xf numFmtId="0" fontId="6" fillId="0" borderId="0" xfId="7" applyFont="1" applyFill="1"/>
    <xf numFmtId="0" fontId="54" fillId="0" borderId="0" xfId="0" applyFont="1" applyFill="1" applyBorder="1"/>
    <xf numFmtId="0" fontId="45" fillId="0" borderId="0" xfId="0" applyFont="1" applyBorder="1" applyAlignment="1">
      <alignment horizontal="center" wrapText="1"/>
    </xf>
    <xf numFmtId="0" fontId="45" fillId="0" borderId="4" xfId="0" applyFont="1" applyBorder="1" applyAlignment="1">
      <alignment horizontal="center" wrapText="1"/>
    </xf>
    <xf numFmtId="0" fontId="45" fillId="0" borderId="5" xfId="0" applyFont="1" applyBorder="1" applyAlignment="1">
      <alignment horizontal="center" wrapText="1"/>
    </xf>
    <xf numFmtId="0" fontId="1" fillId="0" borderId="0" xfId="0" applyFont="1" applyFill="1" applyAlignment="1">
      <alignment horizontal="right"/>
    </xf>
    <xf numFmtId="3" fontId="1" fillId="0" borderId="0" xfId="0" applyNumberFormat="1" applyFont="1" applyFill="1" applyBorder="1"/>
    <xf numFmtId="0" fontId="5" fillId="0" borderId="0" xfId="0" applyFont="1" applyBorder="1" applyAlignment="1">
      <alignment horizontal="center"/>
    </xf>
    <xf numFmtId="0" fontId="5" fillId="0" borderId="1" xfId="0" applyFont="1" applyBorder="1" applyAlignment="1">
      <alignment horizontal="center"/>
    </xf>
    <xf numFmtId="3" fontId="5" fillId="0" borderId="1" xfId="0" applyNumberFormat="1" applyFont="1" applyBorder="1" applyAlignment="1">
      <alignment horizontal="center"/>
    </xf>
    <xf numFmtId="0" fontId="4" fillId="0" borderId="1"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1" fillId="0" borderId="0" xfId="0" applyFont="1" applyAlignment="1">
      <alignment vertical="center" wrapText="1"/>
    </xf>
    <xf numFmtId="3" fontId="1" fillId="0" borderId="0" xfId="0" applyNumberFormat="1" applyFont="1" applyFill="1"/>
    <xf numFmtId="166" fontId="1" fillId="0" borderId="0" xfId="0" applyNumberFormat="1" applyFont="1"/>
    <xf numFmtId="0" fontId="1" fillId="0" borderId="0" xfId="0" applyFont="1" applyAlignment="1">
      <alignment horizontal="left"/>
    </xf>
    <xf numFmtId="0" fontId="9" fillId="0" borderId="0" xfId="0" applyFont="1" applyAlignment="1">
      <alignment horizontal="left"/>
    </xf>
    <xf numFmtId="0" fontId="1" fillId="0" borderId="1" xfId="0" applyFont="1" applyFill="1" applyBorder="1"/>
    <xf numFmtId="0" fontId="5" fillId="0" borderId="0" xfId="0" applyFont="1" applyFill="1" applyBorder="1"/>
    <xf numFmtId="0" fontId="24" fillId="0" borderId="0" xfId="0" applyFont="1" applyFill="1"/>
    <xf numFmtId="0" fontId="12" fillId="0" borderId="0" xfId="0" applyFont="1" applyFill="1" applyBorder="1"/>
    <xf numFmtId="0" fontId="11" fillId="0" borderId="0" xfId="0" applyFont="1" applyAlignment="1">
      <alignment horizontal="center"/>
    </xf>
    <xf numFmtId="0" fontId="56" fillId="0" borderId="0" xfId="0" applyFont="1" applyAlignment="1">
      <alignment horizontal="center"/>
    </xf>
    <xf numFmtId="0" fontId="9" fillId="0" borderId="0" xfId="0" applyFont="1" applyBorder="1" applyAlignment="1">
      <alignment horizontal="left"/>
    </xf>
    <xf numFmtId="0" fontId="5" fillId="0" borderId="2" xfId="0" applyFont="1" applyFill="1" applyBorder="1"/>
    <xf numFmtId="0" fontId="8" fillId="0" borderId="0" xfId="0" applyFont="1" applyFill="1" applyAlignment="1">
      <alignment horizontal="left"/>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4" fillId="12" borderId="0" xfId="0" applyFont="1" applyFill="1" applyBorder="1"/>
    <xf numFmtId="0" fontId="1" fillId="0" borderId="0" xfId="0" applyFont="1" applyFill="1" applyAlignment="1">
      <alignment horizontal="center"/>
    </xf>
    <xf numFmtId="0" fontId="6" fillId="0" borderId="0" xfId="7" applyFont="1" applyFill="1" applyBorder="1"/>
    <xf numFmtId="0" fontId="15" fillId="0" borderId="0" xfId="0" applyFont="1"/>
    <xf numFmtId="0" fontId="14" fillId="0" borderId="0" xfId="0" applyFont="1"/>
    <xf numFmtId="3" fontId="15" fillId="0" borderId="0" xfId="0" applyNumberFormat="1" applyFont="1" applyFill="1" applyBorder="1"/>
    <xf numFmtId="3" fontId="14" fillId="0" borderId="0" xfId="0" applyNumberFormat="1" applyFont="1" applyBorder="1" applyAlignment="1">
      <alignment horizontal="center" vertical="center"/>
    </xf>
    <xf numFmtId="3" fontId="58" fillId="0" borderId="0" xfId="0" applyNumberFormat="1" applyFont="1" applyBorder="1" applyAlignment="1">
      <alignment horizontal="center" vertical="center"/>
    </xf>
    <xf numFmtId="0" fontId="14" fillId="0" borderId="0" xfId="0" applyFont="1" applyAlignment="1">
      <alignment horizontal="center"/>
    </xf>
    <xf numFmtId="0" fontId="59" fillId="0" borderId="0" xfId="0" applyFont="1" applyAlignment="1">
      <alignment horizontal="center"/>
    </xf>
    <xf numFmtId="3" fontId="14" fillId="0" borderId="0" xfId="0" applyNumberFormat="1" applyFont="1"/>
    <xf numFmtId="0" fontId="14" fillId="0" borderId="0" xfId="0" quotePrefix="1" applyNumberFormat="1" applyFont="1" applyFill="1" applyAlignment="1">
      <alignment horizontal="center"/>
    </xf>
    <xf numFmtId="0" fontId="59" fillId="0" borderId="0" xfId="0" quotePrefix="1" applyNumberFormat="1" applyFont="1" applyFill="1" applyAlignment="1">
      <alignment horizontal="center"/>
    </xf>
    <xf numFmtId="0" fontId="0" fillId="0" borderId="0" xfId="0" applyAlignment="1">
      <alignment wrapText="1"/>
    </xf>
    <xf numFmtId="0" fontId="0" fillId="0" borderId="0" xfId="0" applyAlignment="1"/>
    <xf numFmtId="0" fontId="0" fillId="0" borderId="0" xfId="0" applyAlignment="1">
      <alignment vertical="top" wrapText="1"/>
    </xf>
    <xf numFmtId="0" fontId="1" fillId="0" borderId="0" xfId="0" applyFont="1" applyAlignment="1">
      <alignment horizontal="left" vertical="center" wrapText="1"/>
    </xf>
    <xf numFmtId="0" fontId="62" fillId="0" borderId="0" xfId="0" applyFont="1" applyAlignment="1">
      <alignment horizontal="justify"/>
    </xf>
    <xf numFmtId="0" fontId="62" fillId="0" borderId="0" xfId="0" applyFont="1" applyAlignment="1">
      <alignment horizontal="left" vertical="center" wrapText="1"/>
    </xf>
    <xf numFmtId="0" fontId="1" fillId="0" borderId="0" xfId="0" applyFont="1" applyAlignment="1">
      <alignment horizontal="justify"/>
    </xf>
    <xf numFmtId="0" fontId="60" fillId="0" borderId="0" xfId="0" applyFont="1" applyAlignment="1">
      <alignment horizontal="justify"/>
    </xf>
    <xf numFmtId="0" fontId="64" fillId="0" borderId="0" xfId="0" applyFont="1"/>
    <xf numFmtId="0" fontId="0" fillId="0" borderId="0" xfId="0" applyAlignment="1">
      <alignment horizontal="justify"/>
    </xf>
    <xf numFmtId="0" fontId="49" fillId="0" borderId="0" xfId="0" applyFont="1" applyAlignment="1">
      <alignment horizontal="justify" wrapText="1"/>
    </xf>
    <xf numFmtId="3" fontId="3" fillId="2" borderId="0" xfId="0" quotePrefix="1" applyNumberFormat="1" applyFont="1" applyFill="1" applyBorder="1" applyAlignment="1">
      <alignment horizontal="right" indent="1"/>
    </xf>
    <xf numFmtId="3" fontId="3" fillId="0" borderId="0" xfId="0" quotePrefix="1" applyNumberFormat="1" applyFont="1" applyFill="1" applyBorder="1" applyAlignment="1">
      <alignment horizontal="right" indent="1"/>
    </xf>
    <xf numFmtId="3" fontId="3" fillId="2" borderId="0" xfId="0" applyNumberFormat="1" applyFont="1" applyFill="1" applyAlignment="1">
      <alignment horizontal="right" indent="1"/>
    </xf>
    <xf numFmtId="3" fontId="46" fillId="2" borderId="0" xfId="0" applyNumberFormat="1" applyFont="1" applyFill="1" applyAlignment="1">
      <alignment horizontal="right" indent="1"/>
    </xf>
    <xf numFmtId="3" fontId="3" fillId="0" borderId="0" xfId="0" applyNumberFormat="1" applyFont="1" applyFill="1" applyAlignment="1">
      <alignment horizontal="right" indent="1"/>
    </xf>
    <xf numFmtId="3" fontId="46" fillId="0" borderId="0" xfId="0" applyNumberFormat="1" applyFont="1" applyFill="1" applyAlignment="1">
      <alignment horizontal="right" indent="1"/>
    </xf>
    <xf numFmtId="3" fontId="0" fillId="2" borderId="0" xfId="0" applyNumberFormat="1" applyFill="1" applyAlignment="1">
      <alignment horizontal="right" indent="1"/>
    </xf>
    <xf numFmtId="3" fontId="0" fillId="0" borderId="0" xfId="0" applyNumberFormat="1" applyAlignment="1">
      <alignment horizontal="right" indent="1"/>
    </xf>
    <xf numFmtId="3" fontId="46" fillId="0" borderId="0" xfId="0" applyNumberFormat="1" applyFont="1" applyAlignment="1">
      <alignment horizontal="right" indent="1"/>
    </xf>
    <xf numFmtId="3" fontId="3" fillId="0" borderId="0" xfId="0" applyNumberFormat="1" applyFont="1" applyAlignment="1">
      <alignment horizontal="right" indent="1"/>
    </xf>
    <xf numFmtId="3" fontId="1" fillId="2" borderId="0" xfId="0" quotePrefix="1" applyNumberFormat="1" applyFont="1" applyFill="1" applyAlignment="1">
      <alignment horizontal="right" indent="1"/>
    </xf>
    <xf numFmtId="3" fontId="1" fillId="0" borderId="0" xfId="0" quotePrefix="1" applyNumberFormat="1" applyFont="1" applyAlignment="1">
      <alignment horizontal="right" indent="1"/>
    </xf>
    <xf numFmtId="3" fontId="0" fillId="6" borderId="0" xfId="0" applyNumberFormat="1" applyFill="1" applyAlignment="1">
      <alignment horizontal="right" indent="1"/>
    </xf>
    <xf numFmtId="3" fontId="1" fillId="6" borderId="0" xfId="0" quotePrefix="1" applyNumberFormat="1" applyFont="1" applyFill="1" applyAlignment="1">
      <alignment horizontal="right" indent="1"/>
    </xf>
    <xf numFmtId="3" fontId="46" fillId="6" borderId="0" xfId="0" applyNumberFormat="1" applyFont="1" applyFill="1" applyAlignment="1">
      <alignment horizontal="right" indent="1"/>
    </xf>
    <xf numFmtId="3" fontId="3" fillId="6" borderId="0" xfId="0" applyNumberFormat="1" applyFont="1" applyFill="1" applyAlignment="1">
      <alignment horizontal="right" indent="1"/>
    </xf>
    <xf numFmtId="3" fontId="5" fillId="0" borderId="0" xfId="0" applyNumberFormat="1" applyFont="1" applyFill="1" applyAlignment="1">
      <alignment horizontal="right" indent="1"/>
    </xf>
    <xf numFmtId="3" fontId="45" fillId="0" borderId="0" xfId="0" applyNumberFormat="1" applyFont="1" applyFill="1" applyAlignment="1">
      <alignment horizontal="right" indent="1"/>
    </xf>
    <xf numFmtId="0" fontId="0" fillId="0" borderId="1" xfId="0" applyBorder="1" applyAlignment="1">
      <alignment horizontal="right" indent="1"/>
    </xf>
    <xf numFmtId="0" fontId="46" fillId="0" borderId="1" xfId="0" applyFont="1" applyBorder="1" applyAlignment="1">
      <alignment horizontal="right" indent="1"/>
    </xf>
    <xf numFmtId="0" fontId="3" fillId="0" borderId="1" xfId="0" applyFont="1" applyBorder="1" applyAlignment="1">
      <alignment horizontal="right" indent="1"/>
    </xf>
    <xf numFmtId="164" fontId="0" fillId="2" borderId="0" xfId="0" applyNumberFormat="1" applyFill="1" applyAlignment="1">
      <alignment horizontal="right" indent="1"/>
    </xf>
    <xf numFmtId="164" fontId="0" fillId="6" borderId="0" xfId="0" applyNumberFormat="1" applyFill="1" applyAlignment="1">
      <alignment horizontal="right" indent="1"/>
    </xf>
    <xf numFmtId="164" fontId="46" fillId="2" borderId="0" xfId="0" applyNumberFormat="1" applyFont="1" applyFill="1" applyAlignment="1">
      <alignment horizontal="right" indent="1"/>
    </xf>
    <xf numFmtId="164" fontId="3" fillId="2" borderId="0" xfId="0" applyNumberFormat="1" applyFont="1" applyFill="1" applyAlignment="1">
      <alignment horizontal="right" indent="1"/>
    </xf>
    <xf numFmtId="164" fontId="0" fillId="4" borderId="0" xfId="0" applyNumberFormat="1" applyFill="1" applyAlignment="1">
      <alignment horizontal="right" indent="1"/>
    </xf>
    <xf numFmtId="164" fontId="46" fillId="4" borderId="0" xfId="0" applyNumberFormat="1" applyFont="1" applyFill="1" applyAlignment="1">
      <alignment horizontal="right" indent="1"/>
    </xf>
    <xf numFmtId="164" fontId="3" fillId="4" borderId="0" xfId="0" applyNumberFormat="1" applyFont="1" applyFill="1" applyAlignment="1">
      <alignment horizontal="right" indent="1"/>
    </xf>
    <xf numFmtId="164" fontId="46" fillId="6" borderId="0" xfId="0" applyNumberFormat="1" applyFont="1" applyFill="1" applyAlignment="1">
      <alignment horizontal="right" indent="1"/>
    </xf>
    <xf numFmtId="164" fontId="3" fillId="6" borderId="0" xfId="0" applyNumberFormat="1" applyFont="1" applyFill="1" applyAlignment="1">
      <alignment horizontal="right" indent="1"/>
    </xf>
    <xf numFmtId="164" fontId="5" fillId="0" borderId="2" xfId="0" applyNumberFormat="1" applyFont="1" applyFill="1" applyBorder="1" applyAlignment="1">
      <alignment horizontal="right" indent="1"/>
    </xf>
    <xf numFmtId="164" fontId="45" fillId="0" borderId="2" xfId="0" applyNumberFormat="1" applyFont="1" applyFill="1" applyBorder="1" applyAlignment="1">
      <alignment horizontal="right" indent="1"/>
    </xf>
    <xf numFmtId="3" fontId="5" fillId="6" borderId="0" xfId="0" applyNumberFormat="1" applyFont="1" applyFill="1" applyAlignment="1">
      <alignment horizontal="right" indent="1"/>
    </xf>
    <xf numFmtId="0" fontId="0" fillId="0" borderId="0" xfId="0" applyAlignment="1">
      <alignment horizontal="right" indent="1"/>
    </xf>
    <xf numFmtId="164" fontId="5" fillId="2" borderId="2" xfId="0" applyNumberFormat="1" applyFont="1" applyFill="1" applyBorder="1" applyAlignment="1">
      <alignment horizontal="right" indent="1"/>
    </xf>
    <xf numFmtId="164" fontId="0" fillId="0" borderId="0" xfId="0" applyNumberFormat="1" applyAlignment="1">
      <alignment horizontal="right" indent="1"/>
    </xf>
    <xf numFmtId="164" fontId="5" fillId="6" borderId="2" xfId="0" applyNumberFormat="1" applyFont="1" applyFill="1" applyBorder="1" applyAlignment="1">
      <alignment horizontal="right" indent="1"/>
    </xf>
    <xf numFmtId="3" fontId="45" fillId="6" borderId="0" xfId="0" applyNumberFormat="1" applyFont="1" applyFill="1" applyAlignment="1">
      <alignment horizontal="right" indent="1"/>
    </xf>
    <xf numFmtId="0" fontId="46" fillId="0" borderId="0" xfId="0" applyFont="1" applyAlignment="1">
      <alignment horizontal="right" indent="1"/>
    </xf>
    <xf numFmtId="0" fontId="1" fillId="0" borderId="0" xfId="0" applyFont="1" applyAlignment="1">
      <alignment horizontal="right" indent="1"/>
    </xf>
    <xf numFmtId="3" fontId="1" fillId="2" borderId="2" xfId="0" quotePrefix="1" applyNumberFormat="1" applyFont="1" applyFill="1" applyBorder="1" applyAlignment="1">
      <alignment horizontal="right" indent="1"/>
    </xf>
    <xf numFmtId="164" fontId="45" fillId="2" borderId="2" xfId="0" applyNumberFormat="1" applyFont="1" applyFill="1" applyBorder="1" applyAlignment="1">
      <alignment horizontal="right" indent="1"/>
    </xf>
    <xf numFmtId="164" fontId="3" fillId="2" borderId="2" xfId="0" applyNumberFormat="1" applyFont="1" applyFill="1" applyBorder="1" applyAlignment="1">
      <alignment horizontal="right" indent="1"/>
    </xf>
    <xf numFmtId="164" fontId="46" fillId="0" borderId="0" xfId="0" applyNumberFormat="1" applyFont="1" applyAlignment="1">
      <alignment horizontal="right" indent="1"/>
    </xf>
    <xf numFmtId="164" fontId="3" fillId="0" borderId="0" xfId="0" applyNumberFormat="1" applyFont="1" applyAlignment="1">
      <alignment horizontal="right" indent="1"/>
    </xf>
    <xf numFmtId="164" fontId="1" fillId="2" borderId="2" xfId="0" quotePrefix="1" applyNumberFormat="1" applyFont="1" applyFill="1" applyBorder="1" applyAlignment="1">
      <alignment horizontal="right" indent="1"/>
    </xf>
    <xf numFmtId="164" fontId="45" fillId="6" borderId="2" xfId="0" applyNumberFormat="1" applyFont="1" applyFill="1" applyBorder="1" applyAlignment="1">
      <alignment horizontal="right" indent="1"/>
    </xf>
    <xf numFmtId="164" fontId="3" fillId="6" borderId="2" xfId="0" applyNumberFormat="1" applyFont="1" applyFill="1" applyBorder="1" applyAlignment="1">
      <alignment horizontal="right" indent="1"/>
    </xf>
    <xf numFmtId="3" fontId="5" fillId="6" borderId="2" xfId="0" applyNumberFormat="1" applyFont="1" applyFill="1" applyBorder="1" applyAlignment="1">
      <alignment horizontal="right" indent="1"/>
    </xf>
    <xf numFmtId="3" fontId="45" fillId="6" borderId="2" xfId="0" applyNumberFormat="1" applyFont="1" applyFill="1" applyBorder="1" applyAlignment="1">
      <alignment horizontal="right" indent="1"/>
    </xf>
    <xf numFmtId="3" fontId="3" fillId="6" borderId="2" xfId="0" applyNumberFormat="1" applyFont="1" applyFill="1" applyBorder="1" applyAlignment="1">
      <alignment horizontal="right" indent="1"/>
    </xf>
    <xf numFmtId="3" fontId="1" fillId="9" borderId="0" xfId="0" applyNumberFormat="1" applyFont="1" applyFill="1" applyAlignment="1">
      <alignment horizontal="right" indent="1"/>
    </xf>
    <xf numFmtId="3" fontId="1" fillId="0" borderId="0" xfId="0" applyNumberFormat="1" applyFont="1" applyFill="1" applyAlignment="1">
      <alignment horizontal="right" indent="1"/>
    </xf>
    <xf numFmtId="3" fontId="1" fillId="0" borderId="0" xfId="0" applyNumberFormat="1" applyFont="1" applyAlignment="1">
      <alignment horizontal="right" indent="1"/>
    </xf>
    <xf numFmtId="3" fontId="1" fillId="2" borderId="0" xfId="0" applyNumberFormat="1" applyFont="1" applyFill="1" applyAlignment="1">
      <alignment horizontal="right" indent="1"/>
    </xf>
    <xf numFmtId="3" fontId="1" fillId="6" borderId="0" xfId="0" applyNumberFormat="1" applyFont="1" applyFill="1" applyAlignment="1">
      <alignment horizontal="right" indent="1"/>
    </xf>
    <xf numFmtId="0" fontId="1" fillId="0" borderId="0" xfId="0" quotePrefix="1" applyFont="1" applyAlignment="1">
      <alignment horizontal="right" indent="1"/>
    </xf>
    <xf numFmtId="3" fontId="5" fillId="2" borderId="0" xfId="0" applyNumberFormat="1" applyFont="1" applyFill="1" applyAlignment="1">
      <alignment horizontal="right" indent="1"/>
    </xf>
    <xf numFmtId="3" fontId="1" fillId="9" borderId="0" xfId="0" quotePrefix="1" applyNumberFormat="1" applyFont="1" applyFill="1" applyAlignment="1">
      <alignment horizontal="right" indent="1"/>
    </xf>
    <xf numFmtId="3" fontId="46" fillId="9" borderId="0" xfId="0" applyNumberFormat="1" applyFont="1" applyFill="1" applyAlignment="1">
      <alignment horizontal="right" indent="1"/>
    </xf>
    <xf numFmtId="3" fontId="3" fillId="9" borderId="0" xfId="0" applyNumberFormat="1" applyFont="1" applyFill="1" applyAlignment="1">
      <alignment horizontal="right" indent="1"/>
    </xf>
    <xf numFmtId="3" fontId="1" fillId="0" borderId="0" xfId="0" quotePrefix="1" applyNumberFormat="1" applyFont="1" applyFill="1" applyAlignment="1">
      <alignment horizontal="right" indent="1"/>
    </xf>
    <xf numFmtId="3" fontId="1" fillId="6" borderId="0" xfId="0" applyNumberFormat="1" applyFont="1" applyFill="1" applyBorder="1" applyAlignment="1">
      <alignment horizontal="right" indent="1"/>
    </xf>
    <xf numFmtId="3" fontId="1" fillId="2" borderId="0" xfId="0" quotePrefix="1" applyNumberFormat="1" applyFont="1" applyFill="1" applyBorder="1" applyAlignment="1">
      <alignment horizontal="right" indent="1"/>
    </xf>
    <xf numFmtId="3" fontId="46" fillId="6" borderId="0" xfId="0" applyNumberFormat="1" applyFont="1" applyFill="1" applyBorder="1" applyAlignment="1">
      <alignment horizontal="right" indent="1"/>
    </xf>
    <xf numFmtId="3" fontId="3" fillId="6" borderId="0" xfId="0" applyNumberFormat="1" applyFont="1" applyFill="1" applyBorder="1" applyAlignment="1">
      <alignment horizontal="right" indent="1"/>
    </xf>
    <xf numFmtId="3" fontId="5" fillId="2" borderId="0" xfId="0" quotePrefix="1" applyNumberFormat="1" applyFont="1" applyFill="1" applyAlignment="1">
      <alignment horizontal="right" indent="1"/>
    </xf>
    <xf numFmtId="164" fontId="1" fillId="0" borderId="0" xfId="0" applyNumberFormat="1" applyFont="1" applyAlignment="1">
      <alignment horizontal="right" indent="1"/>
    </xf>
    <xf numFmtId="3" fontId="0" fillId="0" borderId="2" xfId="0" applyNumberFormat="1" applyBorder="1" applyAlignment="1">
      <alignment horizontal="right" indent="1"/>
    </xf>
    <xf numFmtId="3" fontId="6" fillId="0" borderId="0" xfId="0" applyNumberFormat="1" applyFont="1" applyAlignment="1">
      <alignment horizontal="right" indent="1"/>
    </xf>
    <xf numFmtId="3" fontId="50" fillId="0" borderId="0" xfId="0" applyNumberFormat="1" applyFont="1" applyAlignment="1">
      <alignment horizontal="right" indent="1"/>
    </xf>
    <xf numFmtId="3" fontId="21" fillId="0" borderId="0" xfId="0" applyNumberFormat="1" applyFont="1" applyAlignment="1">
      <alignment horizontal="right" indent="1"/>
    </xf>
    <xf numFmtId="3" fontId="0" fillId="0" borderId="0" xfId="0" quotePrefix="1" applyNumberFormat="1" applyAlignment="1">
      <alignment horizontal="right" indent="1"/>
    </xf>
    <xf numFmtId="3" fontId="0" fillId="0" borderId="2" xfId="0" quotePrefix="1" applyNumberFormat="1" applyBorder="1" applyAlignment="1">
      <alignment horizontal="right" indent="1"/>
    </xf>
    <xf numFmtId="3" fontId="46" fillId="0" borderId="2" xfId="0" applyNumberFormat="1" applyFont="1" applyBorder="1" applyAlignment="1">
      <alignment horizontal="right" indent="1"/>
    </xf>
    <xf numFmtId="3" fontId="3" fillId="0" borderId="2" xfId="0" applyNumberFormat="1" applyFont="1" applyBorder="1" applyAlignment="1">
      <alignment horizontal="right" indent="1"/>
    </xf>
    <xf numFmtId="3" fontId="0" fillId="0" borderId="0" xfId="0" applyNumberFormat="1" applyBorder="1" applyAlignment="1">
      <alignment horizontal="right" indent="1"/>
    </xf>
    <xf numFmtId="3" fontId="46" fillId="0" borderId="0" xfId="0" applyNumberFormat="1" applyFont="1" applyBorder="1" applyAlignment="1">
      <alignment horizontal="right" indent="1"/>
    </xf>
    <xf numFmtId="3" fontId="3" fillId="0" borderId="0" xfId="0" applyNumberFormat="1" applyFont="1" applyBorder="1" applyAlignment="1">
      <alignment horizontal="right" indent="1"/>
    </xf>
    <xf numFmtId="3" fontId="0" fillId="0" borderId="0" xfId="0" quotePrefix="1" applyNumberFormat="1" applyBorder="1" applyAlignment="1">
      <alignment horizontal="right" indent="1"/>
    </xf>
    <xf numFmtId="165" fontId="6" fillId="0" borderId="0" xfId="0" applyNumberFormat="1" applyFont="1" applyAlignment="1">
      <alignment horizontal="right" indent="1"/>
    </xf>
    <xf numFmtId="165" fontId="50" fillId="0" borderId="0" xfId="0" applyNumberFormat="1" applyFont="1" applyAlignment="1">
      <alignment horizontal="right" indent="1"/>
    </xf>
    <xf numFmtId="165" fontId="21" fillId="0" borderId="0" xfId="0" applyNumberFormat="1" applyFont="1" applyAlignment="1">
      <alignment horizontal="right" indent="1"/>
    </xf>
    <xf numFmtId="165" fontId="0" fillId="0" borderId="0" xfId="0" applyNumberFormat="1" applyAlignment="1">
      <alignment horizontal="right" indent="1"/>
    </xf>
    <xf numFmtId="165" fontId="46" fillId="0" borderId="0" xfId="0" applyNumberFormat="1" applyFont="1" applyAlignment="1">
      <alignment horizontal="right" indent="1"/>
    </xf>
    <xf numFmtId="165" fontId="3" fillId="0" borderId="0" xfId="0" applyNumberFormat="1" applyFont="1" applyAlignment="1">
      <alignment horizontal="right" indent="1"/>
    </xf>
    <xf numFmtId="165" fontId="0" fillId="0" borderId="2" xfId="0" applyNumberFormat="1" applyBorder="1" applyAlignment="1">
      <alignment horizontal="right" indent="1"/>
    </xf>
    <xf numFmtId="165" fontId="46" fillId="0" borderId="2" xfId="0" applyNumberFormat="1" applyFont="1" applyBorder="1" applyAlignment="1">
      <alignment horizontal="right" indent="1"/>
    </xf>
    <xf numFmtId="165" fontId="3" fillId="0" borderId="2" xfId="0" applyNumberFormat="1" applyFont="1" applyBorder="1" applyAlignment="1">
      <alignment horizontal="right" indent="1"/>
    </xf>
    <xf numFmtId="3" fontId="1" fillId="5" borderId="30" xfId="0" quotePrefix="1" applyNumberFormat="1" applyFont="1" applyFill="1" applyBorder="1" applyAlignment="1">
      <alignment horizontal="right" indent="1"/>
    </xf>
    <xf numFmtId="3" fontId="9" fillId="5" borderId="30" xfId="0" quotePrefix="1" applyNumberFormat="1" applyFont="1" applyFill="1" applyBorder="1" applyAlignment="1">
      <alignment horizontal="right" indent="1"/>
    </xf>
    <xf numFmtId="3" fontId="9" fillId="5" borderId="19" xfId="0" quotePrefix="1" applyNumberFormat="1" applyFont="1" applyFill="1" applyBorder="1" applyAlignment="1">
      <alignment horizontal="right" indent="1"/>
    </xf>
    <xf numFmtId="3" fontId="9" fillId="5" borderId="23" xfId="0" quotePrefix="1" applyNumberFormat="1" applyFont="1" applyFill="1" applyBorder="1" applyAlignment="1">
      <alignment horizontal="right" indent="1"/>
    </xf>
    <xf numFmtId="3" fontId="9" fillId="5" borderId="17" xfId="0" quotePrefix="1" applyNumberFormat="1" applyFont="1" applyFill="1" applyBorder="1" applyAlignment="1">
      <alignment horizontal="right" indent="1"/>
    </xf>
    <xf numFmtId="3" fontId="9" fillId="4" borderId="30" xfId="0" quotePrefix="1" applyNumberFormat="1" applyFont="1" applyFill="1" applyBorder="1" applyAlignment="1">
      <alignment horizontal="right" indent="1"/>
    </xf>
    <xf numFmtId="3" fontId="9" fillId="4" borderId="23" xfId="0" quotePrefix="1" applyNumberFormat="1" applyFont="1" applyFill="1" applyBorder="1" applyAlignment="1">
      <alignment horizontal="right" indent="1"/>
    </xf>
    <xf numFmtId="3" fontId="9" fillId="4" borderId="19" xfId="0" quotePrefix="1" applyNumberFormat="1" applyFont="1" applyFill="1" applyBorder="1" applyAlignment="1">
      <alignment horizontal="right" indent="1"/>
    </xf>
    <xf numFmtId="3" fontId="9" fillId="4" borderId="17" xfId="0" quotePrefix="1" applyNumberFormat="1" applyFont="1" applyFill="1" applyBorder="1" applyAlignment="1">
      <alignment horizontal="right" indent="1"/>
    </xf>
    <xf numFmtId="3" fontId="9" fillId="0" borderId="30" xfId="0" quotePrefix="1" applyNumberFormat="1" applyFont="1" applyFill="1" applyBorder="1" applyAlignment="1">
      <alignment horizontal="right" indent="1"/>
    </xf>
    <xf numFmtId="3" fontId="9" fillId="0" borderId="19" xfId="0" quotePrefix="1" applyNumberFormat="1" applyFont="1" applyFill="1" applyBorder="1" applyAlignment="1">
      <alignment horizontal="right" indent="1"/>
    </xf>
    <xf numFmtId="3" fontId="9" fillId="0" borderId="23" xfId="0" quotePrefix="1" applyNumberFormat="1" applyFont="1" applyFill="1" applyBorder="1" applyAlignment="1">
      <alignment horizontal="right" indent="1"/>
    </xf>
    <xf numFmtId="3" fontId="9" fillId="0" borderId="17" xfId="0" quotePrefix="1" applyNumberFormat="1" applyFont="1" applyFill="1" applyBorder="1" applyAlignment="1">
      <alignment horizontal="right" indent="1"/>
    </xf>
    <xf numFmtId="3" fontId="1" fillId="4" borderId="30" xfId="6" applyNumberFormat="1" applyFill="1" applyBorder="1" applyAlignment="1">
      <alignment horizontal="right" indent="1"/>
    </xf>
    <xf numFmtId="3" fontId="1" fillId="4" borderId="19" xfId="6" applyNumberFormat="1" applyFill="1" applyBorder="1" applyAlignment="1">
      <alignment horizontal="right" indent="1"/>
    </xf>
    <xf numFmtId="3" fontId="1" fillId="4" borderId="23" xfId="6" applyNumberFormat="1" applyFill="1" applyBorder="1" applyAlignment="1">
      <alignment horizontal="right" indent="1"/>
    </xf>
    <xf numFmtId="3" fontId="1" fillId="4" borderId="17" xfId="6" applyNumberFormat="1" applyFill="1" applyBorder="1" applyAlignment="1">
      <alignment horizontal="right" indent="1"/>
    </xf>
    <xf numFmtId="3" fontId="1" fillId="5" borderId="30" xfId="6" applyNumberFormat="1" applyFill="1" applyBorder="1" applyAlignment="1">
      <alignment horizontal="right" indent="1"/>
    </xf>
    <xf numFmtId="3" fontId="1" fillId="5" borderId="19" xfId="6" applyNumberFormat="1" applyFill="1" applyBorder="1" applyAlignment="1">
      <alignment horizontal="right" indent="1"/>
    </xf>
    <xf numFmtId="3" fontId="1" fillId="5" borderId="23" xfId="6" applyNumberFormat="1" applyFill="1" applyBorder="1" applyAlignment="1">
      <alignment horizontal="right" indent="1"/>
    </xf>
    <xf numFmtId="3" fontId="1" fillId="5" borderId="17" xfId="6" applyNumberFormat="1" applyFill="1" applyBorder="1" applyAlignment="1">
      <alignment horizontal="right" indent="1"/>
    </xf>
    <xf numFmtId="165" fontId="0" fillId="0" borderId="0" xfId="0" applyNumberFormat="1" applyBorder="1" applyAlignment="1">
      <alignment horizontal="right" indent="1"/>
    </xf>
    <xf numFmtId="165" fontId="46" fillId="0" borderId="0" xfId="0" applyNumberFormat="1" applyFont="1" applyBorder="1" applyAlignment="1">
      <alignment horizontal="right" indent="1"/>
    </xf>
    <xf numFmtId="165" fontId="3" fillId="0" borderId="0" xfId="0" applyNumberFormat="1" applyFont="1" applyBorder="1" applyAlignment="1">
      <alignment horizontal="right" indent="1"/>
    </xf>
    <xf numFmtId="0" fontId="14" fillId="0" borderId="5" xfId="0" applyFont="1" applyBorder="1" applyAlignment="1">
      <alignment horizontal="center"/>
    </xf>
    <xf numFmtId="0" fontId="50" fillId="0" borderId="0" xfId="0" applyFont="1"/>
    <xf numFmtId="0" fontId="1" fillId="0" borderId="5" xfId="0" applyFont="1" applyBorder="1"/>
    <xf numFmtId="0" fontId="1" fillId="0" borderId="5" xfId="0" applyFont="1" applyBorder="1" applyAlignment="1">
      <alignment horizontal="center"/>
    </xf>
    <xf numFmtId="0" fontId="0" fillId="0" borderId="0" xfId="0" applyFill="1" applyBorder="1"/>
    <xf numFmtId="0" fontId="7" fillId="0" borderId="0" xfId="0" applyFont="1" applyFill="1" applyAlignment="1">
      <alignment horizontal="right"/>
    </xf>
    <xf numFmtId="0" fontId="4" fillId="0" borderId="0" xfId="0" applyFont="1" applyAlignment="1">
      <alignment horizontal="left" wrapText="1"/>
    </xf>
    <xf numFmtId="3" fontId="1" fillId="0" borderId="30" xfId="0" quotePrefix="1" applyNumberFormat="1" applyFont="1" applyFill="1" applyBorder="1" applyAlignment="1">
      <alignment horizontal="right" indent="1"/>
    </xf>
    <xf numFmtId="3" fontId="1" fillId="4" borderId="19" xfId="6" applyNumberFormat="1" applyFont="1" applyFill="1" applyBorder="1" applyAlignment="1">
      <alignment horizontal="right" indent="1"/>
    </xf>
    <xf numFmtId="0" fontId="1" fillId="0" borderId="0" xfId="0" applyFont="1" applyAlignment="1">
      <alignment horizontal="left"/>
    </xf>
    <xf numFmtId="0" fontId="68" fillId="3" borderId="0" xfId="3" applyFont="1" applyFill="1" applyBorder="1" applyAlignment="1">
      <alignment horizontal="left"/>
    </xf>
    <xf numFmtId="0" fontId="68" fillId="3" borderId="7" xfId="3" applyFont="1" applyFill="1" applyBorder="1" applyAlignment="1">
      <alignment horizontal="left"/>
    </xf>
    <xf numFmtId="0" fontId="70" fillId="3" borderId="0" xfId="0" applyFont="1" applyFill="1" applyBorder="1"/>
    <xf numFmtId="0" fontId="70" fillId="3" borderId="0" xfId="0" applyFont="1" applyFill="1"/>
    <xf numFmtId="0" fontId="71" fillId="3" borderId="0" xfId="0" quotePrefix="1" applyFont="1" applyFill="1"/>
    <xf numFmtId="0" fontId="71" fillId="3" borderId="0" xfId="0" applyFont="1" applyFill="1"/>
    <xf numFmtId="0" fontId="68" fillId="3" borderId="0" xfId="3" applyFont="1" applyFill="1" applyBorder="1" applyAlignment="1">
      <alignment horizontal="left" vertical="top"/>
    </xf>
    <xf numFmtId="0" fontId="73" fillId="3" borderId="9" xfId="1" applyFont="1" applyFill="1" applyBorder="1" applyAlignment="1" applyProtection="1">
      <alignment vertical="top"/>
    </xf>
    <xf numFmtId="0" fontId="72" fillId="3" borderId="9" xfId="0" applyFont="1" applyFill="1" applyBorder="1" applyAlignment="1">
      <alignment horizontal="center" vertical="top"/>
    </xf>
    <xf numFmtId="0" fontId="73" fillId="3" borderId="0" xfId="1" applyFont="1" applyFill="1" applyBorder="1" applyAlignment="1" applyProtection="1">
      <alignment vertical="top"/>
    </xf>
    <xf numFmtId="0" fontId="72" fillId="3" borderId="0" xfId="0" applyFont="1" applyFill="1" applyBorder="1" applyAlignment="1">
      <alignment horizontal="center" vertical="top"/>
    </xf>
    <xf numFmtId="0" fontId="73" fillId="3" borderId="7" xfId="1" applyFont="1" applyFill="1" applyBorder="1" applyAlignment="1" applyProtection="1">
      <alignment vertical="top"/>
    </xf>
    <xf numFmtId="0" fontId="72" fillId="3" borderId="7" xfId="0" applyFont="1" applyFill="1" applyBorder="1" applyAlignment="1">
      <alignment horizontal="center" vertical="top"/>
    </xf>
    <xf numFmtId="0" fontId="74" fillId="3" borderId="0" xfId="0" applyFont="1" applyFill="1" applyAlignment="1">
      <alignment vertical="top"/>
    </xf>
    <xf numFmtId="0" fontId="72" fillId="3" borderId="0" xfId="0" applyFont="1" applyFill="1" applyAlignment="1">
      <alignment horizontal="center" vertical="top"/>
    </xf>
    <xf numFmtId="0" fontId="75" fillId="3" borderId="0" xfId="0" applyFont="1" applyFill="1" applyAlignment="1">
      <alignment vertical="top"/>
    </xf>
    <xf numFmtId="0" fontId="69" fillId="3" borderId="0" xfId="0" applyFont="1" applyFill="1" applyAlignment="1">
      <alignment horizontal="center" vertical="top"/>
    </xf>
    <xf numFmtId="0" fontId="74" fillId="3" borderId="0" xfId="0" applyFont="1" applyFill="1" applyAlignment="1">
      <alignment horizontal="center" vertical="top"/>
    </xf>
    <xf numFmtId="0" fontId="77" fillId="3" borderId="0" xfId="3" applyFont="1" applyFill="1" applyBorder="1" applyAlignment="1">
      <alignment horizontal="left" vertical="top"/>
    </xf>
    <xf numFmtId="0" fontId="77" fillId="3" borderId="0" xfId="0" applyFont="1" applyFill="1" applyAlignment="1">
      <alignment horizontal="left"/>
    </xf>
    <xf numFmtId="0" fontId="78" fillId="3" borderId="0" xfId="0" applyFont="1" applyFill="1"/>
    <xf numFmtId="0" fontId="79" fillId="3" borderId="0" xfId="0" applyFont="1" applyFill="1" applyAlignment="1">
      <alignment vertical="top"/>
    </xf>
    <xf numFmtId="0" fontId="80" fillId="3" borderId="0" xfId="3" applyFont="1" applyFill="1" applyBorder="1" applyAlignment="1">
      <alignment horizontal="right" vertical="top"/>
    </xf>
    <xf numFmtId="168" fontId="80" fillId="3" borderId="0" xfId="3" applyNumberFormat="1" applyFont="1" applyFill="1" applyBorder="1" applyAlignment="1">
      <alignment horizontal="left" vertical="top"/>
    </xf>
    <xf numFmtId="0" fontId="78" fillId="3" borderId="0" xfId="0" applyFont="1" applyFill="1" applyAlignment="1">
      <alignment horizontal="left"/>
    </xf>
    <xf numFmtId="0" fontId="82" fillId="3" borderId="0" xfId="3" applyFont="1" applyFill="1" applyBorder="1" applyAlignment="1">
      <alignment horizontal="left" vertical="top"/>
    </xf>
    <xf numFmtId="0" fontId="5" fillId="6" borderId="2" xfId="0" applyFont="1" applyFill="1" applyBorder="1"/>
    <xf numFmtId="0" fontId="83" fillId="0" borderId="4" xfId="0" applyFont="1" applyBorder="1" applyAlignment="1">
      <alignment horizontal="center"/>
    </xf>
    <xf numFmtId="3" fontId="83" fillId="0" borderId="4" xfId="0" applyNumberFormat="1" applyFont="1" applyBorder="1" applyAlignment="1">
      <alignment horizontal="center"/>
    </xf>
    <xf numFmtId="0" fontId="84" fillId="0" borderId="4" xfId="0" applyFont="1" applyBorder="1" applyAlignment="1">
      <alignment horizontal="center"/>
    </xf>
    <xf numFmtId="0" fontId="83" fillId="0" borderId="0" xfId="0" applyFont="1" applyBorder="1" applyAlignment="1">
      <alignment horizontal="center"/>
    </xf>
    <xf numFmtId="0" fontId="84" fillId="0" borderId="0" xfId="0" applyFont="1" applyBorder="1" applyAlignment="1">
      <alignment horizontal="center"/>
    </xf>
    <xf numFmtId="0" fontId="83" fillId="0" borderId="5" xfId="0" applyFont="1" applyBorder="1" applyAlignment="1">
      <alignment horizontal="center"/>
    </xf>
    <xf numFmtId="0" fontId="84" fillId="0" borderId="5" xfId="0" applyFont="1" applyBorder="1" applyAlignment="1">
      <alignment horizontal="center"/>
    </xf>
    <xf numFmtId="0" fontId="67" fillId="0" borderId="0" xfId="0" applyFont="1"/>
    <xf numFmtId="3" fontId="85" fillId="0" borderId="0" xfId="0" applyNumberFormat="1" applyFont="1" applyAlignment="1">
      <alignment horizontal="right" indent="1"/>
    </xf>
    <xf numFmtId="3" fontId="67" fillId="0" borderId="0" xfId="0" applyNumberFormat="1" applyFont="1" applyAlignment="1">
      <alignment horizontal="right" indent="1"/>
    </xf>
    <xf numFmtId="3" fontId="67" fillId="0" borderId="2" xfId="0" applyNumberFormat="1" applyFont="1" applyBorder="1" applyAlignment="1">
      <alignment horizontal="right" indent="1"/>
    </xf>
    <xf numFmtId="3" fontId="85" fillId="0" borderId="2" xfId="0" applyNumberFormat="1" applyFont="1" applyBorder="1" applyAlignment="1">
      <alignment horizontal="right" indent="1"/>
    </xf>
    <xf numFmtId="0" fontId="67" fillId="0" borderId="0" xfId="0" applyFont="1" applyAlignment="1">
      <alignment horizontal="right" indent="1"/>
    </xf>
    <xf numFmtId="164" fontId="67" fillId="0" borderId="0" xfId="0" applyNumberFormat="1" applyFont="1" applyAlignment="1">
      <alignment horizontal="right" indent="1"/>
    </xf>
    <xf numFmtId="166" fontId="67" fillId="0" borderId="0" xfId="0" applyNumberFormat="1" applyFont="1" applyBorder="1" applyAlignment="1">
      <alignment horizontal="right" indent="1"/>
    </xf>
    <xf numFmtId="164" fontId="67" fillId="0" borderId="0" xfId="0" applyNumberFormat="1" applyFont="1" applyBorder="1" applyAlignment="1">
      <alignment horizontal="right" indent="1"/>
    </xf>
    <xf numFmtId="0" fontId="85" fillId="0" borderId="0" xfId="0" applyFont="1"/>
    <xf numFmtId="0" fontId="67" fillId="0" borderId="2" xfId="0" applyFont="1" applyBorder="1"/>
    <xf numFmtId="0" fontId="85" fillId="0" borderId="2" xfId="0" applyFont="1" applyBorder="1"/>
    <xf numFmtId="0" fontId="85" fillId="0" borderId="0" xfId="0" applyFont="1" applyBorder="1"/>
    <xf numFmtId="0" fontId="85" fillId="0" borderId="3" xfId="0" applyFont="1" applyBorder="1"/>
    <xf numFmtId="3" fontId="88" fillId="0" borderId="0" xfId="0" applyNumberFormat="1" applyFont="1" applyAlignment="1">
      <alignment horizontal="right" indent="1"/>
    </xf>
    <xf numFmtId="3" fontId="89" fillId="0" borderId="0" xfId="0" applyNumberFormat="1" applyFont="1" applyAlignment="1">
      <alignment horizontal="right" indent="1"/>
    </xf>
    <xf numFmtId="3" fontId="89" fillId="0" borderId="2" xfId="0" applyNumberFormat="1" applyFont="1" applyBorder="1" applyAlignment="1">
      <alignment horizontal="right" indent="1"/>
    </xf>
    <xf numFmtId="3" fontId="88" fillId="0" borderId="2" xfId="0" applyNumberFormat="1" applyFont="1" applyBorder="1" applyAlignment="1">
      <alignment horizontal="right" indent="1"/>
    </xf>
    <xf numFmtId="0" fontId="89" fillId="0" borderId="0" xfId="0" applyFont="1" applyAlignment="1">
      <alignment horizontal="right" indent="1"/>
    </xf>
    <xf numFmtId="164" fontId="89" fillId="0" borderId="0" xfId="0" applyNumberFormat="1" applyFont="1" applyAlignment="1">
      <alignment horizontal="right" indent="1"/>
    </xf>
    <xf numFmtId="166" fontId="89" fillId="0" borderId="0" xfId="0" applyNumberFormat="1" applyFont="1" applyBorder="1" applyAlignment="1">
      <alignment horizontal="right" indent="1"/>
    </xf>
    <xf numFmtId="164" fontId="89" fillId="0" borderId="0" xfId="0" applyNumberFormat="1" applyFont="1" applyBorder="1" applyAlignment="1">
      <alignment horizontal="right" indent="1"/>
    </xf>
    <xf numFmtId="0" fontId="86" fillId="7" borderId="35" xfId="0" applyFont="1" applyFill="1" applyBorder="1"/>
    <xf numFmtId="164" fontId="86" fillId="7" borderId="35" xfId="0" applyNumberFormat="1" applyFont="1" applyFill="1" applyBorder="1" applyAlignment="1">
      <alignment horizontal="right" indent="1"/>
    </xf>
    <xf numFmtId="164" fontId="88" fillId="7" borderId="35" xfId="0" applyNumberFormat="1" applyFont="1" applyFill="1" applyBorder="1" applyAlignment="1">
      <alignment horizontal="right" indent="1"/>
    </xf>
    <xf numFmtId="0" fontId="87" fillId="0" borderId="0" xfId="0" applyFont="1"/>
    <xf numFmtId="164" fontId="87" fillId="0" borderId="0" xfId="0" applyNumberFormat="1" applyFont="1" applyAlignment="1">
      <alignment horizontal="right" indent="1"/>
    </xf>
    <xf numFmtId="0" fontId="87" fillId="7" borderId="0" xfId="0" applyFont="1" applyFill="1"/>
    <xf numFmtId="164" fontId="87" fillId="7" borderId="0" xfId="0" applyNumberFormat="1" applyFont="1" applyFill="1" applyAlignment="1">
      <alignment horizontal="right" indent="1"/>
    </xf>
    <xf numFmtId="164" fontId="89" fillId="7" borderId="0" xfId="0" applyNumberFormat="1" applyFont="1" applyFill="1" applyAlignment="1">
      <alignment horizontal="right" indent="1"/>
    </xf>
    <xf numFmtId="0" fontId="87" fillId="0" borderId="2" xfId="0" applyFont="1" applyBorder="1"/>
    <xf numFmtId="164" fontId="87" fillId="0" borderId="2" xfId="0" applyNumberFormat="1" applyFont="1" applyBorder="1" applyAlignment="1">
      <alignment horizontal="right" indent="1"/>
    </xf>
    <xf numFmtId="164" fontId="89" fillId="0" borderId="2" xfId="0" applyNumberFormat="1" applyFont="1" applyBorder="1" applyAlignment="1">
      <alignment horizontal="right" indent="1"/>
    </xf>
    <xf numFmtId="0" fontId="86" fillId="7" borderId="0" xfId="0" applyFont="1" applyFill="1"/>
    <xf numFmtId="164" fontId="86" fillId="7" borderId="0" xfId="0" applyNumberFormat="1" applyFont="1" applyFill="1" applyAlignment="1">
      <alignment horizontal="right" indent="1"/>
    </xf>
    <xf numFmtId="164" fontId="88" fillId="7" borderId="0" xfId="0" applyNumberFormat="1" applyFont="1" applyFill="1" applyAlignment="1">
      <alignment horizontal="right" indent="1"/>
    </xf>
    <xf numFmtId="0" fontId="84" fillId="4" borderId="2" xfId="4" applyFont="1" applyFill="1" applyBorder="1" applyAlignment="1">
      <alignment horizontal="center"/>
    </xf>
    <xf numFmtId="0" fontId="87" fillId="4" borderId="2" xfId="0" applyFont="1" applyFill="1" applyBorder="1" applyAlignment="1">
      <alignment horizontal="right" indent="1"/>
    </xf>
    <xf numFmtId="0" fontId="89" fillId="4" borderId="2" xfId="0" applyFont="1" applyFill="1" applyBorder="1" applyAlignment="1">
      <alignment horizontal="right" indent="1"/>
    </xf>
    <xf numFmtId="0" fontId="86" fillId="0" borderId="0" xfId="0" applyFont="1"/>
    <xf numFmtId="164" fontId="86" fillId="0" borderId="0" xfId="0" applyNumberFormat="1" applyFont="1" applyAlignment="1">
      <alignment horizontal="right" indent="1"/>
    </xf>
    <xf numFmtId="164" fontId="88" fillId="0" borderId="0" xfId="0" applyNumberFormat="1" applyFont="1" applyAlignment="1">
      <alignment horizontal="right" indent="1"/>
    </xf>
    <xf numFmtId="0" fontId="87" fillId="8" borderId="0" xfId="0" applyFont="1" applyFill="1"/>
    <xf numFmtId="164" fontId="87" fillId="8" borderId="0" xfId="0" applyNumberFormat="1" applyFont="1" applyFill="1" applyAlignment="1">
      <alignment horizontal="right" indent="1"/>
    </xf>
    <xf numFmtId="164" fontId="89" fillId="8" borderId="0" xfId="0" applyNumberFormat="1" applyFont="1" applyFill="1" applyAlignment="1">
      <alignment horizontal="right" indent="1"/>
    </xf>
    <xf numFmtId="0" fontId="87" fillId="8" borderId="2" xfId="0" applyFont="1" applyFill="1" applyBorder="1"/>
    <xf numFmtId="164" fontId="87" fillId="8" borderId="2" xfId="0" applyNumberFormat="1" applyFont="1" applyFill="1" applyBorder="1" applyAlignment="1">
      <alignment horizontal="right" indent="1"/>
    </xf>
    <xf numFmtId="164" fontId="89" fillId="8" borderId="2" xfId="0" applyNumberFormat="1" applyFont="1" applyFill="1" applyBorder="1" applyAlignment="1">
      <alignment horizontal="right" indent="1"/>
    </xf>
    <xf numFmtId="0" fontId="87" fillId="8" borderId="0" xfId="0" applyFont="1" applyFill="1" applyBorder="1"/>
    <xf numFmtId="164" fontId="87" fillId="8" borderId="0" xfId="0" applyNumberFormat="1" applyFont="1" applyFill="1" applyBorder="1" applyAlignment="1">
      <alignment horizontal="right" indent="1"/>
    </xf>
    <xf numFmtId="164" fontId="89" fillId="8" borderId="0" xfId="0" applyNumberFormat="1" applyFont="1" applyFill="1" applyBorder="1" applyAlignment="1">
      <alignment horizontal="right" indent="1"/>
    </xf>
    <xf numFmtId="0" fontId="90" fillId="0" borderId="0" xfId="0" applyFont="1"/>
    <xf numFmtId="0" fontId="67" fillId="0" borderId="0" xfId="0" applyFont="1" applyBorder="1"/>
    <xf numFmtId="0" fontId="90" fillId="0" borderId="0" xfId="0" applyFont="1" applyAlignment="1">
      <alignment horizontal="right"/>
    </xf>
    <xf numFmtId="0" fontId="89" fillId="0" borderId="0" xfId="0" applyFont="1"/>
    <xf numFmtId="0" fontId="5" fillId="0" borderId="29" xfId="0" applyFont="1" applyBorder="1" applyAlignment="1">
      <alignment horizontal="center"/>
    </xf>
    <xf numFmtId="0" fontId="5" fillId="0" borderId="18" xfId="0" applyFont="1" applyBorder="1" applyAlignment="1">
      <alignment horizontal="center"/>
    </xf>
    <xf numFmtId="0" fontId="5" fillId="0" borderId="22" xfId="0" applyFont="1" applyBorder="1" applyAlignment="1">
      <alignment horizontal="center"/>
    </xf>
    <xf numFmtId="0" fontId="5" fillId="0" borderId="30" xfId="0" applyFont="1" applyBorder="1" applyAlignment="1">
      <alignment horizontal="center"/>
    </xf>
    <xf numFmtId="0" fontId="5" fillId="0" borderId="19" xfId="0" applyFont="1" applyBorder="1" applyAlignment="1">
      <alignment horizontal="center"/>
    </xf>
    <xf numFmtId="0" fontId="5" fillId="0" borderId="23" xfId="0" applyFont="1" applyBorder="1" applyAlignment="1">
      <alignment horizontal="center"/>
    </xf>
    <xf numFmtId="3" fontId="5" fillId="0" borderId="31"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36" xfId="0" applyFont="1" applyBorder="1" applyAlignment="1">
      <alignment horizontal="center" vertical="center"/>
    </xf>
    <xf numFmtId="3" fontId="5" fillId="0" borderId="32" xfId="0" applyNumberFormat="1" applyFont="1" applyBorder="1" applyAlignment="1">
      <alignment horizontal="right" indent="1"/>
    </xf>
    <xf numFmtId="3" fontId="5" fillId="0" borderId="15" xfId="0" applyNumberFormat="1" applyFont="1" applyBorder="1" applyAlignment="1">
      <alignment horizontal="right" indent="1"/>
    </xf>
    <xf numFmtId="3" fontId="5" fillId="0" borderId="24" xfId="0" applyNumberFormat="1" applyFont="1" applyBorder="1" applyAlignment="1">
      <alignment horizontal="right" indent="1"/>
    </xf>
    <xf numFmtId="3" fontId="5" fillId="0" borderId="16" xfId="0" applyNumberFormat="1" applyFont="1" applyBorder="1" applyAlignment="1">
      <alignment horizontal="right" indent="1"/>
    </xf>
    <xf numFmtId="3" fontId="5" fillId="0" borderId="32" xfId="6" applyNumberFormat="1" applyFont="1" applyBorder="1" applyAlignment="1">
      <alignment horizontal="right" indent="1"/>
    </xf>
    <xf numFmtId="3" fontId="5" fillId="0" borderId="15" xfId="6" applyNumberFormat="1" applyFont="1" applyBorder="1" applyAlignment="1">
      <alignment horizontal="right" indent="1"/>
    </xf>
    <xf numFmtId="3" fontId="5" fillId="0" borderId="24" xfId="6" applyNumberFormat="1" applyFont="1" applyBorder="1" applyAlignment="1">
      <alignment horizontal="right" indent="1"/>
    </xf>
    <xf numFmtId="3" fontId="5" fillId="0" borderId="16" xfId="6" applyNumberFormat="1" applyFont="1" applyBorder="1" applyAlignment="1">
      <alignment horizontal="right" indent="1"/>
    </xf>
    <xf numFmtId="3" fontId="5" fillId="0" borderId="33" xfId="6" applyNumberFormat="1" applyFont="1" applyBorder="1" applyAlignment="1">
      <alignment horizontal="right" indent="1"/>
    </xf>
    <xf numFmtId="3" fontId="5" fillId="0" borderId="25" xfId="6" applyNumberFormat="1" applyFont="1" applyBorder="1" applyAlignment="1">
      <alignment horizontal="right" indent="1"/>
    </xf>
    <xf numFmtId="3" fontId="5" fillId="0" borderId="26" xfId="6" applyNumberFormat="1" applyFont="1" applyBorder="1" applyAlignment="1">
      <alignment horizontal="right" indent="1"/>
    </xf>
    <xf numFmtId="3" fontId="5" fillId="0" borderId="27" xfId="6" applyNumberFormat="1" applyFont="1" applyBorder="1" applyAlignment="1">
      <alignment horizontal="right" indent="1"/>
    </xf>
    <xf numFmtId="3" fontId="1" fillId="0" borderId="0" xfId="0" quotePrefix="1" applyNumberFormat="1" applyFont="1" applyFill="1" applyBorder="1" applyAlignment="1">
      <alignment horizontal="right" indent="1"/>
    </xf>
    <xf numFmtId="0" fontId="1" fillId="2" borderId="0" xfId="0" applyFont="1" applyFill="1" applyBorder="1"/>
    <xf numFmtId="166" fontId="87" fillId="0" borderId="2" xfId="0" applyNumberFormat="1" applyFont="1" applyBorder="1" applyAlignment="1">
      <alignment horizontal="right" indent="1"/>
    </xf>
    <xf numFmtId="0" fontId="84" fillId="4" borderId="0" xfId="4" applyFont="1" applyFill="1" applyBorder="1" applyAlignment="1">
      <alignment horizontal="center"/>
    </xf>
    <xf numFmtId="0" fontId="87" fillId="0" borderId="0" xfId="0" applyFont="1" applyBorder="1"/>
    <xf numFmtId="0" fontId="87" fillId="7" borderId="0" xfId="0" applyFont="1" applyFill="1" applyBorder="1"/>
    <xf numFmtId="0" fontId="86" fillId="7" borderId="0" xfId="0" applyFont="1" applyFill="1" applyBorder="1"/>
    <xf numFmtId="0" fontId="87" fillId="10" borderId="0" xfId="0" applyFont="1" applyFill="1" applyBorder="1"/>
    <xf numFmtId="0" fontId="88" fillId="4" borderId="1" xfId="4" applyFont="1" applyFill="1" applyBorder="1" applyAlignment="1">
      <alignment horizontal="center"/>
    </xf>
    <xf numFmtId="0" fontId="87" fillId="7" borderId="35" xfId="0" applyFont="1" applyFill="1" applyBorder="1"/>
    <xf numFmtId="0" fontId="87" fillId="0" borderId="0" xfId="0" applyFont="1" applyFill="1" applyBorder="1" applyAlignment="1">
      <alignment horizontal="left" vertical="center" wrapText="1"/>
    </xf>
    <xf numFmtId="0" fontId="87" fillId="5" borderId="0" xfId="0" applyFont="1" applyFill="1"/>
    <xf numFmtId="0" fontId="87" fillId="0" borderId="0" xfId="0" applyFont="1" applyFill="1"/>
    <xf numFmtId="0" fontId="87" fillId="0" borderId="0" xfId="0" applyFont="1" applyFill="1" applyBorder="1"/>
    <xf numFmtId="0" fontId="87" fillId="5" borderId="2" xfId="0" applyFont="1" applyFill="1" applyBorder="1"/>
    <xf numFmtId="0" fontId="67" fillId="4" borderId="0" xfId="0" applyFont="1" applyFill="1"/>
    <xf numFmtId="164" fontId="87" fillId="4" borderId="2" xfId="0" applyNumberFormat="1" applyFont="1" applyFill="1" applyBorder="1" applyAlignment="1">
      <alignment horizontal="right" indent="1"/>
    </xf>
    <xf numFmtId="0" fontId="67" fillId="4" borderId="0" xfId="0" applyFont="1" applyFill="1" applyAlignment="1">
      <alignment horizontal="right" indent="1"/>
    </xf>
    <xf numFmtId="0" fontId="89" fillId="4" borderId="0" xfId="0" applyFont="1" applyFill="1" applyAlignment="1">
      <alignment horizontal="right" indent="1"/>
    </xf>
    <xf numFmtId="164" fontId="87" fillId="7" borderId="35" xfId="0" applyNumberFormat="1" applyFont="1" applyFill="1" applyBorder="1" applyAlignment="1">
      <alignment horizontal="right" indent="1"/>
    </xf>
    <xf numFmtId="164" fontId="89" fillId="7" borderId="35" xfId="0" applyNumberFormat="1" applyFont="1" applyFill="1" applyBorder="1" applyAlignment="1">
      <alignment horizontal="right" indent="1"/>
    </xf>
    <xf numFmtId="0" fontId="87" fillId="0" borderId="0" xfId="0" applyFont="1" applyBorder="1" applyAlignment="1">
      <alignment horizontal="left" vertical="center" wrapText="1"/>
    </xf>
    <xf numFmtId="164" fontId="87" fillId="7" borderId="0" xfId="0" applyNumberFormat="1" applyFont="1" applyFill="1" applyBorder="1" applyAlignment="1">
      <alignment horizontal="right" indent="1"/>
    </xf>
    <xf numFmtId="164" fontId="89" fillId="7" borderId="0" xfId="0" applyNumberFormat="1" applyFont="1" applyFill="1" applyBorder="1" applyAlignment="1">
      <alignment horizontal="right" indent="1"/>
    </xf>
    <xf numFmtId="0" fontId="1" fillId="0" borderId="4" xfId="0" applyFont="1" applyBorder="1"/>
    <xf numFmtId="0" fontId="1" fillId="0" borderId="0" xfId="0" applyFont="1" applyBorder="1" applyAlignment="1">
      <alignment horizontal="left"/>
    </xf>
    <xf numFmtId="165" fontId="0" fillId="0" borderId="0" xfId="0" applyNumberFormat="1" applyFill="1" applyAlignment="1">
      <alignment horizontal="right" indent="1"/>
    </xf>
    <xf numFmtId="164" fontId="87" fillId="0" borderId="0" xfId="0" applyNumberFormat="1" applyFont="1" applyFill="1" applyBorder="1" applyAlignment="1">
      <alignment horizontal="right" indent="1"/>
    </xf>
    <xf numFmtId="164" fontId="89" fillId="0" borderId="0" xfId="0" applyNumberFormat="1" applyFont="1" applyFill="1" applyBorder="1" applyAlignment="1">
      <alignment horizontal="right" indent="1"/>
    </xf>
    <xf numFmtId="3" fontId="85" fillId="0" borderId="0" xfId="0" quotePrefix="1" applyNumberFormat="1" applyFont="1" applyAlignment="1">
      <alignment horizontal="right" indent="1"/>
    </xf>
    <xf numFmtId="0" fontId="67" fillId="0" borderId="0" xfId="0" applyFont="1" applyFill="1"/>
    <xf numFmtId="170" fontId="86" fillId="7" borderId="35" xfId="0" applyNumberFormat="1" applyFont="1" applyFill="1" applyBorder="1" applyAlignment="1">
      <alignment horizontal="right" indent="1"/>
    </xf>
    <xf numFmtId="170" fontId="88" fillId="7" borderId="35" xfId="0" applyNumberFormat="1" applyFont="1" applyFill="1" applyBorder="1" applyAlignment="1">
      <alignment horizontal="right" indent="1"/>
    </xf>
    <xf numFmtId="170" fontId="87" fillId="0" borderId="0" xfId="0" applyNumberFormat="1" applyFont="1" applyAlignment="1">
      <alignment horizontal="right" indent="1"/>
    </xf>
    <xf numFmtId="170" fontId="89" fillId="0" borderId="0" xfId="0" applyNumberFormat="1" applyFont="1" applyAlignment="1">
      <alignment horizontal="right" indent="1"/>
    </xf>
    <xf numFmtId="170" fontId="87" fillId="7" borderId="0" xfId="0" applyNumberFormat="1" applyFont="1" applyFill="1" applyAlignment="1">
      <alignment horizontal="right" indent="1"/>
    </xf>
    <xf numFmtId="170" fontId="87" fillId="10" borderId="0" xfId="0" applyNumberFormat="1" applyFont="1" applyFill="1" applyAlignment="1">
      <alignment horizontal="right" indent="1"/>
    </xf>
    <xf numFmtId="170" fontId="89" fillId="7" borderId="0" xfId="0" applyNumberFormat="1" applyFont="1" applyFill="1" applyAlignment="1">
      <alignment horizontal="right" indent="1"/>
    </xf>
    <xf numFmtId="170" fontId="87" fillId="0" borderId="2" xfId="0" applyNumberFormat="1" applyFont="1" applyBorder="1" applyAlignment="1">
      <alignment horizontal="right" indent="1"/>
    </xf>
    <xf numFmtId="170" fontId="89" fillId="0" borderId="2" xfId="0" applyNumberFormat="1" applyFont="1" applyBorder="1" applyAlignment="1">
      <alignment horizontal="right" indent="1"/>
    </xf>
    <xf numFmtId="170" fontId="86" fillId="7" borderId="0" xfId="0" applyNumberFormat="1" applyFont="1" applyFill="1" applyAlignment="1">
      <alignment horizontal="right" indent="1"/>
    </xf>
    <xf numFmtId="170" fontId="88" fillId="7" borderId="0" xfId="0" applyNumberFormat="1" applyFont="1" applyFill="1" applyAlignment="1">
      <alignment horizontal="right" indent="1"/>
    </xf>
    <xf numFmtId="170" fontId="87" fillId="4" borderId="0" xfId="0" applyNumberFormat="1" applyFont="1" applyFill="1" applyBorder="1" applyAlignment="1">
      <alignment horizontal="right" indent="1"/>
    </xf>
    <xf numFmtId="170" fontId="89" fillId="4" borderId="0" xfId="0" applyNumberFormat="1" applyFont="1" applyFill="1" applyBorder="1" applyAlignment="1">
      <alignment horizontal="right" indent="1"/>
    </xf>
    <xf numFmtId="170" fontId="87" fillId="0" borderId="0" xfId="0" applyNumberFormat="1" applyFont="1" applyBorder="1" applyAlignment="1">
      <alignment horizontal="right" indent="1"/>
    </xf>
    <xf numFmtId="170" fontId="89" fillId="0" borderId="0" xfId="0" applyNumberFormat="1" applyFont="1" applyBorder="1" applyAlignment="1">
      <alignment horizontal="right" indent="1"/>
    </xf>
    <xf numFmtId="170" fontId="87" fillId="7" borderId="0" xfId="0" applyNumberFormat="1" applyFont="1" applyFill="1" applyBorder="1" applyAlignment="1">
      <alignment horizontal="right" indent="1"/>
    </xf>
    <xf numFmtId="170" fontId="89" fillId="7" borderId="0" xfId="0" applyNumberFormat="1" applyFont="1" applyFill="1" applyBorder="1" applyAlignment="1">
      <alignment horizontal="right" indent="1"/>
    </xf>
    <xf numFmtId="170" fontId="86" fillId="7" borderId="0" xfId="0" applyNumberFormat="1" applyFont="1" applyFill="1" applyBorder="1" applyAlignment="1">
      <alignment horizontal="right" indent="1"/>
    </xf>
    <xf numFmtId="170" fontId="88" fillId="7" borderId="0" xfId="0" applyNumberFormat="1" applyFont="1" applyFill="1" applyBorder="1" applyAlignment="1">
      <alignment horizontal="right" indent="1"/>
    </xf>
    <xf numFmtId="170" fontId="87" fillId="4" borderId="1" xfId="0" applyNumberFormat="1" applyFont="1" applyFill="1" applyBorder="1" applyAlignment="1">
      <alignment horizontal="right" indent="1"/>
    </xf>
    <xf numFmtId="170" fontId="89" fillId="4" borderId="1" xfId="0" applyNumberFormat="1" applyFont="1" applyFill="1" applyBorder="1" applyAlignment="1">
      <alignment horizontal="right" indent="1"/>
    </xf>
    <xf numFmtId="170" fontId="87" fillId="10" borderId="1" xfId="0" applyNumberFormat="1" applyFont="1" applyFill="1" applyBorder="1" applyAlignment="1">
      <alignment horizontal="right" indent="1"/>
    </xf>
    <xf numFmtId="170" fontId="89" fillId="10" borderId="1" xfId="0" applyNumberFormat="1" applyFont="1" applyFill="1" applyBorder="1" applyAlignment="1">
      <alignment horizontal="right" indent="1"/>
    </xf>
    <xf numFmtId="170" fontId="87" fillId="0" borderId="0" xfId="0" applyNumberFormat="1" applyFont="1" applyFill="1" applyBorder="1" applyAlignment="1">
      <alignment horizontal="right" indent="1"/>
    </xf>
    <xf numFmtId="170" fontId="89" fillId="0" borderId="0" xfId="0" applyNumberFormat="1" applyFont="1" applyFill="1" applyBorder="1" applyAlignment="1">
      <alignment horizontal="right" indent="1"/>
    </xf>
    <xf numFmtId="170" fontId="87" fillId="5" borderId="0" xfId="0" applyNumberFormat="1" applyFont="1" applyFill="1" applyBorder="1" applyAlignment="1">
      <alignment horizontal="right" indent="1"/>
    </xf>
    <xf numFmtId="170" fontId="89" fillId="5" borderId="0" xfId="0" applyNumberFormat="1" applyFont="1" applyFill="1" applyBorder="1" applyAlignment="1">
      <alignment horizontal="right" indent="1"/>
    </xf>
    <xf numFmtId="170" fontId="87" fillId="13" borderId="0" xfId="0" applyNumberFormat="1" applyFont="1" applyFill="1" applyAlignment="1">
      <alignment horizontal="right" indent="1"/>
    </xf>
    <xf numFmtId="170" fontId="89" fillId="13" borderId="0" xfId="0" applyNumberFormat="1" applyFont="1" applyFill="1" applyAlignment="1">
      <alignment horizontal="right" indent="1"/>
    </xf>
    <xf numFmtId="170" fontId="87" fillId="10" borderId="0" xfId="0" applyNumberFormat="1" applyFont="1" applyFill="1" applyBorder="1" applyAlignment="1">
      <alignment horizontal="right" indent="1"/>
    </xf>
    <xf numFmtId="170" fontId="89" fillId="10" borderId="0" xfId="0" applyNumberFormat="1" applyFont="1" applyFill="1" applyBorder="1" applyAlignment="1">
      <alignment horizontal="right" indent="1"/>
    </xf>
    <xf numFmtId="170" fontId="87" fillId="5" borderId="37" xfId="0" applyNumberFormat="1" applyFont="1" applyFill="1" applyBorder="1" applyAlignment="1">
      <alignment horizontal="right" indent="1"/>
    </xf>
    <xf numFmtId="170" fontId="89" fillId="5" borderId="37" xfId="0" applyNumberFormat="1" applyFont="1" applyFill="1" applyBorder="1" applyAlignment="1">
      <alignment horizontal="right" indent="1"/>
    </xf>
    <xf numFmtId="170" fontId="87" fillId="0" borderId="0" xfId="0" quotePrefix="1" applyNumberFormat="1" applyFont="1" applyBorder="1" applyAlignment="1">
      <alignment horizontal="right" indent="1"/>
    </xf>
    <xf numFmtId="0" fontId="85" fillId="0" borderId="1" xfId="0" applyFont="1" applyFill="1" applyBorder="1"/>
    <xf numFmtId="3" fontId="85" fillId="0" borderId="0" xfId="0" applyNumberFormat="1" applyFont="1" applyFill="1" applyAlignment="1">
      <alignment horizontal="right" indent="1"/>
    </xf>
    <xf numFmtId="3" fontId="88" fillId="0" borderId="0" xfId="0" applyNumberFormat="1" applyFont="1" applyFill="1" applyAlignment="1">
      <alignment horizontal="right" indent="1"/>
    </xf>
    <xf numFmtId="3" fontId="84" fillId="0" borderId="0" xfId="0" applyNumberFormat="1" applyFont="1" applyFill="1" applyAlignment="1">
      <alignment horizontal="right" indent="1"/>
    </xf>
    <xf numFmtId="0" fontId="85" fillId="11" borderId="3" xfId="0" applyFont="1" applyFill="1" applyBorder="1"/>
    <xf numFmtId="3" fontId="85" fillId="11" borderId="3" xfId="0" applyNumberFormat="1" applyFont="1" applyFill="1" applyBorder="1" applyAlignment="1">
      <alignment horizontal="right" indent="1"/>
    </xf>
    <xf numFmtId="3" fontId="88" fillId="11" borderId="3" xfId="0" applyNumberFormat="1" applyFont="1" applyFill="1" applyBorder="1" applyAlignment="1">
      <alignment horizontal="right" indent="1"/>
    </xf>
    <xf numFmtId="3" fontId="84" fillId="11" borderId="3" xfId="0" applyNumberFormat="1" applyFont="1" applyFill="1" applyBorder="1" applyAlignment="1">
      <alignment horizontal="right" indent="1"/>
    </xf>
    <xf numFmtId="0" fontId="94" fillId="0" borderId="0" xfId="0" applyFont="1" applyBorder="1"/>
    <xf numFmtId="3" fontId="85" fillId="0" borderId="0" xfId="0" applyNumberFormat="1" applyFont="1" applyBorder="1" applyAlignment="1">
      <alignment horizontal="right" indent="1"/>
    </xf>
    <xf numFmtId="3" fontId="88" fillId="0" borderId="0" xfId="0" applyNumberFormat="1" applyFont="1" applyBorder="1" applyAlignment="1">
      <alignment horizontal="right" indent="1"/>
    </xf>
    <xf numFmtId="3" fontId="84" fillId="0" borderId="0" xfId="0" applyNumberFormat="1" applyFont="1" applyBorder="1" applyAlignment="1">
      <alignment horizontal="right" indent="1"/>
    </xf>
    <xf numFmtId="0" fontId="67" fillId="2" borderId="0" xfId="0" applyFont="1" applyFill="1" applyBorder="1"/>
    <xf numFmtId="3" fontId="67" fillId="2" borderId="0" xfId="0" applyNumberFormat="1" applyFont="1" applyFill="1" applyAlignment="1">
      <alignment horizontal="right" indent="1"/>
    </xf>
    <xf numFmtId="3" fontId="89" fillId="2" borderId="0" xfId="0" applyNumberFormat="1" applyFont="1" applyFill="1" applyAlignment="1">
      <alignment horizontal="right" indent="1"/>
    </xf>
    <xf numFmtId="3" fontId="84" fillId="2" borderId="0" xfId="0" applyNumberFormat="1" applyFont="1" applyFill="1" applyAlignment="1">
      <alignment horizontal="right" indent="1"/>
    </xf>
    <xf numFmtId="0" fontId="67" fillId="0" borderId="0" xfId="0" applyFont="1" applyFill="1" applyBorder="1"/>
    <xf numFmtId="3" fontId="67" fillId="0" borderId="0" xfId="0" applyNumberFormat="1" applyFont="1" applyFill="1" applyAlignment="1">
      <alignment horizontal="right" indent="1"/>
    </xf>
    <xf numFmtId="3" fontId="89" fillId="0" borderId="0" xfId="0" applyNumberFormat="1" applyFont="1" applyFill="1" applyAlignment="1">
      <alignment horizontal="right" indent="1"/>
    </xf>
    <xf numFmtId="3" fontId="6" fillId="0" borderId="0" xfId="0" applyNumberFormat="1" applyFont="1" applyFill="1" applyBorder="1"/>
    <xf numFmtId="3" fontId="15" fillId="0" borderId="0" xfId="0" applyNumberFormat="1" applyFont="1" applyBorder="1" applyAlignment="1">
      <alignment horizontal="center" vertical="center"/>
    </xf>
    <xf numFmtId="3" fontId="95" fillId="0" borderId="0" xfId="0" applyNumberFormat="1" applyFont="1" applyBorder="1" applyAlignment="1">
      <alignment horizontal="center" vertical="center"/>
    </xf>
    <xf numFmtId="0" fontId="15" fillId="0" borderId="0" xfId="0" applyFont="1" applyFill="1"/>
    <xf numFmtId="164" fontId="15" fillId="0" borderId="0" xfId="0" applyNumberFormat="1" applyFont="1"/>
    <xf numFmtId="0" fontId="15" fillId="0" borderId="0" xfId="0" applyFont="1" applyAlignment="1">
      <alignment horizontal="center"/>
    </xf>
    <xf numFmtId="0" fontId="96" fillId="0" borderId="0" xfId="0" applyFont="1" applyAlignment="1">
      <alignment horizontal="center"/>
    </xf>
    <xf numFmtId="164" fontId="67" fillId="0" borderId="0" xfId="0" applyNumberFormat="1" applyFont="1"/>
    <xf numFmtId="166" fontId="85" fillId="11" borderId="3" xfId="0" applyNumberFormat="1" applyFont="1" applyFill="1" applyBorder="1" applyAlignment="1">
      <alignment horizontal="right" indent="1"/>
    </xf>
    <xf numFmtId="166" fontId="84" fillId="11" borderId="3" xfId="0" applyNumberFormat="1" applyFont="1" applyFill="1" applyBorder="1" applyAlignment="1">
      <alignment horizontal="right" indent="1"/>
    </xf>
    <xf numFmtId="166" fontId="85" fillId="0" borderId="0" xfId="0" applyNumberFormat="1" applyFont="1" applyBorder="1" applyAlignment="1">
      <alignment horizontal="right" indent="1"/>
    </xf>
    <xf numFmtId="166" fontId="84" fillId="0" borderId="0" xfId="0" applyNumberFormat="1" applyFont="1" applyBorder="1" applyAlignment="1">
      <alignment horizontal="right" indent="1"/>
    </xf>
    <xf numFmtId="166" fontId="67" fillId="2" borderId="0" xfId="0" applyNumberFormat="1" applyFont="1" applyFill="1" applyAlignment="1">
      <alignment horizontal="right" indent="1"/>
    </xf>
    <xf numFmtId="166" fontId="84" fillId="2" borderId="0" xfId="0" applyNumberFormat="1" applyFont="1" applyFill="1" applyAlignment="1">
      <alignment horizontal="right" indent="1"/>
    </xf>
    <xf numFmtId="166" fontId="67" fillId="0" borderId="0" xfId="0" applyNumberFormat="1" applyFont="1" applyFill="1" applyAlignment="1">
      <alignment horizontal="right" indent="1"/>
    </xf>
    <xf numFmtId="166" fontId="84" fillId="0" borderId="0" xfId="0" applyNumberFormat="1" applyFont="1" applyFill="1" applyAlignment="1">
      <alignment horizontal="right" indent="1"/>
    </xf>
    <xf numFmtId="166" fontId="88" fillId="11" borderId="3" xfId="0" applyNumberFormat="1" applyFont="1" applyFill="1" applyBorder="1" applyAlignment="1">
      <alignment horizontal="right" indent="1"/>
    </xf>
    <xf numFmtId="166" fontId="88" fillId="0" borderId="0" xfId="0" applyNumberFormat="1" applyFont="1" applyBorder="1" applyAlignment="1">
      <alignment horizontal="right" indent="1"/>
    </xf>
    <xf numFmtId="166" fontId="89" fillId="2" borderId="0" xfId="0" applyNumberFormat="1" applyFont="1" applyFill="1" applyAlignment="1">
      <alignment horizontal="right" indent="1"/>
    </xf>
    <xf numFmtId="166" fontId="89" fillId="0" borderId="0" xfId="0" applyNumberFormat="1" applyFont="1" applyFill="1" applyAlignment="1">
      <alignment horizontal="right" indent="1"/>
    </xf>
    <xf numFmtId="166" fontId="85" fillId="0" borderId="0" xfId="0" applyNumberFormat="1" applyFont="1" applyFill="1" applyAlignment="1">
      <alignment horizontal="right" indent="1"/>
    </xf>
    <xf numFmtId="166" fontId="88" fillId="0" borderId="0" xfId="0" applyNumberFormat="1" applyFont="1" applyFill="1" applyAlignment="1">
      <alignment horizontal="right" indent="1"/>
    </xf>
    <xf numFmtId="0" fontId="96" fillId="0" borderId="0" xfId="0" applyFont="1"/>
    <xf numFmtId="0" fontId="85" fillId="2" borderId="1" xfId="0" applyFont="1" applyFill="1" applyBorder="1"/>
    <xf numFmtId="3" fontId="6" fillId="0" borderId="0" xfId="0" applyNumberFormat="1" applyFont="1" applyBorder="1" applyAlignment="1">
      <alignment horizontal="center" vertical="center"/>
    </xf>
    <xf numFmtId="3" fontId="56" fillId="0" borderId="0" xfId="0" applyNumberFormat="1" applyFont="1" applyBorder="1" applyAlignment="1">
      <alignment horizontal="center" vertical="center"/>
    </xf>
    <xf numFmtId="0" fontId="6" fillId="2" borderId="2" xfId="0" applyFont="1" applyFill="1" applyBorder="1"/>
    <xf numFmtId="0" fontId="6" fillId="0" borderId="0" xfId="0" applyFont="1" applyAlignment="1">
      <alignment horizontal="center"/>
    </xf>
    <xf numFmtId="0" fontId="21" fillId="0" borderId="0" xfId="0" applyFont="1" applyAlignment="1">
      <alignment horizontal="center"/>
    </xf>
    <xf numFmtId="0" fontId="6" fillId="2" borderId="0" xfId="0" quotePrefix="1" applyFont="1" applyFill="1" applyBorder="1" applyAlignment="1"/>
    <xf numFmtId="0" fontId="21" fillId="0" borderId="0" xfId="0" applyFont="1"/>
    <xf numFmtId="0" fontId="5" fillId="5" borderId="0" xfId="0" applyFont="1" applyFill="1"/>
    <xf numFmtId="3" fontId="5" fillId="5" borderId="0" xfId="0" applyNumberFormat="1" applyFont="1" applyFill="1" applyAlignment="1">
      <alignment horizontal="right" indent="1"/>
    </xf>
    <xf numFmtId="3" fontId="0" fillId="5" borderId="0" xfId="0" quotePrefix="1" applyNumberFormat="1" applyFill="1" applyAlignment="1">
      <alignment horizontal="right" indent="1"/>
    </xf>
    <xf numFmtId="3" fontId="45" fillId="5" borderId="0" xfId="0" applyNumberFormat="1" applyFont="1" applyFill="1" applyAlignment="1">
      <alignment horizontal="right" indent="1"/>
    </xf>
    <xf numFmtId="3" fontId="4" fillId="5" borderId="0" xfId="0" applyNumberFormat="1" applyFont="1" applyFill="1" applyAlignment="1">
      <alignment horizontal="right" indent="1"/>
    </xf>
    <xf numFmtId="0" fontId="1" fillId="5" borderId="0" xfId="0" applyFont="1" applyFill="1"/>
    <xf numFmtId="3" fontId="0" fillId="5" borderId="0" xfId="0" applyNumberFormat="1" applyFill="1" applyAlignment="1">
      <alignment horizontal="right" indent="1"/>
    </xf>
    <xf numFmtId="3" fontId="46" fillId="5" borderId="0" xfId="0" applyNumberFormat="1" applyFont="1" applyFill="1" applyAlignment="1">
      <alignment horizontal="right" indent="1"/>
    </xf>
    <xf numFmtId="3" fontId="3" fillId="5" borderId="0" xfId="0" applyNumberFormat="1" applyFont="1" applyFill="1" applyAlignment="1">
      <alignment horizontal="right" indent="1"/>
    </xf>
    <xf numFmtId="3" fontId="5" fillId="5" borderId="0" xfId="0" quotePrefix="1" applyNumberFormat="1" applyFont="1" applyFill="1" applyAlignment="1">
      <alignment horizontal="right" indent="1"/>
    </xf>
    <xf numFmtId="165" fontId="5" fillId="5" borderId="0" xfId="0" applyNumberFormat="1" applyFont="1" applyFill="1" applyAlignment="1">
      <alignment horizontal="right" indent="1"/>
    </xf>
    <xf numFmtId="165" fontId="45" fillId="5" borderId="0" xfId="0" applyNumberFormat="1" applyFont="1" applyFill="1" applyAlignment="1">
      <alignment horizontal="right" indent="1"/>
    </xf>
    <xf numFmtId="165" fontId="4" fillId="5" borderId="0" xfId="0" applyNumberFormat="1" applyFont="1" applyFill="1" applyAlignment="1">
      <alignment horizontal="right" indent="1"/>
    </xf>
    <xf numFmtId="165" fontId="0" fillId="5" borderId="0" xfId="0" applyNumberFormat="1" applyFill="1" applyAlignment="1">
      <alignment horizontal="right" indent="1"/>
    </xf>
    <xf numFmtId="165" fontId="46" fillId="5" borderId="0" xfId="0" applyNumberFormat="1" applyFont="1" applyFill="1" applyAlignment="1">
      <alignment horizontal="right" indent="1"/>
    </xf>
    <xf numFmtId="165" fontId="3" fillId="5" borderId="0" xfId="0" applyNumberFormat="1" applyFont="1" applyFill="1" applyAlignment="1">
      <alignment horizontal="right" indent="1"/>
    </xf>
    <xf numFmtId="3" fontId="46" fillId="5" borderId="0" xfId="0" quotePrefix="1" applyNumberFormat="1" applyFont="1" applyFill="1" applyAlignment="1">
      <alignment horizontal="right" indent="1"/>
    </xf>
    <xf numFmtId="0" fontId="78" fillId="3" borderId="0" xfId="0" applyFont="1" applyFill="1" applyAlignment="1">
      <alignment horizontal="center"/>
    </xf>
    <xf numFmtId="0" fontId="78" fillId="3" borderId="38" xfId="0" applyFont="1" applyFill="1" applyBorder="1" applyAlignment="1">
      <alignment horizontal="center" vertical="top"/>
    </xf>
    <xf numFmtId="0" fontId="78" fillId="3" borderId="39" xfId="0" applyFont="1" applyFill="1" applyBorder="1" applyAlignment="1">
      <alignment horizontal="center" vertical="top"/>
    </xf>
    <xf numFmtId="0" fontId="78" fillId="3" borderId="40" xfId="0" applyFont="1" applyFill="1" applyBorder="1" applyAlignment="1">
      <alignment horizontal="center" vertical="top"/>
    </xf>
    <xf numFmtId="0" fontId="0" fillId="0" borderId="0" xfId="0" applyAlignment="1">
      <alignment vertical="center"/>
    </xf>
    <xf numFmtId="0" fontId="8" fillId="0" borderId="0" xfId="0" applyFont="1" applyFill="1" applyAlignment="1">
      <alignment horizontal="left" vertical="center"/>
    </xf>
    <xf numFmtId="0" fontId="9" fillId="0" borderId="0" xfId="0" applyFont="1" applyAlignment="1">
      <alignment vertical="center"/>
    </xf>
    <xf numFmtId="0" fontId="46" fillId="0" borderId="0" xfId="0" applyFont="1" applyAlignment="1">
      <alignment vertical="center"/>
    </xf>
    <xf numFmtId="0" fontId="9" fillId="0" borderId="0" xfId="0" applyFont="1" applyFill="1" applyAlignment="1">
      <alignment vertical="center"/>
    </xf>
    <xf numFmtId="0" fontId="80" fillId="3" borderId="0" xfId="3" applyFont="1" applyFill="1" applyBorder="1" applyAlignment="1">
      <alignment horizontal="left" vertical="top"/>
    </xf>
    <xf numFmtId="0" fontId="93" fillId="0" borderId="0" xfId="0" applyFont="1" applyBorder="1" applyAlignment="1">
      <alignment horizontal="center"/>
    </xf>
    <xf numFmtId="0" fontId="58" fillId="0" borderId="1" xfId="0" applyFont="1" applyBorder="1" applyAlignment="1">
      <alignment horizontal="center"/>
    </xf>
    <xf numFmtId="0" fontId="58" fillId="0" borderId="0" xfId="0" applyFont="1" applyBorder="1" applyAlignment="1">
      <alignment horizontal="center"/>
    </xf>
    <xf numFmtId="0" fontId="58" fillId="0" borderId="2" xfId="0" applyFont="1" applyBorder="1" applyAlignment="1">
      <alignment horizontal="center"/>
    </xf>
    <xf numFmtId="0" fontId="67" fillId="0" borderId="0" xfId="0" quotePrefix="1" applyFont="1"/>
    <xf numFmtId="165" fontId="5" fillId="5" borderId="0" xfId="0" quotePrefix="1" applyNumberFormat="1" applyFont="1" applyFill="1" applyAlignment="1">
      <alignment horizontal="right" indent="1"/>
    </xf>
    <xf numFmtId="166" fontId="0" fillId="5" borderId="0" xfId="0" quotePrefix="1" applyNumberFormat="1" applyFill="1" applyAlignment="1">
      <alignment horizontal="right" indent="1"/>
    </xf>
    <xf numFmtId="166" fontId="0" fillId="0" borderId="0" xfId="0" quotePrefix="1" applyNumberFormat="1" applyAlignment="1">
      <alignment horizontal="right" indent="1"/>
    </xf>
    <xf numFmtId="166" fontId="0" fillId="0" borderId="2" xfId="0" quotePrefix="1" applyNumberFormat="1" applyBorder="1" applyAlignment="1">
      <alignment horizontal="right" indent="1"/>
    </xf>
    <xf numFmtId="166" fontId="0" fillId="0" borderId="2" xfId="0" applyNumberFormat="1" applyBorder="1" applyAlignment="1">
      <alignment horizontal="right" indent="1"/>
    </xf>
    <xf numFmtId="0" fontId="87" fillId="7" borderId="0" xfId="0" quotePrefix="1" applyFont="1" applyFill="1"/>
    <xf numFmtId="165" fontId="9" fillId="4" borderId="19" xfId="0" quotePrefix="1" applyNumberFormat="1" applyFont="1" applyFill="1" applyBorder="1" applyAlignment="1">
      <alignment horizontal="right" indent="1"/>
    </xf>
    <xf numFmtId="0" fontId="5" fillId="9" borderId="2" xfId="0" applyFont="1" applyFill="1" applyBorder="1"/>
    <xf numFmtId="3" fontId="5" fillId="9" borderId="2" xfId="0" applyNumberFormat="1" applyFont="1" applyFill="1" applyBorder="1" applyAlignment="1">
      <alignment horizontal="right" indent="1"/>
    </xf>
    <xf numFmtId="3" fontId="45" fillId="9" borderId="2" xfId="0" applyNumberFormat="1" applyFont="1" applyFill="1" applyBorder="1" applyAlignment="1">
      <alignment horizontal="right" indent="1"/>
    </xf>
    <xf numFmtId="3" fontId="4" fillId="9" borderId="2" xfId="0" applyNumberFormat="1" applyFont="1" applyFill="1" applyBorder="1" applyAlignment="1">
      <alignment horizontal="right" indent="1"/>
    </xf>
    <xf numFmtId="164" fontId="0" fillId="2" borderId="0" xfId="0" applyNumberFormat="1" applyFill="1" applyBorder="1" applyAlignment="1">
      <alignment horizontal="right" indent="1"/>
    </xf>
    <xf numFmtId="164" fontId="1" fillId="2" borderId="0" xfId="0" quotePrefix="1" applyNumberFormat="1" applyFont="1" applyFill="1" applyBorder="1" applyAlignment="1">
      <alignment horizontal="right" indent="1"/>
    </xf>
    <xf numFmtId="164" fontId="46" fillId="2" borderId="0" xfId="0" applyNumberFormat="1" applyFont="1" applyFill="1" applyBorder="1" applyAlignment="1">
      <alignment horizontal="right" indent="1"/>
    </xf>
    <xf numFmtId="164" fontId="3" fillId="2" borderId="0" xfId="0" applyNumberFormat="1" applyFont="1" applyFill="1" applyBorder="1" applyAlignment="1">
      <alignment horizontal="right" indent="1"/>
    </xf>
    <xf numFmtId="172" fontId="67" fillId="0" borderId="0" xfId="0" applyNumberFormat="1" applyFont="1" applyBorder="1" applyAlignment="1">
      <alignment horizontal="right" indent="1"/>
    </xf>
    <xf numFmtId="172" fontId="89" fillId="0" borderId="0" xfId="0" applyNumberFormat="1" applyFont="1" applyBorder="1" applyAlignment="1">
      <alignment horizontal="right" indent="1"/>
    </xf>
    <xf numFmtId="170" fontId="85" fillId="0" borderId="0" xfId="0" applyNumberFormat="1" applyFont="1" applyAlignment="1">
      <alignment horizontal="right" indent="1"/>
    </xf>
    <xf numFmtId="170" fontId="88" fillId="0" borderId="0" xfId="0" applyNumberFormat="1" applyFont="1" applyAlignment="1">
      <alignment horizontal="right" indent="1"/>
    </xf>
    <xf numFmtId="170" fontId="67" fillId="0" borderId="0" xfId="0" applyNumberFormat="1" applyFont="1" applyAlignment="1">
      <alignment horizontal="right" indent="1"/>
    </xf>
    <xf numFmtId="170" fontId="67" fillId="0" borderId="2" xfId="0" applyNumberFormat="1" applyFont="1" applyBorder="1" applyAlignment="1">
      <alignment horizontal="right" indent="1"/>
    </xf>
    <xf numFmtId="170" fontId="85" fillId="0" borderId="2" xfId="0" applyNumberFormat="1" applyFont="1" applyBorder="1" applyAlignment="1">
      <alignment horizontal="right" indent="1"/>
    </xf>
    <xf numFmtId="170" fontId="88" fillId="0" borderId="2" xfId="0" applyNumberFormat="1" applyFont="1" applyBorder="1" applyAlignment="1">
      <alignment horizontal="right" indent="1"/>
    </xf>
    <xf numFmtId="170" fontId="67" fillId="0" borderId="0" xfId="0" applyNumberFormat="1" applyFont="1" applyBorder="1" applyAlignment="1">
      <alignment horizontal="right" indent="1"/>
    </xf>
    <xf numFmtId="172" fontId="87" fillId="0" borderId="2" xfId="0" applyNumberFormat="1" applyFont="1" applyBorder="1" applyAlignment="1">
      <alignment horizontal="right" indent="1"/>
    </xf>
    <xf numFmtId="172" fontId="89" fillId="0" borderId="2" xfId="0" applyNumberFormat="1" applyFont="1" applyBorder="1" applyAlignment="1">
      <alignment horizontal="right" indent="1"/>
    </xf>
    <xf numFmtId="3" fontId="89" fillId="0" borderId="0" xfId="0" applyNumberFormat="1" applyFont="1" applyBorder="1" applyAlignment="1">
      <alignment horizontal="right"/>
    </xf>
    <xf numFmtId="3" fontId="67" fillId="0" borderId="0" xfId="0" applyNumberFormat="1" applyFont="1" applyBorder="1" applyAlignment="1">
      <alignment horizontal="right"/>
    </xf>
    <xf numFmtId="3" fontId="67" fillId="0" borderId="0" xfId="0" applyNumberFormat="1" applyFont="1" applyFill="1" applyBorder="1" applyAlignment="1">
      <alignment horizontal="right"/>
    </xf>
    <xf numFmtId="164" fontId="90" fillId="0" borderId="0" xfId="0" applyNumberFormat="1" applyFont="1" applyBorder="1" applyAlignment="1">
      <alignment horizontal="right" indent="1"/>
    </xf>
    <xf numFmtId="164" fontId="100" fillId="0" borderId="0" xfId="0" applyNumberFormat="1" applyFont="1" applyBorder="1" applyAlignment="1">
      <alignment horizontal="right" indent="1"/>
    </xf>
    <xf numFmtId="164" fontId="86" fillId="7" borderId="35" xfId="0" applyNumberFormat="1" applyFont="1" applyFill="1" applyBorder="1" applyAlignment="1">
      <alignment horizontal="right"/>
    </xf>
    <xf numFmtId="164" fontId="88" fillId="7" borderId="35" xfId="0" applyNumberFormat="1" applyFont="1" applyFill="1" applyBorder="1" applyAlignment="1">
      <alignment horizontal="right"/>
    </xf>
    <xf numFmtId="164" fontId="87" fillId="0" borderId="0" xfId="0" applyNumberFormat="1" applyFont="1" applyAlignment="1">
      <alignment horizontal="right"/>
    </xf>
    <xf numFmtId="164" fontId="89" fillId="0" borderId="0" xfId="0" applyNumberFormat="1" applyFont="1" applyAlignment="1">
      <alignment horizontal="right"/>
    </xf>
    <xf numFmtId="164" fontId="87" fillId="7" borderId="0" xfId="0" applyNumberFormat="1" applyFont="1" applyFill="1" applyAlignment="1">
      <alignment horizontal="right"/>
    </xf>
    <xf numFmtId="164" fontId="89" fillId="7" borderId="0" xfId="0" applyNumberFormat="1" applyFont="1" applyFill="1" applyAlignment="1">
      <alignment horizontal="right"/>
    </xf>
    <xf numFmtId="164" fontId="87" fillId="0" borderId="2" xfId="0" applyNumberFormat="1" applyFont="1" applyBorder="1" applyAlignment="1">
      <alignment horizontal="right"/>
    </xf>
    <xf numFmtId="164" fontId="89" fillId="0" borderId="2" xfId="0" applyNumberFormat="1" applyFont="1" applyBorder="1" applyAlignment="1">
      <alignment horizontal="right"/>
    </xf>
    <xf numFmtId="164" fontId="86" fillId="7" borderId="0" xfId="0" applyNumberFormat="1" applyFont="1" applyFill="1" applyAlignment="1">
      <alignment horizontal="right"/>
    </xf>
    <xf numFmtId="164" fontId="88" fillId="7" borderId="0" xfId="0" applyNumberFormat="1" applyFont="1" applyFill="1" applyAlignment="1">
      <alignment horizontal="right"/>
    </xf>
    <xf numFmtId="0" fontId="87" fillId="4" borderId="2" xfId="0" applyFont="1" applyFill="1" applyBorder="1" applyAlignment="1">
      <alignment horizontal="right"/>
    </xf>
    <xf numFmtId="0" fontId="89" fillId="4" borderId="2" xfId="0" applyFont="1" applyFill="1" applyBorder="1" applyAlignment="1">
      <alignment horizontal="right"/>
    </xf>
    <xf numFmtId="164" fontId="87" fillId="4" borderId="2" xfId="0" applyNumberFormat="1" applyFont="1" applyFill="1" applyBorder="1" applyAlignment="1">
      <alignment horizontal="right"/>
    </xf>
    <xf numFmtId="0" fontId="67" fillId="4" borderId="0" xfId="0" applyFont="1" applyFill="1" applyAlignment="1">
      <alignment horizontal="right"/>
    </xf>
    <xf numFmtId="0" fontId="89" fillId="4" borderId="0" xfId="0" applyFont="1" applyFill="1" applyAlignment="1">
      <alignment horizontal="right"/>
    </xf>
    <xf numFmtId="164" fontId="67" fillId="0" borderId="0" xfId="0" applyNumberFormat="1" applyFont="1" applyAlignment="1">
      <alignment horizontal="right"/>
    </xf>
    <xf numFmtId="164" fontId="87" fillId="7" borderId="35" xfId="0" applyNumberFormat="1" applyFont="1" applyFill="1" applyBorder="1" applyAlignment="1">
      <alignment horizontal="right"/>
    </xf>
    <xf numFmtId="164" fontId="89" fillId="7" borderId="35" xfId="0" applyNumberFormat="1" applyFont="1" applyFill="1" applyBorder="1" applyAlignment="1">
      <alignment horizontal="right"/>
    </xf>
    <xf numFmtId="164" fontId="87" fillId="7" borderId="0" xfId="0" applyNumberFormat="1" applyFont="1" applyFill="1" applyBorder="1" applyAlignment="1">
      <alignment horizontal="right"/>
    </xf>
    <xf numFmtId="164" fontId="89" fillId="7" borderId="0" xfId="0" applyNumberFormat="1" applyFont="1" applyFill="1" applyBorder="1" applyAlignment="1">
      <alignment horizontal="right"/>
    </xf>
    <xf numFmtId="172" fontId="87" fillId="0" borderId="2" xfId="0" applyNumberFormat="1" applyFont="1" applyBorder="1" applyAlignment="1">
      <alignment horizontal="right"/>
    </xf>
    <xf numFmtId="172" fontId="89" fillId="0" borderId="2" xfId="0" applyNumberFormat="1" applyFont="1" applyBorder="1" applyAlignment="1">
      <alignment horizontal="right"/>
    </xf>
    <xf numFmtId="164" fontId="87" fillId="0" borderId="0" xfId="0" applyNumberFormat="1" applyFont="1" applyFill="1" applyBorder="1" applyAlignment="1">
      <alignment horizontal="right"/>
    </xf>
    <xf numFmtId="164" fontId="89" fillId="0" borderId="0" xfId="0" applyNumberFormat="1" applyFont="1" applyFill="1" applyBorder="1" applyAlignment="1">
      <alignment horizontal="right"/>
    </xf>
    <xf numFmtId="166" fontId="87" fillId="0" borderId="2" xfId="0" applyNumberFormat="1" applyFont="1" applyBorder="1" applyAlignment="1">
      <alignment horizontal="right"/>
    </xf>
    <xf numFmtId="166" fontId="9" fillId="0" borderId="0" xfId="0" applyNumberFormat="1" applyFont="1"/>
    <xf numFmtId="0" fontId="5" fillId="0" borderId="0" xfId="0" applyFont="1" applyAlignment="1">
      <alignment horizontal="center" vertical="top" wrapText="1"/>
    </xf>
    <xf numFmtId="0" fontId="101" fillId="0" borderId="0" xfId="0" applyFont="1" applyAlignment="1">
      <alignment horizontal="center"/>
    </xf>
    <xf numFmtId="0" fontId="102" fillId="0" borderId="0" xfId="0" applyFont="1" applyAlignment="1">
      <alignment horizontal="left" indent="7"/>
    </xf>
    <xf numFmtId="0" fontId="103" fillId="0" borderId="0" xfId="0" applyFont="1" applyAlignment="1">
      <alignment horizontal="left" indent="7"/>
    </xf>
    <xf numFmtId="0" fontId="104" fillId="0" borderId="0" xfId="0" applyFont="1" applyAlignment="1"/>
    <xf numFmtId="0" fontId="103" fillId="0" borderId="0" xfId="0" applyFont="1" applyAlignment="1">
      <alignment horizontal="left" indent="6"/>
    </xf>
    <xf numFmtId="0" fontId="2" fillId="0" borderId="0" xfId="0" applyFont="1" applyAlignment="1">
      <alignment horizontal="center"/>
    </xf>
    <xf numFmtId="0" fontId="1" fillId="0" borderId="0" xfId="0" applyFont="1" applyAlignment="1">
      <alignment horizontal="center"/>
    </xf>
    <xf numFmtId="17" fontId="5" fillId="0" borderId="0" xfId="0" quotePrefix="1" applyNumberFormat="1" applyFont="1" applyAlignment="1">
      <alignment horizontal="center"/>
    </xf>
    <xf numFmtId="3" fontId="1" fillId="5" borderId="19" xfId="0" applyNumberFormat="1" applyFont="1" applyFill="1" applyBorder="1" applyAlignment="1">
      <alignment horizontal="right" indent="1"/>
    </xf>
    <xf numFmtId="3" fontId="1" fillId="5" borderId="23" xfId="0" applyNumberFormat="1" applyFont="1" applyFill="1" applyBorder="1" applyAlignment="1">
      <alignment horizontal="right" indent="1"/>
    </xf>
    <xf numFmtId="164" fontId="1" fillId="6" borderId="0" xfId="0" applyNumberFormat="1" applyFont="1" applyFill="1" applyAlignment="1">
      <alignment horizontal="right" indent="1"/>
    </xf>
    <xf numFmtId="164" fontId="1" fillId="4" borderId="0" xfId="0" applyNumberFormat="1" applyFont="1" applyFill="1" applyAlignment="1">
      <alignment horizontal="right" indent="1"/>
    </xf>
    <xf numFmtId="3" fontId="1" fillId="2" borderId="0" xfId="0" applyNumberFormat="1" applyFont="1" applyFill="1" applyBorder="1" applyAlignment="1">
      <alignment horizontal="right" indent="1"/>
    </xf>
    <xf numFmtId="164" fontId="1" fillId="2" borderId="0" xfId="0" applyNumberFormat="1" applyFont="1" applyFill="1" applyBorder="1" applyAlignment="1">
      <alignment horizontal="right" indent="1"/>
    </xf>
    <xf numFmtId="0" fontId="1" fillId="0" borderId="4" xfId="0"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8" fillId="7" borderId="35" xfId="0" applyFont="1" applyFill="1" applyBorder="1"/>
    <xf numFmtId="3" fontId="48" fillId="7" borderId="35" xfId="0" applyNumberFormat="1" applyFont="1" applyFill="1" applyBorder="1" applyAlignment="1">
      <alignment horizontal="right" indent="1"/>
    </xf>
    <xf numFmtId="3" fontId="45" fillId="7" borderId="35" xfId="0" applyNumberFormat="1" applyFont="1" applyFill="1" applyBorder="1" applyAlignment="1">
      <alignment horizontal="right" indent="1"/>
    </xf>
    <xf numFmtId="0" fontId="98" fillId="0" borderId="0" xfId="0" applyFont="1"/>
    <xf numFmtId="3" fontId="98" fillId="0" borderId="0" xfId="0" applyNumberFormat="1" applyFont="1" applyAlignment="1">
      <alignment horizontal="right" indent="1"/>
    </xf>
    <xf numFmtId="0" fontId="98" fillId="7" borderId="0" xfId="0" applyFont="1" applyFill="1"/>
    <xf numFmtId="3" fontId="98" fillId="7" borderId="0" xfId="0" applyNumberFormat="1" applyFont="1" applyFill="1" applyAlignment="1">
      <alignment horizontal="right" indent="1"/>
    </xf>
    <xf numFmtId="3" fontId="46" fillId="7" borderId="0" xfId="0" applyNumberFormat="1" applyFont="1" applyFill="1" applyAlignment="1">
      <alignment horizontal="right" indent="1"/>
    </xf>
    <xf numFmtId="0" fontId="48" fillId="7" borderId="0" xfId="0" applyFont="1" applyFill="1"/>
    <xf numFmtId="3" fontId="48" fillId="7" borderId="0" xfId="0" applyNumberFormat="1" applyFont="1" applyFill="1" applyAlignment="1">
      <alignment horizontal="right" indent="1"/>
    </xf>
    <xf numFmtId="3" fontId="45" fillId="7" borderId="0" xfId="0" applyNumberFormat="1" applyFont="1" applyFill="1" applyAlignment="1">
      <alignment horizontal="right" indent="1"/>
    </xf>
    <xf numFmtId="0" fontId="98" fillId="7" borderId="0" xfId="0" quotePrefix="1" applyFont="1" applyFill="1"/>
    <xf numFmtId="0" fontId="48" fillId="0" borderId="0" xfId="0" applyFont="1"/>
    <xf numFmtId="3" fontId="48" fillId="0" borderId="0" xfId="0" applyNumberFormat="1" applyFont="1" applyAlignment="1">
      <alignment horizontal="right" indent="1"/>
    </xf>
    <xf numFmtId="3" fontId="45" fillId="0" borderId="0" xfId="0" applyNumberFormat="1" applyFont="1" applyAlignment="1">
      <alignment horizontal="right" indent="1"/>
    </xf>
    <xf numFmtId="0" fontId="98" fillId="0" borderId="0" xfId="0" applyFont="1" applyBorder="1"/>
    <xf numFmtId="3" fontId="98" fillId="0" borderId="0" xfId="0" applyNumberFormat="1" applyFont="1" applyBorder="1" applyAlignment="1">
      <alignment horizontal="right" indent="1"/>
    </xf>
    <xf numFmtId="0" fontId="98" fillId="7" borderId="0" xfId="0" applyFont="1" applyFill="1" applyBorder="1"/>
    <xf numFmtId="3" fontId="98" fillId="7" borderId="0" xfId="0" applyNumberFormat="1" applyFont="1" applyFill="1" applyBorder="1" applyAlignment="1">
      <alignment horizontal="right" indent="1"/>
    </xf>
    <xf numFmtId="3" fontId="46" fillId="7" borderId="0" xfId="0" applyNumberFormat="1" applyFont="1" applyFill="1" applyBorder="1" applyAlignment="1">
      <alignment horizontal="right" indent="1"/>
    </xf>
    <xf numFmtId="0" fontId="48" fillId="0" borderId="0" xfId="0" applyFont="1" applyBorder="1"/>
    <xf numFmtId="3" fontId="48" fillId="0" borderId="0" xfId="0" applyNumberFormat="1" applyFont="1" applyBorder="1" applyAlignment="1">
      <alignment horizontal="right" indent="1"/>
    </xf>
    <xf numFmtId="3" fontId="45" fillId="0" borderId="0" xfId="0" applyNumberFormat="1" applyFont="1" applyBorder="1" applyAlignment="1">
      <alignment horizontal="right" indent="1"/>
    </xf>
    <xf numFmtId="0" fontId="48" fillId="7" borderId="0" xfId="0" applyFont="1" applyFill="1" applyBorder="1"/>
    <xf numFmtId="3" fontId="48" fillId="7" borderId="0" xfId="0" applyNumberFormat="1" applyFont="1" applyFill="1" applyBorder="1" applyAlignment="1">
      <alignment horizontal="right" indent="1"/>
    </xf>
    <xf numFmtId="3" fontId="45" fillId="7" borderId="0" xfId="0" applyNumberFormat="1" applyFont="1" applyFill="1" applyBorder="1" applyAlignment="1">
      <alignment horizontal="right" indent="1"/>
    </xf>
    <xf numFmtId="0" fontId="98" fillId="10" borderId="0" xfId="0" applyFont="1" applyFill="1"/>
    <xf numFmtId="166" fontId="6" fillId="0" borderId="0" xfId="0" applyNumberFormat="1" applyFont="1"/>
    <xf numFmtId="164" fontId="48" fillId="7" borderId="35" xfId="0" applyNumberFormat="1" applyFont="1" applyFill="1" applyBorder="1" applyAlignment="1">
      <alignment horizontal="right" indent="1"/>
    </xf>
    <xf numFmtId="164" fontId="45" fillId="7" borderId="35" xfId="0" applyNumberFormat="1" applyFont="1" applyFill="1" applyBorder="1" applyAlignment="1">
      <alignment horizontal="right" indent="1"/>
    </xf>
    <xf numFmtId="164" fontId="98" fillId="0" borderId="0" xfId="0" applyNumberFormat="1" applyFont="1" applyAlignment="1">
      <alignment horizontal="right" indent="1"/>
    </xf>
    <xf numFmtId="164" fontId="98" fillId="7" borderId="0" xfId="0" applyNumberFormat="1" applyFont="1" applyFill="1" applyAlignment="1">
      <alignment horizontal="right" indent="1"/>
    </xf>
    <xf numFmtId="164" fontId="46" fillId="7" borderId="0" xfId="0" applyNumberFormat="1" applyFont="1" applyFill="1" applyAlignment="1">
      <alignment horizontal="right" indent="1"/>
    </xf>
    <xf numFmtId="164" fontId="48" fillId="7" borderId="0" xfId="0" applyNumberFormat="1" applyFont="1" applyFill="1" applyAlignment="1">
      <alignment horizontal="right" indent="1"/>
    </xf>
    <xf numFmtId="164" fontId="45" fillId="7" borderId="0" xfId="0" applyNumberFormat="1" applyFont="1" applyFill="1" applyAlignment="1">
      <alignment horizontal="right" indent="1"/>
    </xf>
    <xf numFmtId="164" fontId="48" fillId="0" borderId="0" xfId="0" applyNumberFormat="1" applyFont="1" applyAlignment="1">
      <alignment horizontal="right" indent="1"/>
    </xf>
    <xf numFmtId="164" fontId="45" fillId="0" borderId="0" xfId="0" applyNumberFormat="1" applyFont="1" applyAlignment="1">
      <alignment horizontal="right" indent="1"/>
    </xf>
    <xf numFmtId="164" fontId="98" fillId="0" borderId="0" xfId="0" applyNumberFormat="1" applyFont="1" applyBorder="1" applyAlignment="1">
      <alignment horizontal="right" indent="1"/>
    </xf>
    <xf numFmtId="164" fontId="46" fillId="0" borderId="0" xfId="0" applyNumberFormat="1" applyFont="1" applyBorder="1" applyAlignment="1">
      <alignment horizontal="right" indent="1"/>
    </xf>
    <xf numFmtId="164" fontId="98" fillId="7" borderId="0" xfId="0" applyNumberFormat="1" applyFont="1" applyFill="1" applyBorder="1" applyAlignment="1">
      <alignment horizontal="right" indent="1"/>
    </xf>
    <xf numFmtId="164" fontId="46" fillId="7" borderId="0" xfId="0" applyNumberFormat="1" applyFont="1" applyFill="1" applyBorder="1" applyAlignment="1">
      <alignment horizontal="right" indent="1"/>
    </xf>
    <xf numFmtId="164" fontId="48" fillId="0" borderId="0" xfId="0" applyNumberFormat="1" applyFont="1" applyBorder="1" applyAlignment="1">
      <alignment horizontal="right" indent="1"/>
    </xf>
    <xf numFmtId="164" fontId="45" fillId="0" borderId="0" xfId="0" applyNumberFormat="1" applyFont="1" applyBorder="1" applyAlignment="1">
      <alignment horizontal="right" indent="1"/>
    </xf>
    <xf numFmtId="164" fontId="48" fillId="7" borderId="0" xfId="0" applyNumberFormat="1" applyFont="1" applyFill="1" applyBorder="1" applyAlignment="1">
      <alignment horizontal="right" indent="1"/>
    </xf>
    <xf numFmtId="164" fontId="45" fillId="7" borderId="0" xfId="0" applyNumberFormat="1" applyFont="1" applyFill="1" applyBorder="1" applyAlignment="1">
      <alignment horizontal="right" indent="1"/>
    </xf>
    <xf numFmtId="2" fontId="73" fillId="3" borderId="0" xfId="1" applyNumberFormat="1" applyFont="1" applyFill="1" applyBorder="1" applyAlignment="1" applyProtection="1">
      <alignment vertical="top"/>
    </xf>
    <xf numFmtId="3" fontId="5" fillId="0" borderId="0" xfId="0" applyNumberFormat="1" applyFont="1"/>
    <xf numFmtId="3" fontId="1" fillId="5" borderId="42" xfId="0" applyNumberFormat="1" applyFont="1" applyFill="1" applyBorder="1" applyAlignment="1">
      <alignment horizontal="right" indent="1"/>
    </xf>
    <xf numFmtId="0" fontId="5" fillId="0" borderId="43" xfId="0" applyFont="1" applyBorder="1" applyAlignment="1">
      <alignment horizontal="center"/>
    </xf>
    <xf numFmtId="0" fontId="5" fillId="0" borderId="17" xfId="0" applyFont="1" applyBorder="1" applyAlignment="1">
      <alignment horizontal="center"/>
    </xf>
    <xf numFmtId="3" fontId="5" fillId="0" borderId="44" xfId="0" applyNumberFormat="1" applyFont="1" applyBorder="1" applyAlignment="1">
      <alignment horizontal="center" vertical="center" wrapText="1"/>
    </xf>
    <xf numFmtId="0" fontId="1" fillId="0" borderId="45" xfId="0" applyFont="1" applyBorder="1"/>
    <xf numFmtId="0" fontId="1" fillId="0" borderId="46" xfId="0" applyFont="1" applyBorder="1"/>
    <xf numFmtId="0" fontId="1" fillId="0" borderId="47" xfId="0" applyFont="1" applyBorder="1"/>
    <xf numFmtId="0" fontId="1" fillId="5" borderId="46" xfId="0" applyFont="1" applyFill="1" applyBorder="1"/>
    <xf numFmtId="0" fontId="1" fillId="4" borderId="46" xfId="0" applyFont="1" applyFill="1" applyBorder="1"/>
    <xf numFmtId="0" fontId="0" fillId="0" borderId="46" xfId="0" applyFill="1" applyBorder="1"/>
    <xf numFmtId="0" fontId="0" fillId="5" borderId="46" xfId="0" applyFill="1" applyBorder="1"/>
    <xf numFmtId="0" fontId="1" fillId="4" borderId="46" xfId="6" applyFont="1" applyFill="1" applyBorder="1"/>
    <xf numFmtId="0" fontId="1" fillId="5" borderId="46" xfId="6" applyFont="1" applyFill="1" applyBorder="1"/>
    <xf numFmtId="0" fontId="5" fillId="0" borderId="48" xfId="0" applyFont="1" applyBorder="1"/>
    <xf numFmtId="0" fontId="5" fillId="0" borderId="48" xfId="6" applyFont="1" applyFill="1" applyBorder="1"/>
    <xf numFmtId="0" fontId="5" fillId="0" borderId="49" xfId="6" applyFont="1" applyFill="1" applyBorder="1"/>
    <xf numFmtId="3" fontId="1" fillId="11" borderId="0" xfId="0" quotePrefix="1" applyNumberFormat="1" applyFont="1" applyFill="1" applyBorder="1" applyAlignment="1">
      <alignment horizontal="right" indent="1"/>
    </xf>
    <xf numFmtId="3" fontId="3" fillId="11" borderId="0" xfId="0" applyNumberFormat="1" applyFont="1" applyFill="1" applyAlignment="1">
      <alignment horizontal="right" indent="1"/>
    </xf>
    <xf numFmtId="3" fontId="46" fillId="11" borderId="0" xfId="0" applyNumberFormat="1" applyFont="1" applyFill="1" applyAlignment="1">
      <alignment horizontal="right" indent="1"/>
    </xf>
    <xf numFmtId="3" fontId="3" fillId="11" borderId="0" xfId="0" quotePrefix="1" applyNumberFormat="1" applyFont="1" applyFill="1" applyBorder="1" applyAlignment="1">
      <alignment horizontal="right" indent="1"/>
    </xf>
    <xf numFmtId="0" fontId="5" fillId="11" borderId="3" xfId="0" applyFont="1" applyFill="1" applyBorder="1"/>
    <xf numFmtId="3" fontId="1" fillId="11" borderId="3" xfId="0" applyNumberFormat="1" applyFont="1" applyFill="1" applyBorder="1" applyAlignment="1">
      <alignment horizontal="right" indent="1"/>
    </xf>
    <xf numFmtId="3" fontId="3" fillId="11" borderId="3" xfId="0" applyNumberFormat="1" applyFont="1" applyFill="1" applyBorder="1" applyAlignment="1">
      <alignment horizontal="right" indent="1"/>
    </xf>
    <xf numFmtId="0" fontId="1" fillId="11" borderId="0" xfId="0" applyFont="1" applyFill="1"/>
    <xf numFmtId="3" fontId="46" fillId="11" borderId="3" xfId="0" applyNumberFormat="1" applyFont="1" applyFill="1" applyBorder="1" applyAlignment="1">
      <alignment horizontal="right" indent="1"/>
    </xf>
    <xf numFmtId="3" fontId="0" fillId="6" borderId="0" xfId="0" quotePrefix="1" applyNumberFormat="1" applyFill="1" applyAlignment="1">
      <alignment horizontal="right" indent="1"/>
    </xf>
    <xf numFmtId="164" fontId="46" fillId="6" borderId="0" xfId="0" quotePrefix="1" applyNumberFormat="1" applyFont="1" applyFill="1" applyAlignment="1">
      <alignment horizontal="right" indent="1"/>
    </xf>
    <xf numFmtId="3" fontId="4" fillId="0" borderId="0" xfId="0" applyNumberFormat="1" applyFont="1" applyFill="1" applyAlignment="1">
      <alignment horizontal="right" indent="1"/>
    </xf>
    <xf numFmtId="164" fontId="4" fillId="0" borderId="2" xfId="0" applyNumberFormat="1" applyFont="1" applyFill="1" applyBorder="1" applyAlignment="1">
      <alignment horizontal="right" indent="1"/>
    </xf>
    <xf numFmtId="3" fontId="1" fillId="5" borderId="0" xfId="0" quotePrefix="1" applyNumberFormat="1" applyFont="1" applyFill="1" applyAlignment="1">
      <alignment horizontal="right" indent="1"/>
    </xf>
    <xf numFmtId="0" fontId="1" fillId="0" borderId="0" xfId="0" applyFont="1" applyAlignment="1">
      <alignment horizontal="left"/>
    </xf>
    <xf numFmtId="3" fontId="67" fillId="0" borderId="0" xfId="0" quotePrefix="1" applyNumberFormat="1" applyFont="1" applyAlignment="1">
      <alignment horizontal="right" indent="1"/>
    </xf>
    <xf numFmtId="170" fontId="87" fillId="0" borderId="0" xfId="0" quotePrefix="1" applyNumberFormat="1" applyFont="1" applyAlignment="1">
      <alignment horizontal="right" indent="1"/>
    </xf>
    <xf numFmtId="170" fontId="87" fillId="7" borderId="0" xfId="0" quotePrefix="1" applyNumberFormat="1" applyFont="1" applyFill="1" applyBorder="1" applyAlignment="1">
      <alignment horizontal="right" indent="1"/>
    </xf>
    <xf numFmtId="170" fontId="89" fillId="0" borderId="0" xfId="0" quotePrefix="1" applyNumberFormat="1" applyFont="1" applyBorder="1" applyAlignment="1">
      <alignment horizontal="right" indent="1"/>
    </xf>
    <xf numFmtId="0" fontId="1" fillId="0" borderId="0" xfId="0" applyFont="1" applyAlignment="1">
      <alignment horizontal="left"/>
    </xf>
    <xf numFmtId="0" fontId="67" fillId="2" borderId="0" xfId="0" quotePrefix="1" applyFont="1" applyFill="1" applyBorder="1"/>
    <xf numFmtId="0" fontId="67" fillId="0" borderId="0" xfId="0" quotePrefix="1" applyFont="1" applyFill="1" applyBorder="1"/>
    <xf numFmtId="0" fontId="67" fillId="6" borderId="0" xfId="0" quotePrefix="1" applyFont="1" applyFill="1" applyBorder="1" applyAlignment="1"/>
    <xf numFmtId="3" fontId="67" fillId="6" borderId="0" xfId="0" applyNumberFormat="1" applyFont="1" applyFill="1" applyAlignment="1">
      <alignment horizontal="right" indent="1"/>
    </xf>
    <xf numFmtId="3" fontId="89" fillId="6" borderId="0" xfId="0" applyNumberFormat="1" applyFont="1" applyFill="1" applyAlignment="1">
      <alignment horizontal="right" indent="1"/>
    </xf>
    <xf numFmtId="3" fontId="84" fillId="6" borderId="0" xfId="0" applyNumberFormat="1" applyFont="1" applyFill="1" applyAlignment="1">
      <alignment horizontal="right" indent="1"/>
    </xf>
    <xf numFmtId="0" fontId="67" fillId="4" borderId="0" xfId="0" quotePrefix="1" applyFont="1" applyFill="1" applyBorder="1" applyAlignment="1"/>
    <xf numFmtId="3" fontId="67" fillId="4" borderId="0" xfId="0" applyNumberFormat="1" applyFont="1" applyFill="1" applyAlignment="1">
      <alignment horizontal="right" indent="1"/>
    </xf>
    <xf numFmtId="3" fontId="89" fillId="4" borderId="0" xfId="0" applyNumberFormat="1" applyFont="1" applyFill="1" applyAlignment="1">
      <alignment horizontal="right" indent="1"/>
    </xf>
    <xf numFmtId="3" fontId="84" fillId="4" borderId="0" xfId="0" applyNumberFormat="1" applyFont="1" applyFill="1" applyAlignment="1">
      <alignment horizontal="right" indent="1"/>
    </xf>
    <xf numFmtId="0" fontId="67" fillId="4" borderId="2" xfId="0" quotePrefix="1" applyNumberFormat="1" applyFont="1" applyFill="1" applyBorder="1" applyAlignment="1">
      <alignment wrapText="1"/>
    </xf>
    <xf numFmtId="3" fontId="67" fillId="4" borderId="2" xfId="0" applyNumberFormat="1" applyFont="1" applyFill="1" applyBorder="1" applyAlignment="1">
      <alignment horizontal="right" indent="1"/>
    </xf>
    <xf numFmtId="3" fontId="67" fillId="4" borderId="2" xfId="0" quotePrefix="1" applyNumberFormat="1" applyFont="1" applyFill="1" applyBorder="1" applyAlignment="1">
      <alignment horizontal="right" indent="1"/>
    </xf>
    <xf numFmtId="3" fontId="89" fillId="4" borderId="2" xfId="0" applyNumberFormat="1" applyFont="1" applyFill="1" applyBorder="1" applyAlignment="1">
      <alignment horizontal="right" indent="1"/>
    </xf>
    <xf numFmtId="3" fontId="84" fillId="4" borderId="2" xfId="0" applyNumberFormat="1" applyFont="1" applyFill="1" applyBorder="1" applyAlignment="1">
      <alignment horizontal="right" indent="1"/>
    </xf>
    <xf numFmtId="0" fontId="67" fillId="6" borderId="0" xfId="0" quotePrefix="1" applyFont="1" applyFill="1" applyBorder="1" applyAlignment="1">
      <alignment wrapText="1"/>
    </xf>
    <xf numFmtId="3" fontId="67" fillId="6" borderId="0" xfId="0" quotePrefix="1" applyNumberFormat="1" applyFont="1" applyFill="1" applyAlignment="1">
      <alignment horizontal="right" indent="1"/>
    </xf>
    <xf numFmtId="165" fontId="67" fillId="6" borderId="0" xfId="0" applyNumberFormat="1" applyFont="1" applyFill="1" applyAlignment="1">
      <alignment horizontal="right" indent="1"/>
    </xf>
    <xf numFmtId="165" fontId="89" fillId="6" borderId="0" xfId="0" applyNumberFormat="1" applyFont="1" applyFill="1" applyAlignment="1">
      <alignment horizontal="right" indent="1"/>
    </xf>
    <xf numFmtId="165" fontId="84" fillId="6" borderId="0" xfId="0" applyNumberFormat="1" applyFont="1" applyFill="1" applyAlignment="1">
      <alignment horizontal="right" indent="1"/>
    </xf>
    <xf numFmtId="165" fontId="67" fillId="4" borderId="0" xfId="0" applyNumberFormat="1" applyFont="1" applyFill="1" applyAlignment="1">
      <alignment horizontal="right" indent="1"/>
    </xf>
    <xf numFmtId="165" fontId="89" fillId="4" borderId="0" xfId="0" applyNumberFormat="1" applyFont="1" applyFill="1" applyAlignment="1">
      <alignment horizontal="right" indent="1"/>
    </xf>
    <xf numFmtId="165" fontId="84" fillId="4" borderId="0" xfId="0" applyNumberFormat="1" applyFont="1" applyFill="1" applyAlignment="1">
      <alignment horizontal="right" indent="1"/>
    </xf>
    <xf numFmtId="165" fontId="67" fillId="6" borderId="0" xfId="0" quotePrefix="1" applyNumberFormat="1" applyFont="1" applyFill="1" applyAlignment="1">
      <alignment horizontal="right" indent="1"/>
    </xf>
    <xf numFmtId="165" fontId="67" fillId="4" borderId="2" xfId="0" applyNumberFormat="1" applyFont="1" applyFill="1" applyBorder="1" applyAlignment="1">
      <alignment horizontal="right" indent="1"/>
    </xf>
    <xf numFmtId="165" fontId="67" fillId="4" borderId="2" xfId="0" quotePrefix="1" applyNumberFormat="1" applyFont="1" applyFill="1" applyBorder="1" applyAlignment="1">
      <alignment horizontal="right" indent="1"/>
    </xf>
    <xf numFmtId="165" fontId="89" fillId="4" borderId="2" xfId="0" applyNumberFormat="1" applyFont="1" applyFill="1" applyBorder="1" applyAlignment="1">
      <alignment horizontal="right" indent="1"/>
    </xf>
    <xf numFmtId="165" fontId="84" fillId="4" borderId="2" xfId="0" applyNumberFormat="1" applyFont="1" applyFill="1" applyBorder="1" applyAlignment="1">
      <alignment horizontal="right" indent="1"/>
    </xf>
    <xf numFmtId="165" fontId="67" fillId="2" borderId="0" xfId="0" applyNumberFormat="1" applyFont="1" applyFill="1" applyAlignment="1">
      <alignment horizontal="right" indent="1"/>
    </xf>
    <xf numFmtId="165" fontId="89" fillId="2" borderId="0" xfId="0" applyNumberFormat="1" applyFont="1" applyFill="1" applyAlignment="1">
      <alignment horizontal="right" indent="1"/>
    </xf>
    <xf numFmtId="165" fontId="84" fillId="2" borderId="0" xfId="0" applyNumberFormat="1" applyFont="1" applyFill="1" applyAlignment="1">
      <alignment horizontal="right" indent="1"/>
    </xf>
    <xf numFmtId="165" fontId="67" fillId="0" borderId="0" xfId="0" applyNumberFormat="1" applyFont="1" applyFill="1" applyAlignment="1">
      <alignment horizontal="right" indent="1"/>
    </xf>
    <xf numFmtId="165" fontId="89" fillId="0" borderId="0" xfId="0" applyNumberFormat="1" applyFont="1" applyFill="1" applyAlignment="1">
      <alignment horizontal="right" indent="1"/>
    </xf>
    <xf numFmtId="165" fontId="84" fillId="0" borderId="0" xfId="0" applyNumberFormat="1" applyFont="1" applyFill="1" applyAlignment="1">
      <alignment horizontal="right" indent="1"/>
    </xf>
    <xf numFmtId="166" fontId="67" fillId="4" borderId="0" xfId="0" applyNumberFormat="1" applyFont="1" applyFill="1" applyAlignment="1">
      <alignment horizontal="right" indent="1"/>
    </xf>
    <xf numFmtId="166" fontId="89" fillId="4" borderId="0" xfId="0" applyNumberFormat="1" applyFont="1" applyFill="1" applyAlignment="1">
      <alignment horizontal="right" indent="1"/>
    </xf>
    <xf numFmtId="166" fontId="84" fillId="4" borderId="0" xfId="0" applyNumberFormat="1" applyFont="1" applyFill="1" applyAlignment="1">
      <alignment horizontal="right" indent="1"/>
    </xf>
    <xf numFmtId="166" fontId="67" fillId="6" borderId="0" xfId="0" applyNumberFormat="1" applyFont="1" applyFill="1" applyAlignment="1">
      <alignment horizontal="right" indent="1"/>
    </xf>
    <xf numFmtId="166" fontId="89" fillId="6" borderId="0" xfId="0" applyNumberFormat="1" applyFont="1" applyFill="1" applyAlignment="1">
      <alignment horizontal="right" indent="1"/>
    </xf>
    <xf numFmtId="166" fontId="84" fillId="6" borderId="0" xfId="0" applyNumberFormat="1" applyFont="1" applyFill="1" applyAlignment="1">
      <alignment horizontal="right" indent="1"/>
    </xf>
    <xf numFmtId="166" fontId="67" fillId="6" borderId="0" xfId="0" quotePrefix="1" applyNumberFormat="1" applyFont="1" applyFill="1" applyAlignment="1">
      <alignment horizontal="right" indent="1"/>
    </xf>
    <xf numFmtId="166" fontId="67" fillId="4" borderId="2" xfId="0" applyNumberFormat="1" applyFont="1" applyFill="1" applyBorder="1" applyAlignment="1">
      <alignment horizontal="right" indent="1"/>
    </xf>
    <xf numFmtId="166" fontId="67" fillId="4" borderId="2" xfId="0" quotePrefix="1" applyNumberFormat="1" applyFont="1" applyFill="1" applyBorder="1" applyAlignment="1">
      <alignment horizontal="right" indent="1"/>
    </xf>
    <xf numFmtId="166" fontId="89" fillId="4" borderId="2" xfId="0" applyNumberFormat="1" applyFont="1" applyFill="1" applyBorder="1" applyAlignment="1">
      <alignment horizontal="right" indent="1"/>
    </xf>
    <xf numFmtId="166" fontId="84" fillId="4" borderId="2" xfId="0" applyNumberFormat="1" applyFont="1" applyFill="1" applyBorder="1" applyAlignment="1">
      <alignment horizontal="right" indent="1"/>
    </xf>
    <xf numFmtId="166" fontId="1" fillId="0" borderId="0" xfId="0" applyNumberFormat="1" applyFont="1" applyFill="1"/>
    <xf numFmtId="1" fontId="85" fillId="0" borderId="0" xfId="0" applyNumberFormat="1" applyFont="1" applyFill="1" applyAlignment="1">
      <alignment horizontal="right" indent="1"/>
    </xf>
    <xf numFmtId="1" fontId="88" fillId="0" borderId="0" xfId="0" applyNumberFormat="1" applyFont="1" applyFill="1" applyAlignment="1">
      <alignment horizontal="right" indent="1"/>
    </xf>
    <xf numFmtId="1" fontId="84" fillId="0" borderId="0" xfId="0" applyNumberFormat="1" applyFont="1" applyFill="1" applyAlignment="1">
      <alignment horizontal="right" indent="1"/>
    </xf>
    <xf numFmtId="1" fontId="85" fillId="11" borderId="3" xfId="0" applyNumberFormat="1" applyFont="1" applyFill="1" applyBorder="1" applyAlignment="1">
      <alignment horizontal="right" indent="1"/>
    </xf>
    <xf numFmtId="1" fontId="88" fillId="11" borderId="3" xfId="0" applyNumberFormat="1" applyFont="1" applyFill="1" applyBorder="1" applyAlignment="1">
      <alignment horizontal="right" indent="1"/>
    </xf>
    <xf numFmtId="1" fontId="84" fillId="11" borderId="3" xfId="0" applyNumberFormat="1" applyFont="1" applyFill="1" applyBorder="1" applyAlignment="1">
      <alignment horizontal="right" indent="1"/>
    </xf>
    <xf numFmtId="1" fontId="85" fillId="0" borderId="0" xfId="0" applyNumberFormat="1" applyFont="1" applyBorder="1" applyAlignment="1">
      <alignment horizontal="right" indent="1"/>
    </xf>
    <xf numFmtId="1" fontId="88" fillId="0" borderId="0" xfId="0" applyNumberFormat="1" applyFont="1" applyBorder="1" applyAlignment="1">
      <alignment horizontal="right" indent="1"/>
    </xf>
    <xf numFmtId="1" fontId="84" fillId="0" borderId="0" xfId="0" applyNumberFormat="1" applyFont="1" applyBorder="1" applyAlignment="1">
      <alignment horizontal="right" indent="1"/>
    </xf>
    <xf numFmtId="1" fontId="67" fillId="2" borderId="0" xfId="0" applyNumberFormat="1" applyFont="1" applyFill="1" applyAlignment="1">
      <alignment horizontal="right" indent="1"/>
    </xf>
    <xf numFmtId="1" fontId="89" fillId="2" borderId="0" xfId="0" applyNumberFormat="1" applyFont="1" applyFill="1" applyAlignment="1">
      <alignment horizontal="right" indent="1"/>
    </xf>
    <xf numFmtId="1" fontId="84" fillId="2" borderId="0" xfId="0" applyNumberFormat="1" applyFont="1" applyFill="1" applyAlignment="1">
      <alignment horizontal="right" indent="1"/>
    </xf>
    <xf numFmtId="1" fontId="67" fillId="0" borderId="0" xfId="0" applyNumberFormat="1" applyFont="1" applyFill="1" applyAlignment="1">
      <alignment horizontal="right" indent="1"/>
    </xf>
    <xf numFmtId="1" fontId="89" fillId="0" borderId="0" xfId="0" applyNumberFormat="1" applyFont="1" applyFill="1" applyAlignment="1">
      <alignment horizontal="right" indent="1"/>
    </xf>
    <xf numFmtId="0" fontId="1" fillId="0" borderId="0" xfId="0" applyFont="1" applyAlignment="1">
      <alignment horizontal="left"/>
    </xf>
    <xf numFmtId="173" fontId="0" fillId="0" borderId="0" xfId="0" applyNumberFormat="1" applyBorder="1"/>
    <xf numFmtId="173" fontId="0" fillId="0" borderId="0" xfId="0" applyNumberFormat="1"/>
    <xf numFmtId="173" fontId="1" fillId="0" borderId="0" xfId="0" applyNumberFormat="1" applyFont="1"/>
    <xf numFmtId="165" fontId="1" fillId="2" borderId="0" xfId="0" quotePrefix="1" applyNumberFormat="1" applyFont="1" applyFill="1" applyBorder="1" applyAlignment="1">
      <alignment horizontal="right" indent="1"/>
    </xf>
    <xf numFmtId="165" fontId="1" fillId="0" borderId="0" xfId="0" quotePrefix="1" applyNumberFormat="1" applyFont="1" applyFill="1" applyBorder="1" applyAlignment="1">
      <alignment horizontal="right" indent="1"/>
    </xf>
    <xf numFmtId="3" fontId="1" fillId="5" borderId="30" xfId="0" applyNumberFormat="1" applyFont="1" applyFill="1" applyBorder="1" applyAlignment="1">
      <alignment horizontal="right" indent="1"/>
    </xf>
    <xf numFmtId="3" fontId="1" fillId="5" borderId="0" xfId="0" applyNumberFormat="1" applyFont="1" applyFill="1" applyAlignment="1">
      <alignment horizontal="right" indent="1"/>
    </xf>
    <xf numFmtId="165" fontId="0" fillId="5" borderId="0" xfId="0" quotePrefix="1" applyNumberFormat="1" applyFill="1" applyAlignment="1">
      <alignment horizontal="right" indent="1"/>
    </xf>
    <xf numFmtId="165" fontId="46" fillId="5" borderId="0" xfId="0" quotePrefix="1" applyNumberFormat="1" applyFont="1" applyFill="1" applyAlignment="1">
      <alignment horizontal="right" indent="1"/>
    </xf>
    <xf numFmtId="0" fontId="1" fillId="0" borderId="0" xfId="0" applyFont="1" applyAlignment="1">
      <alignment horizontal="left"/>
    </xf>
    <xf numFmtId="0" fontId="1" fillId="0" borderId="0" xfId="0" applyFont="1" applyAlignment="1">
      <alignment horizontal="left"/>
    </xf>
    <xf numFmtId="0" fontId="1" fillId="0" borderId="0" xfId="7" applyFont="1" applyFill="1" applyBorder="1"/>
    <xf numFmtId="170" fontId="0" fillId="0" borderId="0" xfId="0" applyNumberFormat="1"/>
    <xf numFmtId="165" fontId="1" fillId="5" borderId="19" xfId="0" applyNumberFormat="1" applyFont="1" applyFill="1" applyBorder="1" applyAlignment="1">
      <alignment horizontal="right" indent="1"/>
    </xf>
    <xf numFmtId="3" fontId="1" fillId="5" borderId="43" xfId="0" applyNumberFormat="1" applyFont="1" applyFill="1" applyBorder="1" applyAlignment="1">
      <alignment horizontal="right" indent="1"/>
    </xf>
    <xf numFmtId="165" fontId="1" fillId="11" borderId="0" xfId="0" quotePrefix="1" applyNumberFormat="1" applyFont="1" applyFill="1" applyBorder="1" applyAlignment="1">
      <alignment horizontal="right" indent="1"/>
    </xf>
    <xf numFmtId="170" fontId="0" fillId="4" borderId="0" xfId="0" applyNumberFormat="1" applyFill="1"/>
    <xf numFmtId="0" fontId="5" fillId="4" borderId="0" xfId="0" applyFont="1" applyFill="1"/>
    <xf numFmtId="170" fontId="0" fillId="4" borderId="0" xfId="0" applyNumberFormat="1" applyFill="1" applyBorder="1"/>
    <xf numFmtId="0" fontId="1" fillId="4" borderId="0" xfId="0" applyFont="1" applyFill="1" applyBorder="1"/>
    <xf numFmtId="0" fontId="1" fillId="0" borderId="0" xfId="0" applyFont="1" applyAlignment="1">
      <alignment horizontal="justify" vertical="center" wrapText="1"/>
    </xf>
    <xf numFmtId="0" fontId="1" fillId="0" borderId="0" xfId="0" applyFont="1" applyAlignment="1">
      <alignment horizontal="justify"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0" fontId="48" fillId="8" borderId="3" xfId="0" applyFont="1" applyFill="1" applyBorder="1"/>
    <xf numFmtId="3" fontId="48" fillId="8" borderId="3" xfId="0" applyNumberFormat="1" applyFont="1" applyFill="1" applyBorder="1" applyAlignment="1">
      <alignment horizontal="right" indent="1"/>
    </xf>
    <xf numFmtId="164" fontId="48" fillId="8" borderId="3" xfId="0" applyNumberFormat="1" applyFont="1" applyFill="1" applyBorder="1" applyAlignment="1">
      <alignment horizontal="right" indent="1"/>
    </xf>
    <xf numFmtId="0" fontId="108" fillId="0" borderId="0" xfId="0" applyFont="1" applyAlignment="1">
      <alignment horizontal="justify" wrapText="1"/>
    </xf>
    <xf numFmtId="0" fontId="62" fillId="0" borderId="0" xfId="0" applyFont="1" applyAlignment="1">
      <alignment horizontal="justify" wrapText="1"/>
    </xf>
    <xf numFmtId="0" fontId="60" fillId="0" borderId="0" xfId="0" applyFont="1" applyAlignment="1">
      <alignment horizontal="justify" wrapText="1"/>
    </xf>
    <xf numFmtId="0" fontId="81" fillId="3" borderId="0" xfId="3" applyFont="1" applyFill="1" applyBorder="1" applyAlignment="1">
      <alignment vertical="top"/>
    </xf>
    <xf numFmtId="0" fontId="111" fillId="3" borderId="0" xfId="1" applyFont="1" applyFill="1" applyBorder="1" applyAlignment="1" applyProtection="1">
      <alignment vertical="top"/>
    </xf>
    <xf numFmtId="0" fontId="112" fillId="14" borderId="0" xfId="0" applyFont="1" applyFill="1" applyAlignment="1">
      <alignment vertical="top" wrapText="1"/>
    </xf>
    <xf numFmtId="0" fontId="113" fillId="0" borderId="0" xfId="0" applyFont="1" applyAlignment="1">
      <alignment horizontal="left"/>
    </xf>
    <xf numFmtId="174" fontId="0" fillId="0" borderId="0" xfId="0" applyNumberFormat="1"/>
    <xf numFmtId="0" fontId="1" fillId="0" borderId="0" xfId="0" applyFont="1" applyAlignment="1">
      <alignment horizontal="justify" vertical="center" wrapText="1"/>
    </xf>
    <xf numFmtId="0" fontId="98" fillId="6" borderId="0" xfId="0" applyFont="1" applyFill="1"/>
    <xf numFmtId="0" fontId="98" fillId="2" borderId="0" xfId="0" applyFont="1" applyFill="1"/>
    <xf numFmtId="0" fontId="98" fillId="6" borderId="0" xfId="0" applyFont="1" applyFill="1" applyBorder="1"/>
    <xf numFmtId="164" fontId="0" fillId="6" borderId="0" xfId="0" applyNumberFormat="1" applyFill="1" applyBorder="1" applyAlignment="1">
      <alignment horizontal="right" indent="1"/>
    </xf>
    <xf numFmtId="164" fontId="46" fillId="6" borderId="0" xfId="0" applyNumberFormat="1" applyFont="1" applyFill="1" applyBorder="1" applyAlignment="1">
      <alignment horizontal="right" indent="1"/>
    </xf>
    <xf numFmtId="164" fontId="3" fillId="6" borderId="0" xfId="0" applyNumberFormat="1" applyFont="1" applyFill="1" applyBorder="1" applyAlignment="1">
      <alignment horizontal="right" indent="1"/>
    </xf>
    <xf numFmtId="9" fontId="5" fillId="0" borderId="0" xfId="8" applyFont="1" applyBorder="1"/>
    <xf numFmtId="3" fontId="5" fillId="0" borderId="0" xfId="8" applyNumberFormat="1" applyFont="1" applyBorder="1" applyAlignment="1">
      <alignment horizontal="right" indent="1"/>
    </xf>
    <xf numFmtId="3" fontId="45" fillId="0" borderId="0" xfId="8" applyNumberFormat="1" applyFont="1" applyBorder="1" applyAlignment="1">
      <alignment horizontal="right" indent="1"/>
    </xf>
    <xf numFmtId="3" fontId="4" fillId="0" borderId="0" xfId="8" applyNumberFormat="1" applyFont="1" applyBorder="1" applyAlignment="1">
      <alignment horizontal="right" indent="1"/>
    </xf>
    <xf numFmtId="0" fontId="11" fillId="2" borderId="0" xfId="0" applyFont="1" applyFill="1" applyBorder="1"/>
    <xf numFmtId="164" fontId="5" fillId="0" borderId="0" xfId="0" applyNumberFormat="1" applyFont="1" applyAlignment="1">
      <alignment horizontal="right" indent="1"/>
    </xf>
    <xf numFmtId="164" fontId="4" fillId="0" borderId="0" xfId="0" applyNumberFormat="1" applyFont="1" applyAlignment="1">
      <alignment horizontal="right" indent="1"/>
    </xf>
    <xf numFmtId="164" fontId="1" fillId="0" borderId="0" xfId="8" applyNumberFormat="1" applyFont="1" applyBorder="1" applyAlignment="1">
      <alignment horizontal="right" indent="1"/>
    </xf>
    <xf numFmtId="164" fontId="46" fillId="0" borderId="0" xfId="8" applyNumberFormat="1" applyFont="1" applyBorder="1" applyAlignment="1">
      <alignment horizontal="right" indent="1"/>
    </xf>
    <xf numFmtId="164" fontId="3" fillId="0" borderId="0" xfId="8" applyNumberFormat="1" applyFont="1" applyBorder="1" applyAlignment="1">
      <alignment horizontal="right" indent="1"/>
    </xf>
    <xf numFmtId="0" fontId="5" fillId="11" borderId="0" xfId="0" applyFont="1" applyFill="1" applyBorder="1"/>
    <xf numFmtId="164" fontId="5" fillId="11" borderId="0" xfId="8" applyNumberFormat="1" applyFont="1" applyFill="1" applyBorder="1" applyAlignment="1">
      <alignment horizontal="right" indent="1"/>
    </xf>
    <xf numFmtId="164" fontId="45" fillId="11" borderId="0" xfId="8" applyNumberFormat="1" applyFont="1" applyFill="1" applyBorder="1" applyAlignment="1">
      <alignment horizontal="right" indent="1"/>
    </xf>
    <xf numFmtId="164" fontId="4" fillId="11" borderId="0" xfId="8" applyNumberFormat="1" applyFont="1" applyFill="1" applyBorder="1" applyAlignment="1">
      <alignment horizontal="right" indent="1"/>
    </xf>
    <xf numFmtId="3" fontId="46" fillId="2" borderId="0" xfId="0" quotePrefix="1" applyNumberFormat="1" applyFont="1" applyFill="1" applyAlignment="1">
      <alignment horizontal="right" indent="1"/>
    </xf>
    <xf numFmtId="0" fontId="98" fillId="0" borderId="2" xfId="0" applyFont="1" applyBorder="1"/>
    <xf numFmtId="3" fontId="98" fillId="0" borderId="2" xfId="0" applyNumberFormat="1" applyFont="1" applyBorder="1" applyAlignment="1">
      <alignment horizontal="right" indent="1"/>
    </xf>
    <xf numFmtId="0" fontId="48" fillId="7" borderId="3" xfId="0" applyFont="1" applyFill="1" applyBorder="1"/>
    <xf numFmtId="3" fontId="48" fillId="7" borderId="3" xfId="0" applyNumberFormat="1" applyFont="1" applyFill="1" applyBorder="1" applyAlignment="1">
      <alignment horizontal="right" indent="1"/>
    </xf>
    <xf numFmtId="3" fontId="45" fillId="7" borderId="3" xfId="0" applyNumberFormat="1" applyFont="1" applyFill="1" applyBorder="1" applyAlignment="1">
      <alignment horizontal="right" indent="1"/>
    </xf>
    <xf numFmtId="164" fontId="48" fillId="7" borderId="3" xfId="0" applyNumberFormat="1" applyFont="1" applyFill="1" applyBorder="1" applyAlignment="1">
      <alignment horizontal="right" indent="1"/>
    </xf>
    <xf numFmtId="164" fontId="45" fillId="7" borderId="3" xfId="0" applyNumberFormat="1" applyFont="1" applyFill="1" applyBorder="1" applyAlignment="1">
      <alignment horizontal="right" indent="1"/>
    </xf>
    <xf numFmtId="0" fontId="1" fillId="0" borderId="5" xfId="5" applyFont="1" applyBorder="1" applyAlignment="1">
      <alignment horizontal="center"/>
    </xf>
    <xf numFmtId="0" fontId="85" fillId="0" borderId="3" xfId="0" applyFont="1" applyFill="1" applyBorder="1"/>
    <xf numFmtId="3" fontId="85" fillId="0" borderId="3" xfId="0" applyNumberFormat="1" applyFont="1" applyFill="1" applyBorder="1" applyAlignment="1">
      <alignment horizontal="right" indent="1"/>
    </xf>
    <xf numFmtId="3" fontId="88" fillId="0" borderId="3" xfId="0" applyNumberFormat="1" applyFont="1" applyFill="1" applyBorder="1" applyAlignment="1">
      <alignment horizontal="right" indent="1"/>
    </xf>
    <xf numFmtId="3" fontId="84" fillId="0" borderId="3" xfId="0" applyNumberFormat="1" applyFont="1" applyFill="1" applyBorder="1" applyAlignment="1">
      <alignment horizontal="right" indent="1"/>
    </xf>
    <xf numFmtId="0" fontId="94" fillId="4" borderId="1" xfId="0" applyFont="1" applyFill="1" applyBorder="1"/>
    <xf numFmtId="0" fontId="67" fillId="4" borderId="1" xfId="0" applyFont="1" applyFill="1" applyBorder="1" applyAlignment="1">
      <alignment horizontal="right" indent="1"/>
    </xf>
    <xf numFmtId="0" fontId="89" fillId="4" borderId="1" xfId="0" applyFont="1" applyFill="1" applyBorder="1" applyAlignment="1">
      <alignment horizontal="right" indent="1"/>
    </xf>
    <xf numFmtId="0" fontId="84" fillId="4" borderId="1" xfId="0" applyFont="1" applyFill="1" applyBorder="1" applyAlignment="1">
      <alignment horizontal="right" indent="1"/>
    </xf>
    <xf numFmtId="164" fontId="85" fillId="0" borderId="0" xfId="0" applyNumberFormat="1" applyFont="1"/>
    <xf numFmtId="166" fontId="67" fillId="4" borderId="1" xfId="0" applyNumberFormat="1" applyFont="1" applyFill="1" applyBorder="1" applyAlignment="1">
      <alignment horizontal="right" indent="1"/>
    </xf>
    <xf numFmtId="166" fontId="89" fillId="4" borderId="1" xfId="0" applyNumberFormat="1" applyFont="1" applyFill="1" applyBorder="1" applyAlignment="1">
      <alignment horizontal="right" indent="1"/>
    </xf>
    <xf numFmtId="166" fontId="84" fillId="4" borderId="1" xfId="0" applyNumberFormat="1" applyFont="1" applyFill="1" applyBorder="1" applyAlignment="1">
      <alignment horizontal="right" indent="1"/>
    </xf>
    <xf numFmtId="0" fontId="85" fillId="2" borderId="0" xfId="0" applyFont="1" applyFill="1" applyBorder="1"/>
    <xf numFmtId="3" fontId="85" fillId="0" borderId="3" xfId="0" quotePrefix="1" applyNumberFormat="1" applyFont="1" applyFill="1" applyBorder="1" applyAlignment="1">
      <alignment horizontal="right" indent="1"/>
    </xf>
    <xf numFmtId="166" fontId="85" fillId="0" borderId="3" xfId="0" quotePrefix="1" applyNumberFormat="1" applyFont="1" applyFill="1" applyBorder="1" applyAlignment="1">
      <alignment horizontal="right" indent="1"/>
    </xf>
    <xf numFmtId="166" fontId="85" fillId="0" borderId="3" xfId="0" applyNumberFormat="1" applyFont="1" applyFill="1" applyBorder="1" applyAlignment="1">
      <alignment horizontal="right" indent="1"/>
    </xf>
    <xf numFmtId="166" fontId="88" fillId="0" borderId="3" xfId="0" applyNumberFormat="1" applyFont="1" applyFill="1" applyBorder="1" applyAlignment="1">
      <alignment horizontal="right" indent="1"/>
    </xf>
    <xf numFmtId="166" fontId="84" fillId="0" borderId="3" xfId="0" applyNumberFormat="1" applyFont="1" applyFill="1" applyBorder="1" applyAlignment="1">
      <alignment horizontal="right" indent="1"/>
    </xf>
    <xf numFmtId="1" fontId="1" fillId="6" borderId="0" xfId="0" applyNumberFormat="1" applyFont="1" applyFill="1" applyAlignment="1">
      <alignment horizontal="right" indent="1"/>
    </xf>
    <xf numFmtId="0" fontId="7" fillId="0" borderId="0" xfId="0" applyFont="1" applyBorder="1"/>
    <xf numFmtId="171" fontId="87" fillId="0" borderId="0" xfId="0" applyNumberFormat="1" applyFont="1" applyBorder="1" applyAlignment="1">
      <alignment horizontal="right" indent="1"/>
    </xf>
    <xf numFmtId="3" fontId="112" fillId="14" borderId="0" xfId="0" applyNumberFormat="1" applyFont="1" applyFill="1" applyAlignment="1">
      <alignment vertical="top" wrapText="1"/>
    </xf>
    <xf numFmtId="0" fontId="71" fillId="3" borderId="0" xfId="0" quotePrefix="1" applyFont="1" applyFill="1" applyAlignment="1">
      <alignment horizontal="left"/>
    </xf>
    <xf numFmtId="0" fontId="71" fillId="3" borderId="0" xfId="0" quotePrefix="1" applyFont="1" applyFill="1" applyBorder="1" applyAlignment="1">
      <alignment horizontal="left"/>
    </xf>
    <xf numFmtId="0" fontId="76" fillId="3" borderId="12" xfId="3" applyFont="1" applyFill="1" applyBorder="1" applyAlignment="1">
      <alignment horizontal="left" vertical="top" wrapText="1"/>
    </xf>
    <xf numFmtId="0" fontId="76" fillId="3" borderId="14" xfId="3" applyFont="1" applyFill="1" applyBorder="1" applyAlignment="1">
      <alignment horizontal="left" vertical="top" wrapText="1"/>
    </xf>
    <xf numFmtId="168" fontId="80" fillId="3" borderId="0" xfId="3" applyNumberFormat="1" applyFont="1" applyFill="1" applyBorder="1" applyAlignment="1">
      <alignment horizontal="left" vertical="top"/>
    </xf>
    <xf numFmtId="0" fontId="81" fillId="3" borderId="0" xfId="3" applyFont="1" applyFill="1" applyBorder="1" applyAlignment="1">
      <alignment horizontal="left"/>
    </xf>
    <xf numFmtId="0" fontId="76" fillId="3" borderId="9" xfId="3" applyFont="1" applyFill="1" applyBorder="1" applyAlignment="1">
      <alignment horizontal="left" vertical="top" wrapText="1"/>
    </xf>
    <xf numFmtId="0" fontId="76" fillId="3" borderId="13" xfId="3" applyFont="1" applyFill="1" applyBorder="1" applyAlignment="1">
      <alignment horizontal="left" vertical="top" wrapText="1"/>
    </xf>
    <xf numFmtId="0" fontId="5" fillId="0" borderId="34" xfId="0" applyFont="1" applyBorder="1" applyAlignment="1">
      <alignment horizontal="center"/>
    </xf>
    <xf numFmtId="0" fontId="5" fillId="0" borderId="6" xfId="0" applyFont="1" applyBorder="1" applyAlignment="1">
      <alignment horizontal="center"/>
    </xf>
    <xf numFmtId="0" fontId="5" fillId="0" borderId="21" xfId="0" applyFont="1" applyBorder="1" applyAlignment="1">
      <alignment horizontal="center"/>
    </xf>
    <xf numFmtId="0" fontId="5" fillId="0" borderId="4" xfId="0" applyFont="1" applyBorder="1" applyAlignment="1">
      <alignment horizontal="center"/>
    </xf>
    <xf numFmtId="0" fontId="5" fillId="0" borderId="28" xfId="0" applyFont="1" applyBorder="1" applyAlignment="1">
      <alignment horizontal="center"/>
    </xf>
    <xf numFmtId="0" fontId="1" fillId="0" borderId="0" xfId="0" applyFont="1" applyAlignment="1">
      <alignment horizontal="justify" vertical="center" wrapText="1"/>
    </xf>
    <xf numFmtId="0" fontId="1" fillId="0" borderId="0" xfId="0" applyFont="1" applyAlignment="1">
      <alignment horizontal="justify" wrapText="1"/>
    </xf>
    <xf numFmtId="0" fontId="5" fillId="0" borderId="0" xfId="0" applyFont="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horizontal="justify" vertical="center" wrapText="1"/>
    </xf>
    <xf numFmtId="0" fontId="60" fillId="0" borderId="0" xfId="0" applyFont="1" applyAlignment="1">
      <alignment horizontal="justify" wrapText="1"/>
    </xf>
    <xf numFmtId="0" fontId="60" fillId="0" borderId="0" xfId="0" applyFont="1" applyAlignment="1">
      <alignment horizontal="justify" vertical="center" wrapText="1"/>
    </xf>
    <xf numFmtId="0" fontId="61" fillId="0" borderId="0" xfId="0" applyFont="1" applyAlignment="1">
      <alignment horizontal="justify" vertical="center" wrapText="1"/>
    </xf>
    <xf numFmtId="0" fontId="62" fillId="0" borderId="0" xfId="0" applyFont="1" applyAlignment="1">
      <alignment horizontal="justify" vertical="center" wrapText="1"/>
    </xf>
    <xf numFmtId="0" fontId="1" fillId="0" borderId="0" xfId="0" applyFont="1" applyAlignment="1">
      <alignment horizontal="justify" vertical="center"/>
    </xf>
    <xf numFmtId="0" fontId="2" fillId="0" borderId="41" xfId="0" applyFont="1" applyBorder="1" applyAlignment="1">
      <alignment horizontal="justify" vertical="justify" wrapText="1"/>
    </xf>
    <xf numFmtId="0" fontId="2" fillId="0" borderId="3" xfId="0" applyFont="1" applyBorder="1" applyAlignment="1">
      <alignment horizontal="justify" vertical="justify" wrapText="1"/>
    </xf>
    <xf numFmtId="0" fontId="2" fillId="0" borderId="16" xfId="0" applyFont="1" applyBorder="1" applyAlignment="1">
      <alignment horizontal="justify" vertical="justify" wrapText="1"/>
    </xf>
    <xf numFmtId="0" fontId="4" fillId="0" borderId="0" xfId="0" applyFont="1" applyAlignment="1">
      <alignment horizontal="left" wrapText="1"/>
    </xf>
    <xf numFmtId="0" fontId="1" fillId="0" borderId="0" xfId="0" applyFont="1" applyFill="1" applyAlignment="1">
      <alignment horizontal="left" wrapText="1"/>
    </xf>
    <xf numFmtId="0" fontId="4" fillId="0" borderId="0" xfId="0" applyFont="1" applyAlignment="1"/>
    <xf numFmtId="0" fontId="0" fillId="0" borderId="0" xfId="0" applyAlignment="1"/>
    <xf numFmtId="0" fontId="4" fillId="0" borderId="0" xfId="0" applyFont="1" applyAlignment="1">
      <alignment wrapText="1"/>
    </xf>
    <xf numFmtId="0" fontId="0" fillId="0" borderId="0" xfId="0"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justify" wrapText="1"/>
    </xf>
    <xf numFmtId="0" fontId="0" fillId="0" borderId="0" xfId="0" applyAlignment="1">
      <alignment horizontal="justify" wrapText="1"/>
    </xf>
    <xf numFmtId="0" fontId="4" fillId="0" borderId="0" xfId="0" applyFont="1" applyAlignment="1">
      <alignment horizontal="left" vertical="top" wrapText="1"/>
    </xf>
    <xf numFmtId="0" fontId="97" fillId="0" borderId="0" xfId="0" applyFont="1" applyAlignment="1">
      <alignment horizontal="center"/>
    </xf>
    <xf numFmtId="0" fontId="8" fillId="0" borderId="0" xfId="0" applyFont="1" applyAlignment="1">
      <alignment wrapText="1"/>
    </xf>
    <xf numFmtId="0" fontId="1" fillId="0" borderId="0" xfId="0" applyFont="1" applyAlignment="1">
      <alignment horizontal="left" vertical="top" wrapText="1"/>
    </xf>
    <xf numFmtId="0" fontId="0" fillId="0" borderId="0" xfId="0" applyAlignment="1">
      <alignment horizontal="left" vertical="top" wrapText="1"/>
    </xf>
    <xf numFmtId="0" fontId="106" fillId="0" borderId="0" xfId="0" applyFont="1" applyAlignment="1">
      <alignment wrapText="1"/>
    </xf>
    <xf numFmtId="0" fontId="46" fillId="0" borderId="0" xfId="0" applyFont="1" applyAlignment="1">
      <alignment wrapText="1"/>
    </xf>
    <xf numFmtId="0" fontId="8"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left" wrapText="1"/>
    </xf>
    <xf numFmtId="0" fontId="45" fillId="0" borderId="0" xfId="0" applyFont="1" applyAlignment="1">
      <alignment horizontal="left" vertical="center"/>
    </xf>
    <xf numFmtId="0" fontId="1" fillId="0" borderId="0" xfId="0" applyNumberFormat="1" applyFont="1" applyAlignment="1">
      <alignment horizontal="justify" wrapText="1"/>
    </xf>
    <xf numFmtId="0" fontId="0" fillId="0" borderId="0" xfId="0" applyNumberFormat="1" applyAlignment="1">
      <alignment horizontal="justify" wrapText="1"/>
    </xf>
    <xf numFmtId="0" fontId="1" fillId="0" borderId="41" xfId="0" applyFont="1" applyBorder="1" applyAlignment="1">
      <alignment horizontal="left" wrapText="1"/>
    </xf>
    <xf numFmtId="0" fontId="0" fillId="0" borderId="3" xfId="0" applyBorder="1" applyAlignment="1">
      <alignment horizontal="left" wrapText="1"/>
    </xf>
    <xf numFmtId="0" fontId="0" fillId="0" borderId="16" xfId="0" applyBorder="1" applyAlignment="1">
      <alignment horizontal="left" wrapText="1"/>
    </xf>
    <xf numFmtId="0" fontId="90" fillId="0" borderId="0" xfId="0" applyFont="1" applyBorder="1"/>
    <xf numFmtId="3" fontId="67" fillId="0" borderId="0" xfId="0" applyNumberFormat="1" applyFont="1" applyBorder="1" applyAlignment="1">
      <alignment horizontal="right" indent="1"/>
    </xf>
  </cellXfs>
  <cellStyles count="9">
    <cellStyle name="Lien hypertexte" xfId="1" builtinId="8"/>
    <cellStyle name="Lien hypertexte_FD2009" xfId="2"/>
    <cellStyle name="Normal" xfId="0" builtinId="0"/>
    <cellStyle name="Normal_Annexe5_B_2007" xfId="7"/>
    <cellStyle name="Normal_BPD961" xfId="3"/>
    <cellStyle name="Normal_Guide99" xfId="4"/>
    <cellStyle name="Normal_nb_com_pop_str_reg_g07_m10m" xfId="6"/>
    <cellStyle name="Normal_zau98_2" xfId="5"/>
    <cellStyle name="Pourcentage" xfId="8" builtinId="5"/>
  </cellStyles>
  <dxfs count="864">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name val="Arial"/>
        <scheme val="none"/>
      </font>
    </dxf>
    <dxf>
      <font>
        <strike val="0"/>
        <outline val="0"/>
        <shadow val="0"/>
        <u val="no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name val="Arial"/>
        <scheme val="none"/>
      </font>
    </dxf>
    <dxf>
      <font>
        <strike val="0"/>
        <outline val="0"/>
        <shadow val="0"/>
        <u val="no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relative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strike val="0"/>
        <outline val="0"/>
        <shadow val="0"/>
        <u val="none"/>
        <vertAlign val="baseline"/>
        <sz val="11"/>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relativeIndent="0"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strike val="0"/>
        <outline val="0"/>
        <shadow val="0"/>
        <u val="none"/>
        <vertAlign val="baseline"/>
        <sz val="11"/>
        <color rgb="FF0000FF"/>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66" formatCode="0.0"/>
      <alignment horizontal="right" vertical="bottom" textRotation="0" wrapText="0" indent="1" justifyLastLine="0" shrinkToFit="0" readingOrder="0"/>
    </dxf>
    <dxf>
      <numFmt numFmtId="3" formatCode="#,##0"/>
    </dxf>
    <dxf>
      <font>
        <strike val="0"/>
        <outline val="0"/>
        <shadow val="0"/>
        <u val="no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color auto="1"/>
        <name val="Arial"/>
        <scheme val="none"/>
      </font>
    </dxf>
    <dxf>
      <font>
        <strike val="0"/>
        <outline val="0"/>
        <shadow val="0"/>
        <u val="none"/>
        <sz val="11"/>
        <color auto="1"/>
        <name val="Arial"/>
        <scheme val="none"/>
      </font>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strike val="0"/>
        <outline val="0"/>
        <shadow val="0"/>
        <u val="none"/>
        <vertAlign val="baseline"/>
        <sz val="11"/>
      </font>
      <numFmt numFmtId="164" formatCode="0.0%"/>
      <alignment horizontal="right" vertical="bottom" textRotation="0" wrapText="0" indent="1" justifyLastLine="0" shrinkToFit="0" readingOrder="0"/>
    </dxf>
    <dxf>
      <numFmt numFmtId="3" formatCode="#,##0"/>
    </dxf>
    <dxf>
      <font>
        <b/>
        <i val="0"/>
        <strike val="0"/>
        <condense val="0"/>
        <extend val="0"/>
        <outline val="0"/>
        <shadow val="0"/>
        <u val="none"/>
        <vertAlign val="baseline"/>
        <sz val="10"/>
        <color auto="1"/>
        <name val="Arial"/>
        <scheme val="none"/>
      </font>
    </dxf>
    <dxf>
      <border outline="0">
        <bottom style="thin">
          <color indexed="64"/>
        </bottom>
      </border>
    </dxf>
    <dxf>
      <numFmt numFmtId="3" formatCode="#,##0"/>
    </dxf>
    <dxf>
      <font>
        <b val="0"/>
        <i val="0"/>
        <strike val="0"/>
        <condense val="0"/>
        <extend val="0"/>
        <outline val="0"/>
        <shadow val="0"/>
        <u val="none"/>
        <vertAlign val="baseline"/>
        <sz val="10"/>
        <color indexed="12"/>
        <name val="Arial"/>
        <scheme val="none"/>
      </font>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font>
        <b val="0"/>
        <i/>
        <strike val="0"/>
        <condense val="0"/>
        <extend val="0"/>
        <outline val="0"/>
        <shadow val="0"/>
        <u val="none"/>
        <vertAlign val="baseline"/>
        <sz val="10"/>
        <color auto="1"/>
        <name val="Arial"/>
        <scheme val="none"/>
      </font>
      <border diagonalUp="0" diagonalDown="0" outline="0">
        <left/>
        <right/>
        <top/>
        <bottom style="thin">
          <color indexed="64"/>
        </bottom>
      </border>
    </dxf>
    <dxf>
      <border outline="0">
        <bottom style="thin">
          <color indexed="64"/>
        </bottom>
      </border>
    </dxf>
    <dxf>
      <border outline="0">
        <bottom style="thin">
          <color indexed="64"/>
        </bottom>
      </border>
    </dxf>
    <dxf>
      <font>
        <b val="0"/>
        <i val="0"/>
        <strike val="0"/>
        <condense val="0"/>
        <extend val="0"/>
        <outline val="0"/>
        <shadow val="0"/>
        <u val="none"/>
        <vertAlign val="baseline"/>
        <sz val="10"/>
        <color indexed="12"/>
        <name val="Arial"/>
        <scheme val="none"/>
      </font>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font>
        <b val="0"/>
        <i/>
        <strike val="0"/>
        <condense val="0"/>
        <extend val="0"/>
        <outline val="0"/>
        <shadow val="0"/>
        <u val="none"/>
        <vertAlign val="baseline"/>
        <sz val="10"/>
        <color auto="1"/>
        <name val="Arial"/>
        <scheme val="none"/>
      </font>
      <border diagonalUp="0" diagonalDown="0" outline="0">
        <left/>
        <right/>
        <top/>
        <bottom style="thin">
          <color indexed="64"/>
        </bottom>
      </border>
    </dxf>
    <dxf>
      <border outline="0">
        <bottom style="thin">
          <color indexed="64"/>
        </bottom>
      </border>
    </dxf>
    <dxf>
      <border outline="0">
        <bottom style="thin">
          <color indexed="64"/>
        </bottom>
      </border>
    </dxf>
  </dxfs>
  <tableStyles count="0" defaultTableStyle="TableStyleMedium9" defaultPivotStyle="PivotStyleLight16"/>
  <colors>
    <mruColors>
      <color rgb="FF0000FF"/>
      <color rgb="FFDDDDDD"/>
      <color rgb="FFC0C0C0"/>
      <color rgb="FFFFFFFF"/>
      <color rgb="FFD8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2609850</xdr:colOff>
      <xdr:row>47</xdr:row>
      <xdr:rowOff>85725</xdr:rowOff>
    </xdr:from>
    <xdr:to>
      <xdr:col>0</xdr:col>
      <xdr:colOff>3381375</xdr:colOff>
      <xdr:row>54</xdr:row>
      <xdr:rowOff>57150</xdr:rowOff>
    </xdr:to>
    <xdr:pic>
      <xdr:nvPicPr>
        <xdr:cNvPr id="5" name="Imag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9850" y="8629650"/>
          <a:ext cx="771525" cy="1200150"/>
        </a:xfrm>
        <a:prstGeom prst="rect">
          <a:avLst/>
        </a:prstGeom>
        <a:noFill/>
        <a:ln>
          <a:noFill/>
        </a:ln>
      </xdr:spPr>
    </xdr:pic>
    <xdr:clientData/>
  </xdr:twoCellAnchor>
  <xdr:twoCellAnchor>
    <xdr:from>
      <xdr:col>0</xdr:col>
      <xdr:colOff>0</xdr:colOff>
      <xdr:row>1</xdr:row>
      <xdr:rowOff>0</xdr:rowOff>
    </xdr:from>
    <xdr:to>
      <xdr:col>0</xdr:col>
      <xdr:colOff>2857500</xdr:colOff>
      <xdr:row>13</xdr:row>
      <xdr:rowOff>152400</xdr:rowOff>
    </xdr:to>
    <xdr:pic>
      <xdr:nvPicPr>
        <xdr:cNvPr id="4" name="Imag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925"/>
          <a:ext cx="2857500"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3752850</xdr:colOff>
      <xdr:row>1</xdr:row>
      <xdr:rowOff>57150</xdr:rowOff>
    </xdr:from>
    <xdr:to>
      <xdr:col>0</xdr:col>
      <xdr:colOff>6124575</xdr:colOff>
      <xdr:row>8</xdr:row>
      <xdr:rowOff>0</xdr:rowOff>
    </xdr:to>
    <xdr:pic>
      <xdr:nvPicPr>
        <xdr:cNvPr id="6" name="Image 5" descr="logo_dgcl_bleu"/>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52850" y="219075"/>
          <a:ext cx="23717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eau184" displayName="Tableau184" ref="A8:O33" headerRowCount="0" totalsRowShown="0" headerRowBorderDxfId="863" tableBorderDxfId="862">
  <tableColumns count="15">
    <tableColumn id="1" name="En nombre de budgets" headerRowDxfId="861"/>
    <tableColumn id="2" name="Colonne1" headerRowDxfId="860"/>
    <tableColumn id="3" name="Colonne2" headerRowDxfId="859"/>
    <tableColumn id="4" name="Colonne3" headerRowDxfId="858"/>
    <tableColumn id="5" name="Colonne4" headerRowDxfId="857"/>
    <tableColumn id="6" name="Colonne5" headerRowDxfId="856"/>
    <tableColumn id="7" name="Colonne6" headerRowDxfId="855"/>
    <tableColumn id="8" name="Colonne7" headerRowDxfId="854"/>
    <tableColumn id="9" name="Colonne8" headerRowDxfId="853"/>
    <tableColumn id="10" name="Colonne9" headerRowDxfId="852"/>
    <tableColumn id="11" name="Colonne10" headerRowDxfId="851"/>
    <tableColumn id="12" name="Colonne11" headerRowDxfId="850"/>
    <tableColumn id="13" name="Colonne12" headerRowDxfId="849"/>
    <tableColumn id="14" name="Colonne13" headerRowDxfId="848"/>
    <tableColumn id="15" name="Colonne14" headerRowDxfId="847"/>
  </tableColumns>
  <tableStyleInfo name="TableStyleLight1" showFirstColumn="0" showLastColumn="0" showRowStripes="0" showColumnStripes="0"/>
</table>
</file>

<file path=xl/tables/table2.xml><?xml version="1.0" encoding="utf-8"?>
<table xmlns="http://schemas.openxmlformats.org/spreadsheetml/2006/main" id="8" name="Tableau1849" displayName="Tableau1849" ref="A45:O70" headerRowCount="0" totalsRowShown="0" headerRowBorderDxfId="846" tableBorderDxfId="845">
  <tableColumns count="15">
    <tableColumn id="1" name="En nombre de budgets" headerRowDxfId="844"/>
    <tableColumn id="2" name="Colonne1" headerRowDxfId="843"/>
    <tableColumn id="3" name="Colonne2" headerRowDxfId="842"/>
    <tableColumn id="4" name="Colonne3" headerRowDxfId="841"/>
    <tableColumn id="5" name="Colonne4" headerRowDxfId="840"/>
    <tableColumn id="6" name="Colonne5" headerRowDxfId="839"/>
    <tableColumn id="7" name="Colonne6" headerRowDxfId="838"/>
    <tableColumn id="8" name="Colonne7" headerRowDxfId="837"/>
    <tableColumn id="9" name="Colonne8" headerRowDxfId="836"/>
    <tableColumn id="10" name="Colonne9" headerRowDxfId="835"/>
    <tableColumn id="11" name="Colonne10" headerRowDxfId="834"/>
    <tableColumn id="12" name="Colonne11" headerRowDxfId="833"/>
    <tableColumn id="13" name="Colonne12" headerRowDxfId="832"/>
    <tableColumn id="14" name="Colonne13" headerRowDxfId="831"/>
    <tableColumn id="15" name="Colonne14" headerRowDxfId="830"/>
  </tableColumns>
  <tableStyleInfo name="TableStyleLight1" showFirstColumn="0" showLastColumn="0" showRowStripes="0" showColumnStripes="0"/>
</table>
</file>

<file path=xl/tables/table3.xml><?xml version="1.0" encoding="utf-8"?>
<table xmlns="http://schemas.openxmlformats.org/spreadsheetml/2006/main" id="5" name="Tableau5" displayName="Tableau5" ref="A7:O52" headerRowCount="0" totalsRowShown="0" headerRowDxfId="829" tableBorderDxfId="828">
  <tableColumns count="15">
    <tableColumn id="1" name="Colonne1" headerRowDxfId="827"/>
    <tableColumn id="2" name="Colonne2" headerRowDxfId="826" dataDxfId="825"/>
    <tableColumn id="3" name="Colonne3" headerRowDxfId="824" dataDxfId="823"/>
    <tableColumn id="4" name="Colonne4" headerRowDxfId="822" dataDxfId="821"/>
    <tableColumn id="5" name="Colonne5" headerRowDxfId="820" dataDxfId="819"/>
    <tableColumn id="6" name="Colonne6" headerRowDxfId="818" dataDxfId="817"/>
    <tableColumn id="7" name="Colonne7" headerRowDxfId="816" dataDxfId="815"/>
    <tableColumn id="8" name="Colonne8" headerRowDxfId="814" dataDxfId="813"/>
    <tableColumn id="9" name="Colonne9" headerRowDxfId="812" dataDxfId="811"/>
    <tableColumn id="10" name="Colonne10" headerRowDxfId="810" dataDxfId="809"/>
    <tableColumn id="11" name="Colonne11" headerRowDxfId="808" dataDxfId="807"/>
    <tableColumn id="12" name="Colonne12" headerRowDxfId="806" dataDxfId="805"/>
    <tableColumn id="13" name="Colonne13" headerRowDxfId="804" dataDxfId="803"/>
    <tableColumn id="14" name="Colonne14" headerRowDxfId="802" dataDxfId="801"/>
    <tableColumn id="15" name="Colonne15" headerRowDxfId="800" dataDxfId="799"/>
  </tableColumns>
  <tableStyleInfo name="TableStyleLight1" showFirstColumn="0" showLastColumn="0" showRowStripes="1" showColumnStripes="0"/>
</table>
</file>

<file path=xl/tables/table4.xml><?xml version="1.0" encoding="utf-8"?>
<table xmlns="http://schemas.openxmlformats.org/spreadsheetml/2006/main" id="9" name="Tableau9" displayName="Tableau9" ref="A83:O90" headerRowCount="0" totalsRowShown="0" headerRowDxfId="798" dataDxfId="797" tableBorderDxfId="796">
  <tableColumns count="15">
    <tableColumn id="1" name="Colonne1" headerRowDxfId="795" dataDxfId="794"/>
    <tableColumn id="2" name="Colonne2" headerRowDxfId="793" dataDxfId="792"/>
    <tableColumn id="3" name="Colonne3" headerRowDxfId="791" dataDxfId="790"/>
    <tableColumn id="4" name="Colonne4" headerRowDxfId="789" dataDxfId="788"/>
    <tableColumn id="5" name="Colonne5" headerRowDxfId="787" dataDxfId="786"/>
    <tableColumn id="6" name="Colonne6" headerRowDxfId="785" dataDxfId="784"/>
    <tableColumn id="7" name="Colonne7" headerRowDxfId="783" dataDxfId="782"/>
    <tableColumn id="8" name="Colonne8" headerRowDxfId="781" dataDxfId="780"/>
    <tableColumn id="9" name="Colonne9" headerRowDxfId="779" dataDxfId="778"/>
    <tableColumn id="10" name="Colonne10" headerRowDxfId="777" dataDxfId="776"/>
    <tableColumn id="11" name="Colonne11" headerRowDxfId="775" dataDxfId="774"/>
    <tableColumn id="12" name="Colonne12" headerRowDxfId="773" dataDxfId="772"/>
    <tableColumn id="13" name="Colonne13" headerRowDxfId="771" dataDxfId="770"/>
    <tableColumn id="14" name="Colonne14" headerRowDxfId="769" dataDxfId="768"/>
    <tableColumn id="15" name="Colonne15" headerRowDxfId="767" dataDxfId="766"/>
  </tableColumns>
  <tableStyleInfo name="TableStyleLight1" showFirstColumn="0" showLastColumn="0" showRowStripes="1" showColumnStripes="0"/>
</table>
</file>

<file path=xl/tables/table5.xml><?xml version="1.0" encoding="utf-8"?>
<table xmlns="http://schemas.openxmlformats.org/spreadsheetml/2006/main" id="10" name="Tableau511" displayName="Tableau511" ref="A7:O52" headerRowCount="0" totalsRowShown="0" headerRowDxfId="765" dataDxfId="764" tableBorderDxfId="763">
  <tableColumns count="15">
    <tableColumn id="1" name="Colonne1" headerRowDxfId="762" dataDxfId="761"/>
    <tableColumn id="2" name="Colonne2" headerRowDxfId="760" dataDxfId="759"/>
    <tableColumn id="3" name="Colonne3" headerRowDxfId="758" dataDxfId="757"/>
    <tableColumn id="4" name="Colonne4" headerRowDxfId="756" dataDxfId="755"/>
    <tableColumn id="5" name="Colonne5" headerRowDxfId="754" dataDxfId="753"/>
    <tableColumn id="6" name="Colonne6" headerRowDxfId="752" dataDxfId="751"/>
    <tableColumn id="7" name="Colonne7" headerRowDxfId="750" dataDxfId="749"/>
    <tableColumn id="8" name="Colonne8" headerRowDxfId="748" dataDxfId="747"/>
    <tableColumn id="9" name="Colonne9" headerRowDxfId="746" dataDxfId="745"/>
    <tableColumn id="10" name="Colonne10" headerRowDxfId="744" dataDxfId="743"/>
    <tableColumn id="11" name="Colonne11" headerRowDxfId="742" dataDxfId="741"/>
    <tableColumn id="12" name="Colonne12" headerRowDxfId="740" dataDxfId="739"/>
    <tableColumn id="13" name="Colonne13" headerRowDxfId="738" dataDxfId="737"/>
    <tableColumn id="14" name="Colonne14" headerRowDxfId="736" dataDxfId="735"/>
    <tableColumn id="15" name="Colonne15" headerRowDxfId="734" dataDxfId="733"/>
  </tableColumns>
  <tableStyleInfo name="TableStyleLight1" showFirstColumn="0" showLastColumn="0" showRowStripes="1" showColumnStripes="0"/>
</table>
</file>

<file path=xl/tables/table6.xml><?xml version="1.0" encoding="utf-8"?>
<table xmlns="http://schemas.openxmlformats.org/spreadsheetml/2006/main" id="24" name="Tableau5225" displayName="Tableau5225" ref="A7:O59" headerRowCount="0" totalsRowShown="0" headerRowDxfId="732" dataDxfId="731" tableBorderDxfId="730">
  <tableColumns count="15">
    <tableColumn id="1" name="Colonne1" headerRowDxfId="729" dataDxfId="728"/>
    <tableColumn id="2" name="Colonne2" headerRowDxfId="727" dataDxfId="726"/>
    <tableColumn id="3" name="Colonne3" headerRowDxfId="725" dataDxfId="724"/>
    <tableColumn id="4" name="Colonne4" headerRowDxfId="723" dataDxfId="722"/>
    <tableColumn id="5" name="Colonne5" headerRowDxfId="721" dataDxfId="720"/>
    <tableColumn id="6" name="Colonne6" headerRowDxfId="719" dataDxfId="718"/>
    <tableColumn id="7" name="Colonne7" headerRowDxfId="717" dataDxfId="716"/>
    <tableColumn id="8" name="Colonne8" headerRowDxfId="715" dataDxfId="714"/>
    <tableColumn id="9" name="Colonne9" headerRowDxfId="713" dataDxfId="712"/>
    <tableColumn id="10" name="Colonne10" headerRowDxfId="711" dataDxfId="710"/>
    <tableColumn id="11" name="Colonne11" headerRowDxfId="709" dataDxfId="708"/>
    <tableColumn id="12" name="Colonne12" headerRowDxfId="707" dataDxfId="706"/>
    <tableColumn id="13" name="Colonne13" headerRowDxfId="705" dataDxfId="704"/>
    <tableColumn id="14" name="Colonne14" headerRowDxfId="703" dataDxfId="702"/>
    <tableColumn id="15" name="Colonne15" headerRowDxfId="701" dataDxfId="700"/>
  </tableColumns>
  <tableStyleInfo name="TableStyleLight1" showFirstColumn="0" showLastColumn="0" showRowStripes="1" showColumnStripes="0"/>
</table>
</file>

<file path=xl/tables/table7.xml><?xml version="1.0" encoding="utf-8"?>
<table xmlns="http://schemas.openxmlformats.org/spreadsheetml/2006/main" id="2" name="Tableau93" displayName="Tableau93" ref="A87:P94" headerRowCount="0" totalsRowShown="0" headerRowDxfId="699" dataDxfId="698" tableBorderDxfId="697">
  <tableColumns count="16">
    <tableColumn id="1" name="Colonne1" headerRowDxfId="696" dataDxfId="695"/>
    <tableColumn id="2" name="Colonne2" headerRowDxfId="694" dataDxfId="693"/>
    <tableColumn id="3" name="Colonne3" headerRowDxfId="692" dataDxfId="691"/>
    <tableColumn id="4" name="Colonne4" headerRowDxfId="690" dataDxfId="689"/>
    <tableColumn id="5" name="Colonne5" headerRowDxfId="688" dataDxfId="687"/>
    <tableColumn id="6" name="Colonne6" headerRowDxfId="686" dataDxfId="685"/>
    <tableColumn id="7" name="Colonne7" headerRowDxfId="684" dataDxfId="683"/>
    <tableColumn id="8" name="Colonne8" headerRowDxfId="682" dataDxfId="681"/>
    <tableColumn id="9" name="Colonne9" headerRowDxfId="680" dataDxfId="679"/>
    <tableColumn id="10" name="Colonne10" headerRowDxfId="678" dataDxfId="677"/>
    <tableColumn id="11" name="Colonne11" headerRowDxfId="676" dataDxfId="675"/>
    <tableColumn id="12" name="Colonne12" headerRowDxfId="674" dataDxfId="673"/>
    <tableColumn id="13" name="Colonne13" headerRowDxfId="672" dataDxfId="671"/>
    <tableColumn id="16" name="Colonne16" headerRowDxfId="670" dataDxfId="669"/>
    <tableColumn id="14" name="Colonne14" headerRowDxfId="668" dataDxfId="667"/>
    <tableColumn id="15" name="Colonne15" headerRowDxfId="666" dataDxfId="665"/>
  </tableColumns>
  <tableStyleInfo name="TableStyleLight1" showFirstColumn="0" showLastColumn="0" showRowStripes="1" showColumnStripes="0"/>
</table>
</file>

<file path=xl/tables/table8.xml><?xml version="1.0" encoding="utf-8"?>
<table xmlns="http://schemas.openxmlformats.org/spreadsheetml/2006/main" id="23" name="Tableau51124" displayName="Tableau51124" ref="A8:P53" headerRowCount="0" totalsRowShown="0" headerRowDxfId="664" dataDxfId="663" tableBorderDxfId="662">
  <tableColumns count="16">
    <tableColumn id="1" name="Colonne1" headerRowDxfId="661" dataDxfId="660"/>
    <tableColumn id="2" name="Colonne2" headerRowDxfId="659" dataDxfId="658"/>
    <tableColumn id="3" name="Colonne3" headerRowDxfId="657" dataDxfId="656"/>
    <tableColumn id="4" name="Colonne4" headerRowDxfId="655" dataDxfId="654"/>
    <tableColumn id="5" name="Colonne5" headerRowDxfId="653" dataDxfId="652"/>
    <tableColumn id="6" name="Colonne6" headerRowDxfId="651" dataDxfId="650"/>
    <tableColumn id="7" name="Colonne7" headerRowDxfId="649" dataDxfId="648"/>
    <tableColumn id="8" name="Colonne8" headerRowDxfId="647" dataDxfId="646"/>
    <tableColumn id="9" name="Colonne9" headerRowDxfId="645" dataDxfId="644"/>
    <tableColumn id="10" name="Colonne10" headerRowDxfId="643" dataDxfId="642"/>
    <tableColumn id="11" name="Colonne11" headerRowDxfId="641" dataDxfId="640"/>
    <tableColumn id="12" name="Colonne12" headerRowDxfId="639" dataDxfId="638"/>
    <tableColumn id="13" name="Colonne13" headerRowDxfId="637" dataDxfId="636"/>
    <tableColumn id="14" name="Colonne14" headerRowDxfId="635" dataDxfId="634"/>
    <tableColumn id="16" name="Colonne16" headerRowDxfId="633" dataDxfId="632"/>
    <tableColumn id="15" name="Colonne15" headerRowDxfId="631" dataDxfId="630"/>
  </tableColumns>
  <tableStyleInfo name="TableStyleLight1" showFirstColumn="0" showLastColumn="0" showRowStripes="1" showColumnStripes="0"/>
</table>
</file>

<file path=xl/tables/table9.xml><?xml version="1.0" encoding="utf-8"?>
<table xmlns="http://schemas.openxmlformats.org/spreadsheetml/2006/main" id="4" name="Tableau935" displayName="Tableau935" ref="A87:P94" headerRowCount="0" totalsRowShown="0" headerRowDxfId="629" dataDxfId="628" tableBorderDxfId="627">
  <tableColumns count="16">
    <tableColumn id="1" name="Colonne1" headerRowDxfId="626" dataDxfId="625"/>
    <tableColumn id="2" name="Colonne2" headerRowDxfId="624" dataDxfId="623"/>
    <tableColumn id="3" name="Colonne3" headerRowDxfId="622" dataDxfId="621"/>
    <tableColumn id="4" name="Colonne4" headerRowDxfId="620" dataDxfId="619"/>
    <tableColumn id="5" name="Colonne5" headerRowDxfId="618" dataDxfId="617"/>
    <tableColumn id="6" name="Colonne6" headerRowDxfId="616" dataDxfId="615"/>
    <tableColumn id="7" name="Colonne7" headerRowDxfId="614" dataDxfId="613"/>
    <tableColumn id="8" name="Colonne8" headerRowDxfId="612" dataDxfId="611"/>
    <tableColumn id="9" name="Colonne9" headerRowDxfId="610" dataDxfId="609"/>
    <tableColumn id="10" name="Colonne10" headerRowDxfId="608" dataDxfId="607"/>
    <tableColumn id="11" name="Colonne11" headerRowDxfId="606" dataDxfId="605"/>
    <tableColumn id="12" name="Colonne12" headerRowDxfId="604" dataDxfId="603"/>
    <tableColumn id="13" name="Colonne13" headerRowDxfId="602" dataDxfId="601"/>
    <tableColumn id="16" name="Colonne16" headerRowDxfId="600" dataDxfId="599"/>
    <tableColumn id="14" name="Colonne14" headerRowDxfId="598" dataDxfId="597"/>
    <tableColumn id="15" name="Colonne15" headerRowDxfId="596" dataDxfId="595"/>
  </tableColumns>
  <tableStyleInfo name="TableStyleLight1" showFirstColumn="0" showLastColumn="0" showRowStripes="1" showColumnStripes="0"/>
</table>
</file>

<file path=xl/tables/table10.xml><?xml version="1.0" encoding="utf-8"?>
<table xmlns="http://schemas.openxmlformats.org/spreadsheetml/2006/main" id="25" name="Tableau5112426" displayName="Tableau5112426" ref="A8:P53" headerRowCount="0" totalsRowShown="0" headerRowDxfId="594" dataDxfId="593" tableBorderDxfId="592">
  <tableColumns count="16">
    <tableColumn id="1" name="Colonne1" headerRowDxfId="591" dataDxfId="590"/>
    <tableColumn id="2" name="Colonne2" headerRowDxfId="589" dataDxfId="588"/>
    <tableColumn id="3" name="Colonne3" headerRowDxfId="587" dataDxfId="586"/>
    <tableColumn id="4" name="Colonne4" headerRowDxfId="585" dataDxfId="584"/>
    <tableColumn id="5" name="Colonne5" headerRowDxfId="583" dataDxfId="582"/>
    <tableColumn id="6" name="Colonne6" headerRowDxfId="581" dataDxfId="580"/>
    <tableColumn id="7" name="Colonne7" headerRowDxfId="579" dataDxfId="578"/>
    <tableColumn id="8" name="Colonne8" headerRowDxfId="577" dataDxfId="576"/>
    <tableColumn id="9" name="Colonne9" headerRowDxfId="575" dataDxfId="574"/>
    <tableColumn id="10" name="Colonne10" headerRowDxfId="573" dataDxfId="572"/>
    <tableColumn id="11" name="Colonne11" headerRowDxfId="571" dataDxfId="570"/>
    <tableColumn id="12" name="Colonne12" headerRowDxfId="569" dataDxfId="568"/>
    <tableColumn id="13" name="Colonne13" headerRowDxfId="567" dataDxfId="566"/>
    <tableColumn id="14" name="Colonne14" headerRowDxfId="565" dataDxfId="564"/>
    <tableColumn id="16" name="Colonne16" headerRowDxfId="563" dataDxfId="562"/>
    <tableColumn id="15" name="Colonne15" headerRowDxfId="561" dataDxfId="560"/>
  </tableColumns>
  <tableStyleInfo name="TableStyleLight1" showFirstColumn="0" showLastColumn="0" showRowStripes="1" showColumnStripes="0"/>
</table>
</file>

<file path=xl/tables/table11.xml><?xml version="1.0" encoding="utf-8"?>
<table xmlns="http://schemas.openxmlformats.org/spreadsheetml/2006/main" id="7" name="Tableau9358" displayName="Tableau9358" ref="A87:P94" headerRowCount="0" totalsRowShown="0" headerRowDxfId="559" dataDxfId="558" tableBorderDxfId="557">
  <tableColumns count="16">
    <tableColumn id="1" name="Colonne1" headerRowDxfId="556" dataDxfId="555"/>
    <tableColumn id="2" name="Colonne2" headerRowDxfId="554" dataDxfId="553"/>
    <tableColumn id="3" name="Colonne3" headerRowDxfId="552" dataDxfId="551"/>
    <tableColumn id="4" name="Colonne4" headerRowDxfId="550" dataDxfId="549"/>
    <tableColumn id="5" name="Colonne5" headerRowDxfId="548" dataDxfId="547"/>
    <tableColumn id="6" name="Colonne6" headerRowDxfId="546" dataDxfId="545"/>
    <tableColumn id="7" name="Colonne7" headerRowDxfId="544" dataDxfId="543"/>
    <tableColumn id="8" name="Colonne8" headerRowDxfId="542" dataDxfId="541"/>
    <tableColumn id="9" name="Colonne9" headerRowDxfId="540" dataDxfId="539"/>
    <tableColumn id="10" name="Colonne10" headerRowDxfId="538" dataDxfId="537"/>
    <tableColumn id="11" name="Colonne11" headerRowDxfId="536" dataDxfId="535"/>
    <tableColumn id="12" name="Colonne12" headerRowDxfId="534" dataDxfId="533"/>
    <tableColumn id="13" name="Colonne13" headerRowDxfId="532" dataDxfId="531"/>
    <tableColumn id="16" name="Colonne16" headerRowDxfId="530" dataDxfId="529"/>
    <tableColumn id="14" name="Colonne14" headerRowDxfId="528" dataDxfId="527"/>
    <tableColumn id="15" name="Colonne15" headerRowDxfId="526" dataDxfId="525"/>
  </tableColumns>
  <tableStyleInfo name="TableStyleLight1" showFirstColumn="0" showLastColumn="0" showRowStripes="1" showColumnStripes="0"/>
</table>
</file>

<file path=xl/tables/table12.xml><?xml version="1.0" encoding="utf-8"?>
<table xmlns="http://schemas.openxmlformats.org/spreadsheetml/2006/main" id="26" name="Tableau511242627" displayName="Tableau511242627" ref="A8:P53" headerRowCount="0" totalsRowShown="0" headerRowDxfId="524" dataDxfId="523" tableBorderDxfId="522">
  <tableColumns count="16">
    <tableColumn id="1" name="Colonne1" headerRowDxfId="521" dataDxfId="520"/>
    <tableColumn id="2" name="Colonne2" headerRowDxfId="519" dataDxfId="518"/>
    <tableColumn id="3" name="Colonne3" headerRowDxfId="517" dataDxfId="516"/>
    <tableColumn id="4" name="Colonne4" headerRowDxfId="515" dataDxfId="514"/>
    <tableColumn id="5" name="Colonne5" headerRowDxfId="513" dataDxfId="512"/>
    <tableColumn id="6" name="Colonne6" headerRowDxfId="511" dataDxfId="510"/>
    <tableColumn id="7" name="Colonne7" headerRowDxfId="509" dataDxfId="508"/>
    <tableColumn id="8" name="Colonne8" headerRowDxfId="507" dataDxfId="506"/>
    <tableColumn id="9" name="Colonne9" headerRowDxfId="505" dataDxfId="504"/>
    <tableColumn id="10" name="Colonne10" headerRowDxfId="503" dataDxfId="502"/>
    <tableColumn id="11" name="Colonne11" headerRowDxfId="501" dataDxfId="500"/>
    <tableColumn id="12" name="Colonne12" headerRowDxfId="499" dataDxfId="498"/>
    <tableColumn id="13" name="Colonne13" headerRowDxfId="497" dataDxfId="496"/>
    <tableColumn id="14" name="Colonne14" headerRowDxfId="495" dataDxfId="494"/>
    <tableColumn id="16" name="Colonne16" headerRowDxfId="493" dataDxfId="492"/>
    <tableColumn id="15" name="Colonne15" headerRowDxfId="491" dataDxfId="490"/>
  </tableColumns>
  <tableStyleInfo name="TableStyleLight1" showFirstColumn="0" showLastColumn="0" showRowStripes="1" showColumnStripes="0"/>
</table>
</file>

<file path=xl/tables/table13.xml><?xml version="1.0" encoding="utf-8"?>
<table xmlns="http://schemas.openxmlformats.org/spreadsheetml/2006/main" id="11" name="Tableau935812" displayName="Tableau935812" ref="A87:P94" headerRowCount="0" totalsRowShown="0" headerRowDxfId="489" dataDxfId="488" tableBorderDxfId="487">
  <tableColumns count="16">
    <tableColumn id="1" name="Colonne1" headerRowDxfId="486" dataDxfId="485"/>
    <tableColumn id="2" name="Colonne2" headerRowDxfId="484" dataDxfId="483"/>
    <tableColumn id="3" name="Colonne3" headerRowDxfId="482" dataDxfId="481"/>
    <tableColumn id="4" name="Colonne4" headerRowDxfId="480" dataDxfId="479"/>
    <tableColumn id="5" name="Colonne5" headerRowDxfId="478" dataDxfId="477"/>
    <tableColumn id="6" name="Colonne6" headerRowDxfId="476" dataDxfId="475"/>
    <tableColumn id="7" name="Colonne7" headerRowDxfId="474" dataDxfId="473"/>
    <tableColumn id="8" name="Colonne8" headerRowDxfId="472" dataDxfId="471"/>
    <tableColumn id="9" name="Colonne9" headerRowDxfId="470" dataDxfId="469"/>
    <tableColumn id="10" name="Colonne10" headerRowDxfId="468" dataDxfId="467"/>
    <tableColumn id="11" name="Colonne11" headerRowDxfId="466" dataDxfId="465"/>
    <tableColumn id="12" name="Colonne12" headerRowDxfId="464" dataDxfId="463"/>
    <tableColumn id="13" name="Colonne13" headerRowDxfId="462" dataDxfId="461"/>
    <tableColumn id="16" name="Colonne16" headerRowDxfId="460" dataDxfId="459"/>
    <tableColumn id="14" name="Colonne14" headerRowDxfId="458" dataDxfId="457"/>
    <tableColumn id="15" name="Colonne15" headerRowDxfId="456" dataDxfId="455"/>
  </tableColumns>
  <tableStyleInfo name="TableStyleLight1" showFirstColumn="0" showLastColumn="0" showRowStripes="1" showColumnStripes="0"/>
</table>
</file>

<file path=xl/tables/table14.xml><?xml version="1.0" encoding="utf-8"?>
<table xmlns="http://schemas.openxmlformats.org/spreadsheetml/2006/main" id="27" name="Tableau51124262728" displayName="Tableau51124262728" ref="A8:P53" headerRowCount="0" totalsRowShown="0" headerRowDxfId="454" dataDxfId="453" tableBorderDxfId="452">
  <tableColumns count="16">
    <tableColumn id="1" name="Colonne1" headerRowDxfId="451" dataDxfId="450"/>
    <tableColumn id="2" name="Colonne2" headerRowDxfId="449" dataDxfId="448"/>
    <tableColumn id="3" name="Colonne3" headerRowDxfId="447" dataDxfId="446"/>
    <tableColumn id="4" name="Colonne4" headerRowDxfId="445" dataDxfId="444"/>
    <tableColumn id="5" name="Colonne5" headerRowDxfId="443" dataDxfId="442"/>
    <tableColumn id="6" name="Colonne6" headerRowDxfId="441" dataDxfId="440"/>
    <tableColumn id="7" name="Colonne7" headerRowDxfId="439" dataDxfId="438"/>
    <tableColumn id="8" name="Colonne8" headerRowDxfId="437" dataDxfId="436"/>
    <tableColumn id="9" name="Colonne9" headerRowDxfId="435" dataDxfId="434"/>
    <tableColumn id="10" name="Colonne10" headerRowDxfId="433" dataDxfId="432"/>
    <tableColumn id="11" name="Colonne11" headerRowDxfId="431" dataDxfId="430"/>
    <tableColumn id="12" name="Colonne12" headerRowDxfId="429" dataDxfId="428"/>
    <tableColumn id="13" name="Colonne13" headerRowDxfId="427" dataDxfId="426"/>
    <tableColumn id="14" name="Colonne14" headerRowDxfId="425" dataDxfId="424"/>
    <tableColumn id="16" name="Colonne16" headerRowDxfId="423" dataDxfId="422"/>
    <tableColumn id="15" name="Colonne15" headerRowDxfId="421" dataDxfId="420"/>
  </tableColumns>
  <tableStyleInfo name="TableStyleLight1" showFirstColumn="0" showLastColumn="0" showRowStripes="1" showColumnStripes="0"/>
</table>
</file>

<file path=xl/tables/table15.xml><?xml version="1.0" encoding="utf-8"?>
<table xmlns="http://schemas.openxmlformats.org/spreadsheetml/2006/main" id="13" name="Tableau93581214" displayName="Tableau93581214" ref="A86:P93" headerRowCount="0" totalsRowShown="0" headerRowDxfId="419" dataDxfId="418" tableBorderDxfId="417">
  <tableColumns count="16">
    <tableColumn id="1" name="Colonne1" headerRowDxfId="416" dataDxfId="415"/>
    <tableColumn id="2" name="Colonne2" headerRowDxfId="414" dataDxfId="413"/>
    <tableColumn id="3" name="Colonne3" headerRowDxfId="412" dataDxfId="411"/>
    <tableColumn id="4" name="Colonne4" headerRowDxfId="410" dataDxfId="409"/>
    <tableColumn id="5" name="Colonne5" headerRowDxfId="408" dataDxfId="407"/>
    <tableColumn id="6" name="Colonne6" headerRowDxfId="406" dataDxfId="405"/>
    <tableColumn id="7" name="Colonne7" headerRowDxfId="404" dataDxfId="403"/>
    <tableColumn id="8" name="Colonne8" headerRowDxfId="402" dataDxfId="401"/>
    <tableColumn id="9" name="Colonne9" headerRowDxfId="400" dataDxfId="399"/>
    <tableColumn id="10" name="Colonne10" headerRowDxfId="398" dataDxfId="397"/>
    <tableColumn id="11" name="Colonne11" headerRowDxfId="396" dataDxfId="395"/>
    <tableColumn id="12" name="Colonne12" headerRowDxfId="394" dataDxfId="393"/>
    <tableColumn id="13" name="Colonne13" headerRowDxfId="392" dataDxfId="391"/>
    <tableColumn id="16" name="Colonne16" headerRowDxfId="390" dataDxfId="389"/>
    <tableColumn id="14" name="Colonne14" headerRowDxfId="388" dataDxfId="387"/>
    <tableColumn id="15" name="Colonne15" headerRowDxfId="386" dataDxfId="385"/>
  </tableColumns>
  <tableStyleInfo name="TableStyleLight1" showFirstColumn="0" showLastColumn="0" showRowStripes="1" showColumnStripes="0"/>
</table>
</file>

<file path=xl/tables/table16.xml><?xml version="1.0" encoding="utf-8"?>
<table xmlns="http://schemas.openxmlformats.org/spreadsheetml/2006/main" id="28" name="Tableau5112426272829" displayName="Tableau5112426272829" ref="A8:P53" headerRowCount="0" totalsRowShown="0" headerRowDxfId="384" dataDxfId="383" tableBorderDxfId="382">
  <tableColumns count="16">
    <tableColumn id="1" name="Colonne1" headerRowDxfId="381" dataDxfId="380"/>
    <tableColumn id="2" name="Colonne2" headerRowDxfId="379" dataDxfId="378"/>
    <tableColumn id="3" name="Colonne3" headerRowDxfId="377" dataDxfId="376"/>
    <tableColumn id="4" name="Colonne4" headerRowDxfId="375" dataDxfId="374"/>
    <tableColumn id="5" name="Colonne5" headerRowDxfId="373" dataDxfId="372"/>
    <tableColumn id="6" name="Colonne6" headerRowDxfId="371" dataDxfId="370"/>
    <tableColumn id="7" name="Colonne7" headerRowDxfId="369" dataDxfId="368"/>
    <tableColumn id="8" name="Colonne8" headerRowDxfId="367" dataDxfId="366"/>
    <tableColumn id="9" name="Colonne9" headerRowDxfId="365" dataDxfId="364"/>
    <tableColumn id="10" name="Colonne10" headerRowDxfId="363" dataDxfId="362"/>
    <tableColumn id="11" name="Colonne11" headerRowDxfId="361" dataDxfId="360"/>
    <tableColumn id="12" name="Colonne12" headerRowDxfId="359" dataDxfId="358"/>
    <tableColumn id="13" name="Colonne13" headerRowDxfId="357" dataDxfId="356"/>
    <tableColumn id="14" name="Colonne14" headerRowDxfId="355" dataDxfId="354"/>
    <tableColumn id="16" name="Colonne16" headerRowDxfId="353" dataDxfId="352"/>
    <tableColumn id="15" name="Colonne15" headerRowDxfId="351" dataDxfId="350"/>
  </tableColumns>
  <tableStyleInfo name="TableStyleLight1" showFirstColumn="0" showLastColumn="0" showRowStripes="1" showColumnStripes="0"/>
</table>
</file>

<file path=xl/tables/table17.xml><?xml version="1.0" encoding="utf-8"?>
<table xmlns="http://schemas.openxmlformats.org/spreadsheetml/2006/main" id="15" name="Tableau935816" displayName="Tableau935816" ref="A86:P93" headerRowCount="0" totalsRowShown="0" headerRowDxfId="349" dataDxfId="348" tableBorderDxfId="347">
  <tableColumns count="16">
    <tableColumn id="1" name="Colonne1" headerRowDxfId="346" dataDxfId="345"/>
    <tableColumn id="2" name="Colonne2" headerRowDxfId="344" dataDxfId="343"/>
    <tableColumn id="3" name="Colonne3" headerRowDxfId="342" dataDxfId="341"/>
    <tableColumn id="4" name="Colonne4" headerRowDxfId="340" dataDxfId="339"/>
    <tableColumn id="5" name="Colonne5" headerRowDxfId="338" dataDxfId="337"/>
    <tableColumn id="6" name="Colonne6" headerRowDxfId="336" dataDxfId="335"/>
    <tableColumn id="7" name="Colonne7" headerRowDxfId="334" dataDxfId="333"/>
    <tableColumn id="8" name="Colonne8" headerRowDxfId="332" dataDxfId="331"/>
    <tableColumn id="9" name="Colonne9" headerRowDxfId="330" dataDxfId="329"/>
    <tableColumn id="10" name="Colonne10" headerRowDxfId="328" dataDxfId="327"/>
    <tableColumn id="11" name="Colonne11" headerRowDxfId="326" dataDxfId="325"/>
    <tableColumn id="12" name="Colonne12" headerRowDxfId="324" dataDxfId="323"/>
    <tableColumn id="13" name="Colonne13" headerRowDxfId="322" dataDxfId="321"/>
    <tableColumn id="16" name="Colonne16" headerRowDxfId="320" dataDxfId="319"/>
    <tableColumn id="14" name="Colonne14" headerRowDxfId="318" dataDxfId="317"/>
    <tableColumn id="15" name="Colonne15" headerRowDxfId="316" dataDxfId="315"/>
  </tableColumns>
  <tableStyleInfo name="TableStyleLight1" showFirstColumn="0" showLastColumn="0" showRowStripes="1" showColumnStripes="0"/>
</table>
</file>

<file path=xl/tables/table18.xml><?xml version="1.0" encoding="utf-8"?>
<table xmlns="http://schemas.openxmlformats.org/spreadsheetml/2006/main" id="29" name="Tableau511242627282930" displayName="Tableau511242627282930" ref="A8:P53" headerRowCount="0" totalsRowShown="0" headerRowDxfId="314" dataDxfId="313" tableBorderDxfId="312">
  <tableColumns count="16">
    <tableColumn id="1" name="Colonne1" headerRowDxfId="311" dataDxfId="310"/>
    <tableColumn id="2" name="Colonne2" headerRowDxfId="309" dataDxfId="308"/>
    <tableColumn id="3" name="Colonne3" headerRowDxfId="307" dataDxfId="306"/>
    <tableColumn id="4" name="Colonne4" headerRowDxfId="305" dataDxfId="304"/>
    <tableColumn id="5" name="Colonne5" headerRowDxfId="303" dataDxfId="302"/>
    <tableColumn id="6" name="Colonne6" headerRowDxfId="301" dataDxfId="300"/>
    <tableColumn id="7" name="Colonne7" headerRowDxfId="299" dataDxfId="298"/>
    <tableColumn id="8" name="Colonne8" headerRowDxfId="297" dataDxfId="296"/>
    <tableColumn id="9" name="Colonne9" headerRowDxfId="295" dataDxfId="294"/>
    <tableColumn id="10" name="Colonne10" headerRowDxfId="293" dataDxfId="292"/>
    <tableColumn id="11" name="Colonne11" headerRowDxfId="291" dataDxfId="290"/>
    <tableColumn id="12" name="Colonne12" headerRowDxfId="289" dataDxfId="288"/>
    <tableColumn id="13" name="Colonne13" headerRowDxfId="287" dataDxfId="286"/>
    <tableColumn id="14" name="Colonne14" headerRowDxfId="285" dataDxfId="284"/>
    <tableColumn id="16" name="Colonne16" headerRowDxfId="283" dataDxfId="282"/>
    <tableColumn id="15" name="Colonne15" headerRowDxfId="281" dataDxfId="280"/>
  </tableColumns>
  <tableStyleInfo name="TableStyleLight1" showFirstColumn="0" showLastColumn="0" showRowStripes="1" showColumnStripes="0"/>
</table>
</file>

<file path=xl/tables/table19.xml><?xml version="1.0" encoding="utf-8"?>
<table xmlns="http://schemas.openxmlformats.org/spreadsheetml/2006/main" id="17" name="Tableau93581618" displayName="Tableau93581618" ref="A86:P93" headerRowCount="0" totalsRowShown="0" headerRowDxfId="279" dataDxfId="278" tableBorderDxfId="277">
  <tableColumns count="16">
    <tableColumn id="1" name="Colonne1" headerRowDxfId="276" dataDxfId="275"/>
    <tableColumn id="2" name="Colonne2" headerRowDxfId="274" dataDxfId="273"/>
    <tableColumn id="3" name="Colonne3" headerRowDxfId="272" dataDxfId="271"/>
    <tableColumn id="4" name="Colonne4" headerRowDxfId="270" dataDxfId="269"/>
    <tableColumn id="5" name="Colonne5" headerRowDxfId="268" dataDxfId="267"/>
    <tableColumn id="6" name="Colonne6" headerRowDxfId="266" dataDxfId="265"/>
    <tableColumn id="7" name="Colonne7" headerRowDxfId="264" dataDxfId="263"/>
    <tableColumn id="8" name="Colonne8" headerRowDxfId="262" dataDxfId="261"/>
    <tableColumn id="9" name="Colonne9" headerRowDxfId="260" dataDxfId="259"/>
    <tableColumn id="10" name="Colonne10" headerRowDxfId="258" dataDxfId="257"/>
    <tableColumn id="11" name="Colonne11" headerRowDxfId="256" dataDxfId="255"/>
    <tableColumn id="12" name="Colonne12" headerRowDxfId="254" dataDxfId="253"/>
    <tableColumn id="13" name="Colonne13" headerRowDxfId="252" dataDxfId="251"/>
    <tableColumn id="16" name="Colonne16" headerRowDxfId="250" dataDxfId="249"/>
    <tableColumn id="14" name="Colonne14" headerRowDxfId="248" dataDxfId="247"/>
    <tableColumn id="15" name="Colonne15" headerRowDxfId="246" dataDxfId="245"/>
  </tableColumns>
  <tableStyleInfo name="TableStyleLight1" showFirstColumn="0" showLastColumn="0" showRowStripes="1" showColumnStripes="0"/>
</table>
</file>

<file path=xl/tables/table20.xml><?xml version="1.0" encoding="utf-8"?>
<table xmlns="http://schemas.openxmlformats.org/spreadsheetml/2006/main" id="30" name="Tableau51124262728293031" displayName="Tableau51124262728293031" ref="A8:P53" headerRowCount="0" totalsRowShown="0" headerRowDxfId="244" dataDxfId="243" tableBorderDxfId="242">
  <tableColumns count="16">
    <tableColumn id="1" name="Colonne1" headerRowDxfId="241" dataDxfId="240"/>
    <tableColumn id="2" name="Colonne2" headerRowDxfId="239" dataDxfId="238"/>
    <tableColumn id="3" name="Colonne3" headerRowDxfId="237" dataDxfId="236"/>
    <tableColumn id="4" name="Colonne4" headerRowDxfId="235" dataDxfId="234"/>
    <tableColumn id="5" name="Colonne5" headerRowDxfId="233" dataDxfId="232"/>
    <tableColumn id="6" name="Colonne6" headerRowDxfId="231" dataDxfId="230"/>
    <tableColumn id="7" name="Colonne7" headerRowDxfId="229" dataDxfId="228"/>
    <tableColumn id="8" name="Colonne8" headerRowDxfId="227" dataDxfId="226"/>
    <tableColumn id="9" name="Colonne9" headerRowDxfId="225" dataDxfId="224"/>
    <tableColumn id="10" name="Colonne10" headerRowDxfId="223" dataDxfId="222"/>
    <tableColumn id="11" name="Colonne11" headerRowDxfId="221" dataDxfId="220"/>
    <tableColumn id="12" name="Colonne12" headerRowDxfId="219" dataDxfId="218"/>
    <tableColumn id="13" name="Colonne13" headerRowDxfId="217" dataDxfId="216"/>
    <tableColumn id="14" name="Colonne14" headerRowDxfId="215" dataDxfId="214"/>
    <tableColumn id="16" name="Colonne16" headerRowDxfId="213" dataDxfId="212"/>
    <tableColumn id="15" name="Colonne15" headerRowDxfId="211" dataDxfId="210"/>
  </tableColumns>
  <tableStyleInfo name="TableStyleLight1" showFirstColumn="0" showLastColumn="0" showRowStripes="1" showColumnStripes="0"/>
</table>
</file>

<file path=xl/tables/table21.xml><?xml version="1.0" encoding="utf-8"?>
<table xmlns="http://schemas.openxmlformats.org/spreadsheetml/2006/main" id="21" name="Tableau9358161822" displayName="Tableau9358161822" ref="A86:P93" headerRowCount="0" totalsRowShown="0" headerRowDxfId="209" dataDxfId="208" tableBorderDxfId="207">
  <tableColumns count="16">
    <tableColumn id="1" name="Colonne1" headerRowDxfId="206" dataDxfId="205"/>
    <tableColumn id="2" name="Colonne2" headerRowDxfId="204" dataDxfId="203"/>
    <tableColumn id="3" name="Colonne3" headerRowDxfId="202" dataDxfId="201"/>
    <tableColumn id="4" name="Colonne4" headerRowDxfId="200" dataDxfId="199"/>
    <tableColumn id="5" name="Colonne5" headerRowDxfId="198" dataDxfId="197"/>
    <tableColumn id="6" name="Colonne6" headerRowDxfId="196" dataDxfId="195"/>
    <tableColumn id="7" name="Colonne7" headerRowDxfId="194" dataDxfId="193"/>
    <tableColumn id="8" name="Colonne8" headerRowDxfId="192" dataDxfId="191"/>
    <tableColumn id="9" name="Colonne9" headerRowDxfId="190" dataDxfId="189"/>
    <tableColumn id="10" name="Colonne10" headerRowDxfId="188" dataDxfId="187"/>
    <tableColumn id="11" name="Colonne11" headerRowDxfId="186" dataDxfId="185"/>
    <tableColumn id="12" name="Colonne12" headerRowDxfId="184" dataDxfId="183"/>
    <tableColumn id="13" name="Colonne13" headerRowDxfId="182" dataDxfId="181"/>
    <tableColumn id="16" name="Colonne16" headerRowDxfId="180" dataDxfId="179"/>
    <tableColumn id="14" name="Colonne14" headerRowDxfId="178" dataDxfId="177"/>
    <tableColumn id="15" name="Colonne15" headerRowDxfId="176" dataDxfId="175"/>
  </tableColumns>
  <tableStyleInfo name="TableStyleLight1" showFirstColumn="0" showLastColumn="0" showRowStripes="1" showColumnStripes="0"/>
</table>
</file>

<file path=xl/tables/table22.xml><?xml version="1.0" encoding="utf-8"?>
<table xmlns="http://schemas.openxmlformats.org/spreadsheetml/2006/main" id="31" name="Tableau5112426272829303132" displayName="Tableau5112426272829303132" ref="A8:P53" headerRowCount="0" totalsRowShown="0" headerRowDxfId="174" dataDxfId="173" tableBorderDxfId="172">
  <tableColumns count="16">
    <tableColumn id="1" name="Colonne1" headerRowDxfId="171" dataDxfId="170"/>
    <tableColumn id="2" name="Colonne2" headerRowDxfId="169" dataDxfId="168"/>
    <tableColumn id="3" name="Colonne3" headerRowDxfId="167" dataDxfId="166"/>
    <tableColumn id="4" name="Colonne4" headerRowDxfId="165" dataDxfId="164"/>
    <tableColumn id="5" name="Colonne5" headerRowDxfId="163" dataDxfId="162"/>
    <tableColumn id="6" name="Colonne6" headerRowDxfId="161" dataDxfId="160"/>
    <tableColumn id="7" name="Colonne7" headerRowDxfId="159" dataDxfId="158"/>
    <tableColumn id="8" name="Colonne8" headerRowDxfId="157" dataDxfId="156"/>
    <tableColumn id="9" name="Colonne9" headerRowDxfId="155" dataDxfId="154"/>
    <tableColumn id="10" name="Colonne10" headerRowDxfId="153" dataDxfId="152"/>
    <tableColumn id="11" name="Colonne11" headerRowDxfId="151" dataDxfId="150"/>
    <tableColumn id="12" name="Colonne12" headerRowDxfId="149" dataDxfId="148"/>
    <tableColumn id="13" name="Colonne13" headerRowDxfId="147" dataDxfId="146"/>
    <tableColumn id="14" name="Colonne14" headerRowDxfId="145" dataDxfId="144"/>
    <tableColumn id="16" name="Colonne16" headerRowDxfId="143" dataDxfId="142"/>
    <tableColumn id="15" name="Colonne15" headerRowDxfId="141" dataDxfId="140"/>
  </tableColumns>
  <tableStyleInfo name="TableStyleLight1" showFirstColumn="0" showLastColumn="0" showRowStripes="1" showColumnStripes="0"/>
</table>
</file>

<file path=xl/tables/table23.xml><?xml version="1.0" encoding="utf-8"?>
<table xmlns="http://schemas.openxmlformats.org/spreadsheetml/2006/main" id="32" name="Tableau9333" displayName="Tableau9333" ref="A86:P93" headerRowCount="0" totalsRowShown="0" headerRowDxfId="139" dataDxfId="138" tableBorderDxfId="137">
  <tableColumns count="16">
    <tableColumn id="1" name="Colonne1" headerRowDxfId="136" dataDxfId="135"/>
    <tableColumn id="2" name="Colonne2" headerRowDxfId="134" dataDxfId="133"/>
    <tableColumn id="3" name="Colonne3" headerRowDxfId="132" dataDxfId="131"/>
    <tableColumn id="4" name="Colonne4" headerRowDxfId="130" dataDxfId="129"/>
    <tableColumn id="5" name="Colonne5" headerRowDxfId="128" dataDxfId="127"/>
    <tableColumn id="6" name="Colonne6" headerRowDxfId="126" dataDxfId="125"/>
    <tableColumn id="7" name="Colonne7" headerRowDxfId="124" dataDxfId="123"/>
    <tableColumn id="8" name="Colonne8" headerRowDxfId="122" dataDxfId="121"/>
    <tableColumn id="9" name="Colonne9" headerRowDxfId="120" dataDxfId="119"/>
    <tableColumn id="10" name="Colonne10" headerRowDxfId="118" dataDxfId="117"/>
    <tableColumn id="11" name="Colonne11" headerRowDxfId="116" dataDxfId="115"/>
    <tableColumn id="12" name="Colonne12" headerRowDxfId="114" dataDxfId="113"/>
    <tableColumn id="13" name="Colonne13" headerRowDxfId="112" dataDxfId="111"/>
    <tableColumn id="16" name="Colonne16" headerRowDxfId="110" dataDxfId="109"/>
    <tableColumn id="14" name="Colonne14" headerRowDxfId="108" dataDxfId="107"/>
    <tableColumn id="15" name="Colonne15" headerRowDxfId="106" dataDxfId="105"/>
  </tableColumns>
  <tableStyleInfo name="TableStyleLight1" showFirstColumn="0" showLastColumn="0" showRowStripes="1" showColumnStripes="0"/>
</table>
</file>

<file path=xl/tables/table24.xml><?xml version="1.0" encoding="utf-8"?>
<table xmlns="http://schemas.openxmlformats.org/spreadsheetml/2006/main" id="34" name="Tableau5112435" displayName="Tableau5112435" ref="A8:P53" headerRowCount="0" totalsRowShown="0" headerRowDxfId="104" dataDxfId="103" tableBorderDxfId="102">
  <tableColumns count="16">
    <tableColumn id="1" name="Colonne1" headerRowDxfId="101" dataDxfId="100"/>
    <tableColumn id="2" name="Colonne2" headerRowDxfId="99" dataDxfId="98"/>
    <tableColumn id="3" name="Colonne3" headerRowDxfId="97" dataDxfId="96"/>
    <tableColumn id="4" name="Colonne4" headerRowDxfId="95" dataDxfId="94"/>
    <tableColumn id="5" name="Colonne5" headerRowDxfId="93" dataDxfId="92"/>
    <tableColumn id="6" name="Colonne6" headerRowDxfId="91" dataDxfId="90"/>
    <tableColumn id="7" name="Colonne7" headerRowDxfId="89" dataDxfId="88"/>
    <tableColumn id="8" name="Colonne8" headerRowDxfId="87" dataDxfId="86"/>
    <tableColumn id="9" name="Colonne9" headerRowDxfId="85" dataDxfId="84"/>
    <tableColumn id="10" name="Colonne10" headerRowDxfId="83" dataDxfId="82"/>
    <tableColumn id="11" name="Colonne11" headerRowDxfId="81" dataDxfId="80"/>
    <tableColumn id="12" name="Colonne12" headerRowDxfId="79" dataDxfId="78"/>
    <tableColumn id="13" name="Colonne13" headerRowDxfId="77" dataDxfId="76"/>
    <tableColumn id="14" name="Colonne14" headerRowDxfId="75" dataDxfId="74"/>
    <tableColumn id="16" name="Colonne16" headerRowDxfId="73" dataDxfId="72"/>
    <tableColumn id="15" name="Colonne15" headerRowDxfId="71" dataDxfId="70"/>
  </tableColumns>
  <tableStyleInfo name="TableStyleLight1" showFirstColumn="0" showLastColumn="0" showRowStripes="1" showColumnStripes="0"/>
</table>
</file>

<file path=xl/tables/table25.xml><?xml version="1.0" encoding="utf-8"?>
<table xmlns="http://schemas.openxmlformats.org/spreadsheetml/2006/main" id="35" name="Tableau9336" displayName="Tableau9336" ref="A86:P93" headerRowCount="0" totalsRowShown="0" headerRowDxfId="69" dataDxfId="68" tableBorderDxfId="67">
  <tableColumns count="16">
    <tableColumn id="1" name="Colonne1" headerRowDxfId="66" dataDxfId="65"/>
    <tableColumn id="2" name="Colonne2" headerRowDxfId="64" dataDxfId="63"/>
    <tableColumn id="3" name="Colonne3" headerRowDxfId="62" dataDxfId="61"/>
    <tableColumn id="4" name="Colonne4" headerRowDxfId="60" dataDxfId="59"/>
    <tableColumn id="5" name="Colonne5" headerRowDxfId="58" dataDxfId="57"/>
    <tableColumn id="6" name="Colonne6" headerRowDxfId="56" dataDxfId="55"/>
    <tableColumn id="7" name="Colonne7" headerRowDxfId="54" dataDxfId="53"/>
    <tableColumn id="8" name="Colonne8" headerRowDxfId="52" dataDxfId="51"/>
    <tableColumn id="9" name="Colonne9" headerRowDxfId="50" dataDxfId="49"/>
    <tableColumn id="10" name="Colonne10" headerRowDxfId="48" dataDxfId="47"/>
    <tableColumn id="11" name="Colonne11" headerRowDxfId="46" dataDxfId="45"/>
    <tableColumn id="12" name="Colonne12" headerRowDxfId="44" dataDxfId="43"/>
    <tableColumn id="13" name="Colonne13" headerRowDxfId="42" dataDxfId="41"/>
    <tableColumn id="16" name="Colonne16" headerRowDxfId="40" dataDxfId="39"/>
    <tableColumn id="14" name="Colonne14" headerRowDxfId="38" dataDxfId="37"/>
    <tableColumn id="15" name="Colonne15" headerRowDxfId="36" dataDxfId="35"/>
  </tableColumns>
  <tableStyleInfo name="TableStyleLight1" showFirstColumn="0" showLastColumn="0" showRowStripes="1" showColumnStripes="0"/>
</table>
</file>

<file path=xl/tables/table26.xml><?xml version="1.0" encoding="utf-8"?>
<table xmlns="http://schemas.openxmlformats.org/spreadsheetml/2006/main" id="37" name="Tableau5112438" displayName="Tableau5112438" ref="A8:P53" headerRowCount="0" totalsRowShown="0" headerRowDxfId="34" dataDxfId="33" tableBorderDxfId="32">
  <tableColumns count="16">
    <tableColumn id="1" name="Colonne1" headerRowDxfId="31" dataDxfId="30"/>
    <tableColumn id="2" name="Colonne2" headerRowDxfId="29" dataDxfId="28"/>
    <tableColumn id="3" name="Colonne3" headerRowDxfId="27" dataDxfId="26"/>
    <tableColumn id="4" name="Colonne4" headerRowDxfId="25" dataDxfId="24"/>
    <tableColumn id="5" name="Colonne5" headerRowDxfId="23" dataDxfId="22"/>
    <tableColumn id="6" name="Colonne6" headerRowDxfId="21" dataDxfId="20"/>
    <tableColumn id="7" name="Colonne7" headerRowDxfId="19" dataDxfId="18"/>
    <tableColumn id="8" name="Colonne8" headerRowDxfId="17" dataDxfId="16"/>
    <tableColumn id="9" name="Colonne9" headerRowDxfId="15" dataDxfId="14"/>
    <tableColumn id="10" name="Colonne10" headerRowDxfId="13" dataDxfId="12"/>
    <tableColumn id="11" name="Colonne11" headerRowDxfId="11" dataDxfId="10"/>
    <tableColumn id="12" name="Colonne12" headerRowDxfId="9" dataDxfId="8"/>
    <tableColumn id="13" name="Colonne13" headerRowDxfId="7" dataDxfId="6"/>
    <tableColumn id="14" name="Colonne14" headerRowDxfId="5" dataDxfId="4"/>
    <tableColumn id="16" name="Colonne16" headerRowDxfId="3" dataDxfId="2"/>
    <tableColumn id="15" name="Colonne15" headerRowDxfId="1"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llectivites-locales.gouv.fr/etudes-et-statistiques-local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08"/>
  <sheetViews>
    <sheetView tabSelected="1" zoomScaleNormal="100" zoomScalePageLayoutView="70" workbookViewId="0"/>
  </sheetViews>
  <sheetFormatPr baseColWidth="10" defaultRowHeight="12.75" x14ac:dyDescent="0.2"/>
  <cols>
    <col min="1" max="1" width="100.7109375" customWidth="1"/>
  </cols>
  <sheetData>
    <row r="1" spans="1:1" x14ac:dyDescent="0.2">
      <c r="A1" s="745"/>
    </row>
    <row r="2" spans="1:1" x14ac:dyDescent="0.2">
      <c r="A2" s="53"/>
    </row>
    <row r="3" spans="1:1" x14ac:dyDescent="0.2">
      <c r="A3" s="53"/>
    </row>
    <row r="4" spans="1:1" x14ac:dyDescent="0.2">
      <c r="A4" s="53"/>
    </row>
    <row r="5" spans="1:1" x14ac:dyDescent="0.2">
      <c r="A5" s="53"/>
    </row>
    <row r="6" spans="1:1" x14ac:dyDescent="0.2">
      <c r="A6" s="745"/>
    </row>
    <row r="7" spans="1:1" x14ac:dyDescent="0.2">
      <c r="A7" s="745"/>
    </row>
    <row r="17" spans="1:1" x14ac:dyDescent="0.2">
      <c r="A17" s="745"/>
    </row>
    <row r="18" spans="1:1" x14ac:dyDescent="0.2">
      <c r="A18" s="745"/>
    </row>
    <row r="24" spans="1:1" ht="44.25" x14ac:dyDescent="0.55000000000000004">
      <c r="A24" s="746" t="s">
        <v>508</v>
      </c>
    </row>
    <row r="25" spans="1:1" ht="44.25" x14ac:dyDescent="0.55000000000000004">
      <c r="A25" s="746" t="s">
        <v>835</v>
      </c>
    </row>
    <row r="33" spans="1:1" ht="18" x14ac:dyDescent="0.25">
      <c r="A33" s="747" t="s">
        <v>509</v>
      </c>
    </row>
    <row r="34" spans="1:1" ht="18" x14ac:dyDescent="0.25">
      <c r="A34" s="748" t="s">
        <v>510</v>
      </c>
    </row>
    <row r="46" spans="1:1" ht="15" x14ac:dyDescent="0.2">
      <c r="A46" s="944" t="s">
        <v>693</v>
      </c>
    </row>
    <row r="50" spans="1:1" ht="18" x14ac:dyDescent="0.25">
      <c r="A50" s="750"/>
    </row>
    <row r="51" spans="1:1" ht="15" x14ac:dyDescent="0.2">
      <c r="A51" s="749"/>
    </row>
    <row r="101" spans="1:1" x14ac:dyDescent="0.2">
      <c r="A101" s="751" t="s">
        <v>836</v>
      </c>
    </row>
    <row r="102" spans="1:1" x14ac:dyDescent="0.2">
      <c r="A102" s="751" t="s">
        <v>512</v>
      </c>
    </row>
    <row r="103" spans="1:1" x14ac:dyDescent="0.2">
      <c r="A103" s="751" t="s">
        <v>513</v>
      </c>
    </row>
    <row r="104" spans="1:1" x14ac:dyDescent="0.2">
      <c r="A104" s="751" t="s">
        <v>511</v>
      </c>
    </row>
    <row r="105" spans="1:1" x14ac:dyDescent="0.2">
      <c r="A105" s="84"/>
    </row>
    <row r="106" spans="1:1" x14ac:dyDescent="0.2">
      <c r="A106" s="753" t="s">
        <v>837</v>
      </c>
    </row>
    <row r="107" spans="1:1" x14ac:dyDescent="0.2">
      <c r="A107" s="84"/>
    </row>
    <row r="108" spans="1:1" x14ac:dyDescent="0.2">
      <c r="A108" s="752" t="s">
        <v>816</v>
      </c>
    </row>
  </sheetData>
  <pageMargins left="0.70866141732283472" right="0.70866141732283472" top="0.74803149606299213" bottom="0.74803149606299213" header="0.31496062992125984" footer="0.31496062992125984"/>
  <pageSetup paperSize="9" scale="88" fitToHeight="2" orientation="portrait" r:id="rId1"/>
  <rowBreaks count="1" manualBreakCount="1">
    <brk id="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B050"/>
    <pageSetUpPr fitToPage="1"/>
  </sheetPr>
  <dimension ref="A2:K51"/>
  <sheetViews>
    <sheetView zoomScale="70" zoomScaleNormal="70" zoomScalePageLayoutView="70" workbookViewId="0">
      <selection activeCell="E30" sqref="E30:F30"/>
    </sheetView>
  </sheetViews>
  <sheetFormatPr baseColWidth="10" defaultColWidth="11.42578125" defaultRowHeight="23.25" x14ac:dyDescent="0.35"/>
  <cols>
    <col min="1" max="1" width="6.140625" style="175" customWidth="1"/>
    <col min="2" max="2" width="4.28515625" style="176" customWidth="1"/>
    <col min="3" max="3" width="13.5703125" style="444" customWidth="1"/>
    <col min="4" max="4" width="2" style="445" bestFit="1" customWidth="1"/>
    <col min="5" max="5" width="6.7109375" style="434" customWidth="1"/>
    <col min="6" max="6" width="166.5703125" style="434" customWidth="1"/>
    <col min="7" max="7" width="11.42578125" style="673"/>
    <col min="8" max="8" width="6.140625" style="175" customWidth="1"/>
    <col min="9" max="16384" width="11.42578125" style="175"/>
  </cols>
  <sheetData>
    <row r="2" spans="1:11" ht="26.25" x14ac:dyDescent="0.35">
      <c r="A2" s="456" t="s">
        <v>838</v>
      </c>
      <c r="B2" s="449"/>
      <c r="C2" s="449"/>
      <c r="D2" s="449"/>
      <c r="E2" s="450"/>
      <c r="F2" s="450"/>
    </row>
    <row r="3" spans="1:11" x14ac:dyDescent="0.35">
      <c r="A3" s="455"/>
      <c r="B3" s="452"/>
      <c r="C3" s="682" t="s">
        <v>830</v>
      </c>
      <c r="D3" s="454"/>
      <c r="E3" s="454"/>
      <c r="F3" s="454"/>
    </row>
    <row r="4" spans="1:11" x14ac:dyDescent="0.35">
      <c r="A4" s="451"/>
      <c r="B4" s="452"/>
      <c r="C4" s="453"/>
      <c r="D4" s="1002"/>
      <c r="E4" s="1002"/>
      <c r="F4" s="1002"/>
    </row>
    <row r="5" spans="1:11" x14ac:dyDescent="0.35">
      <c r="A5" s="451"/>
      <c r="B5" s="452"/>
      <c r="C5" s="453"/>
      <c r="D5" s="454"/>
      <c r="E5" s="454"/>
      <c r="F5" s="454"/>
    </row>
    <row r="6" spans="1:11" x14ac:dyDescent="0.35">
      <c r="A6" s="451"/>
      <c r="B6" s="1003" t="s">
        <v>103</v>
      </c>
      <c r="C6" s="1003"/>
      <c r="D6" s="1003"/>
      <c r="E6" s="1003"/>
      <c r="F6" s="1003"/>
    </row>
    <row r="7" spans="1:11" x14ac:dyDescent="0.35">
      <c r="A7" s="451"/>
      <c r="B7" s="942" t="s">
        <v>690</v>
      </c>
      <c r="C7" s="941"/>
      <c r="D7" s="941"/>
      <c r="E7" s="941"/>
      <c r="F7" s="941"/>
    </row>
    <row r="8" spans="1:11" ht="25.5" customHeight="1" x14ac:dyDescent="0.35">
      <c r="B8" s="175"/>
      <c r="C8" s="437"/>
      <c r="D8" s="437"/>
      <c r="E8" s="431"/>
      <c r="F8" s="432"/>
    </row>
    <row r="9" spans="1:11" ht="46.5" customHeight="1" x14ac:dyDescent="0.2">
      <c r="B9" s="177" t="s">
        <v>104</v>
      </c>
      <c r="C9" s="438" t="s">
        <v>84</v>
      </c>
      <c r="D9" s="439" t="s">
        <v>105</v>
      </c>
      <c r="E9" s="1004" t="s">
        <v>839</v>
      </c>
      <c r="F9" s="1005"/>
      <c r="G9" s="674">
        <v>2</v>
      </c>
    </row>
    <row r="10" spans="1:11" ht="46.5" customHeight="1" x14ac:dyDescent="0.2">
      <c r="B10" s="178" t="s">
        <v>104</v>
      </c>
      <c r="C10" s="440" t="s">
        <v>85</v>
      </c>
      <c r="D10" s="441" t="s">
        <v>105</v>
      </c>
      <c r="E10" s="1000" t="s">
        <v>485</v>
      </c>
      <c r="F10" s="1000"/>
      <c r="G10" s="675">
        <v>3</v>
      </c>
    </row>
    <row r="11" spans="1:11" ht="46.5" customHeight="1" x14ac:dyDescent="0.2">
      <c r="B11" s="178" t="s">
        <v>104</v>
      </c>
      <c r="C11" s="440" t="s">
        <v>86</v>
      </c>
      <c r="D11" s="441" t="s">
        <v>105</v>
      </c>
      <c r="E11" s="1000" t="s">
        <v>486</v>
      </c>
      <c r="F11" s="1000"/>
      <c r="G11" s="675">
        <v>6</v>
      </c>
    </row>
    <row r="12" spans="1:11" ht="46.5" customHeight="1" x14ac:dyDescent="0.2">
      <c r="B12" s="178" t="s">
        <v>104</v>
      </c>
      <c r="C12" s="440" t="s">
        <v>87</v>
      </c>
      <c r="D12" s="441" t="s">
        <v>105</v>
      </c>
      <c r="E12" s="1000" t="s">
        <v>487</v>
      </c>
      <c r="F12" s="1000"/>
      <c r="G12" s="675">
        <v>7</v>
      </c>
    </row>
    <row r="13" spans="1:11" ht="46.5" customHeight="1" x14ac:dyDescent="0.2">
      <c r="B13" s="178" t="s">
        <v>104</v>
      </c>
      <c r="C13" s="440" t="s">
        <v>159</v>
      </c>
      <c r="D13" s="441" t="s">
        <v>105</v>
      </c>
      <c r="E13" s="1000" t="s">
        <v>488</v>
      </c>
      <c r="F13" s="1000"/>
      <c r="G13" s="675">
        <v>9</v>
      </c>
    </row>
    <row r="14" spans="1:11" ht="46.5" customHeight="1" x14ac:dyDescent="0.2">
      <c r="B14" s="178" t="s">
        <v>104</v>
      </c>
      <c r="C14" s="440" t="s">
        <v>19</v>
      </c>
      <c r="D14" s="441" t="s">
        <v>105</v>
      </c>
      <c r="E14" s="1000" t="s">
        <v>840</v>
      </c>
      <c r="F14" s="1000"/>
      <c r="G14" s="675">
        <v>11</v>
      </c>
    </row>
    <row r="15" spans="1:11" ht="46.5" customHeight="1" x14ac:dyDescent="0.2">
      <c r="B15" s="178" t="s">
        <v>104</v>
      </c>
      <c r="C15" s="440" t="s">
        <v>20</v>
      </c>
      <c r="D15" s="441" t="s">
        <v>105</v>
      </c>
      <c r="E15" s="1000" t="s">
        <v>489</v>
      </c>
      <c r="F15" s="1000"/>
      <c r="G15" s="675">
        <v>14</v>
      </c>
    </row>
    <row r="16" spans="1:11" ht="46.5" customHeight="1" x14ac:dyDescent="0.2">
      <c r="B16" s="178" t="s">
        <v>104</v>
      </c>
      <c r="C16" s="440" t="s">
        <v>21</v>
      </c>
      <c r="D16" s="441" t="s">
        <v>105</v>
      </c>
      <c r="E16" s="1000" t="s">
        <v>841</v>
      </c>
      <c r="F16" s="1000"/>
      <c r="G16" s="675">
        <v>16</v>
      </c>
      <c r="K16" s="179"/>
    </row>
    <row r="17" spans="2:11" ht="46.5" customHeight="1" x14ac:dyDescent="0.2">
      <c r="B17" s="178" t="s">
        <v>104</v>
      </c>
      <c r="C17" s="440" t="s">
        <v>24</v>
      </c>
      <c r="D17" s="441" t="s">
        <v>105</v>
      </c>
      <c r="E17" s="1000" t="s">
        <v>842</v>
      </c>
      <c r="F17" s="1000"/>
      <c r="G17" s="675">
        <v>18</v>
      </c>
    </row>
    <row r="18" spans="2:11" ht="46.5" customHeight="1" x14ac:dyDescent="0.2">
      <c r="B18" s="178" t="s">
        <v>104</v>
      </c>
      <c r="C18" s="440" t="s">
        <v>25</v>
      </c>
      <c r="D18" s="441" t="s">
        <v>105</v>
      </c>
      <c r="E18" s="1000" t="s">
        <v>490</v>
      </c>
      <c r="F18" s="1000"/>
      <c r="G18" s="675">
        <v>22</v>
      </c>
    </row>
    <row r="19" spans="2:11" ht="45.75" customHeight="1" x14ac:dyDescent="0.2">
      <c r="B19" s="178" t="s">
        <v>104</v>
      </c>
      <c r="C19" s="440" t="s">
        <v>26</v>
      </c>
      <c r="D19" s="441" t="s">
        <v>105</v>
      </c>
      <c r="E19" s="1000" t="s">
        <v>491</v>
      </c>
      <c r="F19" s="1000"/>
      <c r="G19" s="675">
        <v>26</v>
      </c>
    </row>
    <row r="20" spans="2:11" ht="63.75" customHeight="1" x14ac:dyDescent="0.2">
      <c r="B20" s="178" t="s">
        <v>104</v>
      </c>
      <c r="C20" s="440" t="s">
        <v>27</v>
      </c>
      <c r="D20" s="441" t="s">
        <v>105</v>
      </c>
      <c r="E20" s="1000" t="s">
        <v>492</v>
      </c>
      <c r="F20" s="1000"/>
      <c r="G20" s="675">
        <v>30</v>
      </c>
      <c r="K20" s="179"/>
    </row>
    <row r="21" spans="2:11" ht="45.75" customHeight="1" x14ac:dyDescent="0.2">
      <c r="B21" s="178" t="s">
        <v>104</v>
      </c>
      <c r="C21" s="440" t="s">
        <v>28</v>
      </c>
      <c r="D21" s="441" t="s">
        <v>105</v>
      </c>
      <c r="E21" s="1000" t="s">
        <v>493</v>
      </c>
      <c r="F21" s="1000"/>
      <c r="G21" s="675">
        <v>34</v>
      </c>
      <c r="K21" s="179"/>
    </row>
    <row r="22" spans="2:11" ht="45" customHeight="1" x14ac:dyDescent="0.2">
      <c r="B22" s="178" t="s">
        <v>104</v>
      </c>
      <c r="C22" s="440" t="s">
        <v>29</v>
      </c>
      <c r="D22" s="441" t="s">
        <v>105</v>
      </c>
      <c r="E22" s="1000" t="s">
        <v>494</v>
      </c>
      <c r="F22" s="1000"/>
      <c r="G22" s="675">
        <v>38</v>
      </c>
      <c r="K22" s="179"/>
    </row>
    <row r="23" spans="2:11" ht="46.5" customHeight="1" x14ac:dyDescent="0.2">
      <c r="B23" s="178" t="s">
        <v>104</v>
      </c>
      <c r="C23" s="440" t="s">
        <v>30</v>
      </c>
      <c r="D23" s="441" t="s">
        <v>105</v>
      </c>
      <c r="E23" s="1000" t="s">
        <v>495</v>
      </c>
      <c r="F23" s="1000"/>
      <c r="G23" s="675">
        <v>42</v>
      </c>
      <c r="K23" s="179"/>
    </row>
    <row r="24" spans="2:11" ht="46.5" customHeight="1" x14ac:dyDescent="0.2">
      <c r="B24" s="178" t="s">
        <v>104</v>
      </c>
      <c r="C24" s="440" t="s">
        <v>31</v>
      </c>
      <c r="D24" s="441" t="s">
        <v>105</v>
      </c>
      <c r="E24" s="1000" t="s">
        <v>496</v>
      </c>
      <c r="F24" s="1000"/>
      <c r="G24" s="675">
        <v>46</v>
      </c>
    </row>
    <row r="25" spans="2:11" ht="46.5" customHeight="1" x14ac:dyDescent="0.2">
      <c r="B25" s="178" t="s">
        <v>104</v>
      </c>
      <c r="C25" s="440" t="s">
        <v>32</v>
      </c>
      <c r="D25" s="441" t="s">
        <v>105</v>
      </c>
      <c r="E25" s="1000" t="s">
        <v>497</v>
      </c>
      <c r="F25" s="1000"/>
      <c r="G25" s="675">
        <v>50</v>
      </c>
    </row>
    <row r="26" spans="2:11" ht="46.5" customHeight="1" x14ac:dyDescent="0.2">
      <c r="B26" s="178" t="s">
        <v>104</v>
      </c>
      <c r="C26" s="440" t="s">
        <v>368</v>
      </c>
      <c r="D26" s="441" t="s">
        <v>105</v>
      </c>
      <c r="E26" s="1000" t="s">
        <v>498</v>
      </c>
      <c r="F26" s="1000"/>
      <c r="G26" s="675">
        <v>54</v>
      </c>
    </row>
    <row r="27" spans="2:11" ht="46.5" customHeight="1" x14ac:dyDescent="0.2">
      <c r="B27" s="178" t="s">
        <v>104</v>
      </c>
      <c r="C27" s="440" t="s">
        <v>369</v>
      </c>
      <c r="D27" s="441" t="s">
        <v>105</v>
      </c>
      <c r="E27" s="1000" t="s">
        <v>499</v>
      </c>
      <c r="F27" s="1000"/>
      <c r="G27" s="675">
        <v>58</v>
      </c>
    </row>
    <row r="28" spans="2:11" ht="46.5" customHeight="1" x14ac:dyDescent="0.2">
      <c r="B28" s="178" t="s">
        <v>104</v>
      </c>
      <c r="C28" s="440" t="s">
        <v>2</v>
      </c>
      <c r="D28" s="441" t="s">
        <v>105</v>
      </c>
      <c r="E28" s="1000" t="s">
        <v>843</v>
      </c>
      <c r="F28" s="1000"/>
      <c r="G28" s="675">
        <v>62</v>
      </c>
    </row>
    <row r="29" spans="2:11" ht="46.5" customHeight="1" x14ac:dyDescent="0.2">
      <c r="B29" s="178" t="s">
        <v>104</v>
      </c>
      <c r="C29" s="440" t="s">
        <v>3</v>
      </c>
      <c r="D29" s="441" t="s">
        <v>105</v>
      </c>
      <c r="E29" s="1000" t="s">
        <v>997</v>
      </c>
      <c r="F29" s="1000"/>
      <c r="G29" s="675">
        <v>66</v>
      </c>
      <c r="K29" s="179"/>
    </row>
    <row r="30" spans="2:11" ht="46.5" customHeight="1" x14ac:dyDescent="0.2">
      <c r="B30" s="178" t="s">
        <v>104</v>
      </c>
      <c r="C30" s="440" t="s">
        <v>4</v>
      </c>
      <c r="D30" s="441" t="s">
        <v>105</v>
      </c>
      <c r="E30" s="1000" t="s">
        <v>844</v>
      </c>
      <c r="F30" s="1000"/>
      <c r="G30" s="675">
        <v>73</v>
      </c>
      <c r="K30" s="179"/>
    </row>
    <row r="31" spans="2:11" ht="46.5" customHeight="1" x14ac:dyDescent="0.2">
      <c r="B31" s="178" t="s">
        <v>104</v>
      </c>
      <c r="C31" s="440" t="s">
        <v>5</v>
      </c>
      <c r="D31" s="441" t="s">
        <v>105</v>
      </c>
      <c r="E31" s="1000" t="s">
        <v>845</v>
      </c>
      <c r="F31" s="1000"/>
      <c r="G31" s="675">
        <v>81</v>
      </c>
    </row>
    <row r="32" spans="2:11" ht="46.5" customHeight="1" x14ac:dyDescent="0.2">
      <c r="B32" s="178" t="s">
        <v>104</v>
      </c>
      <c r="C32" s="440" t="s">
        <v>7</v>
      </c>
      <c r="D32" s="441" t="s">
        <v>105</v>
      </c>
      <c r="E32" s="1000" t="s">
        <v>846</v>
      </c>
      <c r="F32" s="1000"/>
      <c r="G32" s="675">
        <v>88</v>
      </c>
    </row>
    <row r="33" spans="2:7" ht="46.5" customHeight="1" x14ac:dyDescent="0.2">
      <c r="B33" s="178" t="s">
        <v>104</v>
      </c>
      <c r="C33" s="440" t="s">
        <v>236</v>
      </c>
      <c r="D33" s="441" t="s">
        <v>105</v>
      </c>
      <c r="E33" s="1000" t="s">
        <v>847</v>
      </c>
      <c r="F33" s="1000"/>
      <c r="G33" s="675">
        <v>93</v>
      </c>
    </row>
    <row r="34" spans="2:7" ht="46.5" customHeight="1" x14ac:dyDescent="0.2">
      <c r="B34" s="178" t="s">
        <v>104</v>
      </c>
      <c r="C34" s="812" t="s">
        <v>539</v>
      </c>
      <c r="D34" s="441" t="s">
        <v>105</v>
      </c>
      <c r="E34" s="1000" t="s">
        <v>848</v>
      </c>
      <c r="F34" s="1000"/>
      <c r="G34" s="675">
        <v>99</v>
      </c>
    </row>
    <row r="35" spans="2:7" ht="46.5" customHeight="1" x14ac:dyDescent="0.2">
      <c r="B35" s="178" t="s">
        <v>104</v>
      </c>
      <c r="C35" s="440" t="s">
        <v>540</v>
      </c>
      <c r="D35" s="441" t="s">
        <v>105</v>
      </c>
      <c r="E35" s="1000" t="s">
        <v>849</v>
      </c>
      <c r="F35" s="1000"/>
      <c r="G35" s="675">
        <v>102</v>
      </c>
    </row>
    <row r="36" spans="2:7" ht="46.5" customHeight="1" x14ac:dyDescent="0.2">
      <c r="B36" s="178" t="s">
        <v>104</v>
      </c>
      <c r="C36" s="440" t="s">
        <v>541</v>
      </c>
      <c r="D36" s="441" t="s">
        <v>105</v>
      </c>
      <c r="E36" s="1000" t="s">
        <v>850</v>
      </c>
      <c r="F36" s="1000"/>
      <c r="G36" s="675">
        <v>105</v>
      </c>
    </row>
    <row r="37" spans="2:7" ht="29.25" customHeight="1" x14ac:dyDescent="0.2">
      <c r="B37" s="178" t="s">
        <v>104</v>
      </c>
      <c r="C37" s="440" t="s">
        <v>349</v>
      </c>
      <c r="D37" s="441" t="s">
        <v>105</v>
      </c>
      <c r="E37" s="1000" t="s">
        <v>10</v>
      </c>
      <c r="F37" s="1000"/>
      <c r="G37" s="675">
        <v>108</v>
      </c>
    </row>
    <row r="38" spans="2:7" ht="29.25" customHeight="1" x14ac:dyDescent="0.2">
      <c r="B38" s="178" t="s">
        <v>104</v>
      </c>
      <c r="C38" s="440" t="s">
        <v>350</v>
      </c>
      <c r="D38" s="441" t="s">
        <v>105</v>
      </c>
      <c r="E38" s="1000" t="s">
        <v>353</v>
      </c>
      <c r="F38" s="1000"/>
      <c r="G38" s="675">
        <v>110</v>
      </c>
    </row>
    <row r="39" spans="2:7" x14ac:dyDescent="0.2">
      <c r="B39" s="180" t="s">
        <v>104</v>
      </c>
      <c r="C39" s="442" t="s">
        <v>351</v>
      </c>
      <c r="D39" s="443" t="s">
        <v>105</v>
      </c>
      <c r="E39" s="1001" t="s">
        <v>352</v>
      </c>
      <c r="F39" s="1001"/>
      <c r="G39" s="676">
        <v>111</v>
      </c>
    </row>
    <row r="40" spans="2:7" ht="18.75" customHeight="1" x14ac:dyDescent="0.35">
      <c r="E40" s="433"/>
    </row>
    <row r="41" spans="2:7" x14ac:dyDescent="0.35">
      <c r="B41" s="181"/>
      <c r="C41" s="446" t="s">
        <v>106</v>
      </c>
      <c r="D41" s="447"/>
      <c r="E41" s="999" t="s">
        <v>107</v>
      </c>
      <c r="F41" s="999"/>
    </row>
    <row r="42" spans="2:7" x14ac:dyDescent="0.35">
      <c r="B42" s="181"/>
      <c r="D42" s="448"/>
      <c r="E42" s="998" t="s">
        <v>108</v>
      </c>
      <c r="F42" s="998"/>
    </row>
    <row r="43" spans="2:7" x14ac:dyDescent="0.35">
      <c r="B43" s="181"/>
      <c r="D43" s="448"/>
      <c r="E43" s="998" t="s">
        <v>109</v>
      </c>
      <c r="F43" s="998"/>
    </row>
    <row r="44" spans="2:7" x14ac:dyDescent="0.35">
      <c r="B44" s="181"/>
      <c r="C44" s="446" t="s">
        <v>233</v>
      </c>
      <c r="D44" s="448"/>
      <c r="E44" s="435" t="s">
        <v>232</v>
      </c>
      <c r="F44" s="436"/>
    </row>
    <row r="45" spans="2:7" x14ac:dyDescent="0.35">
      <c r="B45" s="181"/>
      <c r="D45" s="448"/>
      <c r="E45" s="436"/>
      <c r="F45" s="436"/>
    </row>
    <row r="46" spans="2:7" x14ac:dyDescent="0.35">
      <c r="B46" s="181"/>
      <c r="D46" s="448"/>
      <c r="E46" s="436"/>
      <c r="F46" s="436"/>
    </row>
    <row r="47" spans="2:7" x14ac:dyDescent="0.35">
      <c r="B47" s="181"/>
      <c r="D47" s="448"/>
      <c r="E47" s="436"/>
      <c r="F47" s="436"/>
    </row>
    <row r="48" spans="2:7" x14ac:dyDescent="0.35">
      <c r="B48" s="181"/>
      <c r="D48" s="448"/>
      <c r="E48" s="436"/>
      <c r="F48" s="436"/>
    </row>
    <row r="49" spans="2:6" x14ac:dyDescent="0.35">
      <c r="B49" s="181"/>
      <c r="D49" s="448"/>
      <c r="E49" s="436"/>
      <c r="F49" s="436"/>
    </row>
    <row r="50" spans="2:6" x14ac:dyDescent="0.35">
      <c r="B50" s="181"/>
      <c r="D50" s="448"/>
      <c r="E50" s="436"/>
      <c r="F50" s="436"/>
    </row>
    <row r="51" spans="2:6" x14ac:dyDescent="0.35">
      <c r="B51" s="181"/>
      <c r="D51" s="448"/>
      <c r="E51" s="436"/>
      <c r="F51" s="436"/>
    </row>
  </sheetData>
  <mergeCells count="36">
    <mergeCell ref="D4:F4"/>
    <mergeCell ref="B6:F6"/>
    <mergeCell ref="E10:F10"/>
    <mergeCell ref="E9:F9"/>
    <mergeCell ref="E22:F22"/>
    <mergeCell ref="E37:F37"/>
    <mergeCell ref="E33:F33"/>
    <mergeCell ref="E11:F11"/>
    <mergeCell ref="E30:F30"/>
    <mergeCell ref="E26:F26"/>
    <mergeCell ref="E27:F27"/>
    <mergeCell ref="E17:F17"/>
    <mergeCell ref="E16:F16"/>
    <mergeCell ref="E12:F12"/>
    <mergeCell ref="E14:F14"/>
    <mergeCell ref="E15:F15"/>
    <mergeCell ref="E13:F13"/>
    <mergeCell ref="E34:F34"/>
    <mergeCell ref="E35:F35"/>
    <mergeCell ref="E36:F36"/>
    <mergeCell ref="E43:F43"/>
    <mergeCell ref="E42:F42"/>
    <mergeCell ref="E41:F41"/>
    <mergeCell ref="E18:F18"/>
    <mergeCell ref="E39:F39"/>
    <mergeCell ref="E19:F19"/>
    <mergeCell ref="E20:F20"/>
    <mergeCell ref="E23:F23"/>
    <mergeCell ref="E24:F24"/>
    <mergeCell ref="E21:F21"/>
    <mergeCell ref="E31:F31"/>
    <mergeCell ref="E38:F38"/>
    <mergeCell ref="E25:F25"/>
    <mergeCell ref="E28:F28"/>
    <mergeCell ref="E32:F32"/>
    <mergeCell ref="E29:F29"/>
  </mergeCells>
  <phoneticPr fontId="2" type="noConversion"/>
  <hyperlinks>
    <hyperlink ref="C9" location="'T 1.1'!A1" display="T 1.1"/>
    <hyperlink ref="C10" location="'T 1.2'!A1" display="T 1.2"/>
    <hyperlink ref="C11" location="'T 1.3'!A1" display="T 1.3"/>
    <hyperlink ref="C17" location="'T 3'!A1" display="T 3"/>
    <hyperlink ref="C18" location="'T 4.1'!A1" display="T 4.1"/>
    <hyperlink ref="C39" location="'Annexe 3'!A1" display="Annexe 3"/>
    <hyperlink ref="C12" location="'T 1.4'!A1" display="T 1.4"/>
    <hyperlink ref="C14" location="'T 2.1'!A1" display="T 2.1"/>
    <hyperlink ref="C15" location="'T 2.2'!A1" display="T 2.2"/>
    <hyperlink ref="C16" location="'T 2.3'!A1" display="T 2.3"/>
    <hyperlink ref="C24" location="'T 4.7'!A1" display="T 4.7"/>
    <hyperlink ref="C19" location="'T 4.2'!A1" display="T 4.2"/>
    <hyperlink ref="C20" location="'T 4.3'!A1" display="T 4.3"/>
    <hyperlink ref="C23" location="'T 4.6'!A1" display="T 4.6"/>
    <hyperlink ref="C25" location="'T 4.8'!A1" display="T 4.8"/>
    <hyperlink ref="C31" location="'T 5.4'!A1" display="T 5.4"/>
    <hyperlink ref="C38" location="'Annexe 2'!A1" display="Annexe 2"/>
    <hyperlink ref="C28" location="'T 5.1'!A1" display="T 5.1"/>
    <hyperlink ref="C29" location="'T 5.2'!A1" display="T 5.2"/>
    <hyperlink ref="C30" location="'T 5.3'!A1" display="T 5.3"/>
    <hyperlink ref="C21" location="'T 4.4'!A1" display="T 4.4"/>
    <hyperlink ref="C22" location="'T 4.5'!A1" display="T 4.5"/>
    <hyperlink ref="C13" location="'T 1.5'!A1" display="T 1.5"/>
    <hyperlink ref="C32" location="'T 5.5'!A1" display="T 5.4"/>
    <hyperlink ref="C33" location="'T 5.6'!A1" display="T 5.6"/>
    <hyperlink ref="C37" location="'Annexe 1'!A1" display="Annexe 1"/>
    <hyperlink ref="C26" location="'T 4.9'!A1" display="T 4.9"/>
    <hyperlink ref="C27" location="'T 4.10'!A1" display="T 4.10"/>
    <hyperlink ref="C34" location="'T 6.1'!A1" display="T 6.1"/>
    <hyperlink ref="C35" location="'T 6.2'!A1" display="T 6.2"/>
    <hyperlink ref="C36" location="'T 6.3'!A1" display="T 6.3"/>
    <hyperlink ref="B7" r:id="rId1"/>
  </hyperlinks>
  <pageMargins left="0.59055118110236227" right="0.59055118110236227" top="0.78740157480314965" bottom="0.78740157480314965" header="0.23622047244094491" footer="0.35433070866141736"/>
  <pageSetup paperSize="9" scale="43" firstPageNumber="3" orientation="portrait" useFirstPageNumber="1" r:id="rId2"/>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46"/>
  <sheetViews>
    <sheetView zoomScaleNormal="100" zoomScaleSheetLayoutView="100" workbookViewId="0">
      <selection activeCell="J34" sqref="J34"/>
    </sheetView>
  </sheetViews>
  <sheetFormatPr baseColWidth="10" defaultRowHeight="12.75" x14ac:dyDescent="0.2"/>
  <cols>
    <col min="1" max="1" width="46.85546875" customWidth="1"/>
    <col min="2" max="2" width="13.5703125" customWidth="1"/>
    <col min="3" max="4" width="14.7109375" customWidth="1"/>
    <col min="5" max="5" width="13.7109375" customWidth="1"/>
    <col min="6" max="7" width="14.7109375" customWidth="1"/>
    <col min="8" max="8" width="13.5703125" customWidth="1"/>
    <col min="9" max="10" width="14.7109375" customWidth="1"/>
    <col min="12" max="12" width="12.42578125" bestFit="1" customWidth="1"/>
  </cols>
  <sheetData>
    <row r="1" spans="1:30" ht="21" x14ac:dyDescent="0.25">
      <c r="A1" s="10" t="s">
        <v>853</v>
      </c>
    </row>
    <row r="2" spans="1:30" ht="18" x14ac:dyDescent="0.25">
      <c r="A2" s="10"/>
    </row>
    <row r="3" spans="1:30" ht="18" x14ac:dyDescent="0.25">
      <c r="A3" s="10"/>
    </row>
    <row r="4" spans="1:30" x14ac:dyDescent="0.2">
      <c r="A4" s="68" t="s">
        <v>851</v>
      </c>
    </row>
    <row r="5" spans="1:30" ht="13.5" thickBot="1" x14ac:dyDescent="0.25"/>
    <row r="6" spans="1:30" ht="14.25" x14ac:dyDescent="0.2">
      <c r="A6" s="818"/>
      <c r="B6" s="1009" t="s">
        <v>391</v>
      </c>
      <c r="C6" s="1009"/>
      <c r="D6" s="1010"/>
      <c r="E6" s="1006" t="s">
        <v>239</v>
      </c>
      <c r="F6" s="1007"/>
      <c r="G6" s="1008"/>
      <c r="H6" s="1007" t="s">
        <v>392</v>
      </c>
      <c r="I6" s="1007"/>
      <c r="J6" s="1008"/>
    </row>
    <row r="7" spans="1:30" x14ac:dyDescent="0.2">
      <c r="A7" s="819"/>
      <c r="B7" s="815"/>
      <c r="C7" s="521"/>
      <c r="D7" s="522"/>
      <c r="E7" s="520"/>
      <c r="F7" s="521"/>
      <c r="G7" s="522"/>
      <c r="H7" s="520"/>
      <c r="I7" s="521"/>
      <c r="J7" s="522"/>
    </row>
    <row r="8" spans="1:30" x14ac:dyDescent="0.2">
      <c r="A8" s="819"/>
      <c r="B8" s="816" t="s">
        <v>69</v>
      </c>
      <c r="C8" s="524" t="s">
        <v>18</v>
      </c>
      <c r="D8" s="525" t="s">
        <v>18</v>
      </c>
      <c r="E8" s="523" t="s">
        <v>69</v>
      </c>
      <c r="F8" s="524" t="s">
        <v>18</v>
      </c>
      <c r="G8" s="525" t="s">
        <v>18</v>
      </c>
      <c r="H8" s="523" t="s">
        <v>69</v>
      </c>
      <c r="I8" s="524" t="s">
        <v>18</v>
      </c>
      <c r="J8" s="525" t="s">
        <v>18</v>
      </c>
    </row>
    <row r="9" spans="1:30" x14ac:dyDescent="0.2">
      <c r="A9" s="819" t="s">
        <v>68</v>
      </c>
      <c r="B9" s="816" t="s">
        <v>70</v>
      </c>
      <c r="C9" s="524" t="s">
        <v>118</v>
      </c>
      <c r="D9" s="525" t="s">
        <v>265</v>
      </c>
      <c r="E9" s="523" t="s">
        <v>70</v>
      </c>
      <c r="F9" s="524" t="s">
        <v>118</v>
      </c>
      <c r="G9" s="525" t="s">
        <v>265</v>
      </c>
      <c r="H9" s="523" t="s">
        <v>70</v>
      </c>
      <c r="I9" s="524" t="s">
        <v>118</v>
      </c>
      <c r="J9" s="525" t="s">
        <v>265</v>
      </c>
    </row>
    <row r="10" spans="1:30" x14ac:dyDescent="0.2">
      <c r="A10" s="819"/>
      <c r="B10" s="816" t="s">
        <v>116</v>
      </c>
      <c r="C10" s="524" t="s">
        <v>268</v>
      </c>
      <c r="D10" s="525" t="s">
        <v>266</v>
      </c>
      <c r="E10" s="523" t="s">
        <v>116</v>
      </c>
      <c r="F10" s="524" t="s">
        <v>268</v>
      </c>
      <c r="G10" s="525" t="s">
        <v>266</v>
      </c>
      <c r="H10" s="523" t="s">
        <v>116</v>
      </c>
      <c r="I10" s="524" t="s">
        <v>268</v>
      </c>
      <c r="J10" s="525" t="s">
        <v>266</v>
      </c>
    </row>
    <row r="11" spans="1:30" x14ac:dyDescent="0.2">
      <c r="A11" s="820"/>
      <c r="B11" s="817" t="s">
        <v>117</v>
      </c>
      <c r="C11" s="527" t="s">
        <v>71</v>
      </c>
      <c r="D11" s="527" t="s">
        <v>267</v>
      </c>
      <c r="E11" s="526" t="s">
        <v>117</v>
      </c>
      <c r="F11" s="527" t="s">
        <v>71</v>
      </c>
      <c r="G11" s="527" t="s">
        <v>267</v>
      </c>
      <c r="H11" s="526" t="s">
        <v>117</v>
      </c>
      <c r="I11" s="527" t="s">
        <v>71</v>
      </c>
      <c r="J11" s="528" t="s">
        <v>267</v>
      </c>
    </row>
    <row r="12" spans="1:30" x14ac:dyDescent="0.2">
      <c r="A12" s="821" t="s">
        <v>113</v>
      </c>
      <c r="B12" s="925" t="s">
        <v>102</v>
      </c>
      <c r="C12" s="925" t="s">
        <v>102</v>
      </c>
      <c r="D12" s="814" t="s">
        <v>102</v>
      </c>
      <c r="E12" s="398">
        <v>3264</v>
      </c>
      <c r="F12" s="399">
        <v>211.34899999999999</v>
      </c>
      <c r="G12" s="400">
        <f>F12*1000/E12</f>
        <v>64.751531862745097</v>
      </c>
      <c r="H12" s="401">
        <f>E12</f>
        <v>3264</v>
      </c>
      <c r="I12" s="754">
        <f>F12</f>
        <v>211.34899999999999</v>
      </c>
      <c r="J12" s="755">
        <f>I12*1000/H12</f>
        <v>64.751531862745097</v>
      </c>
    </row>
    <row r="13" spans="1:30" s="192" customFormat="1" x14ac:dyDescent="0.2">
      <c r="A13" s="822" t="s">
        <v>112</v>
      </c>
      <c r="B13" s="405">
        <v>1</v>
      </c>
      <c r="C13" s="694">
        <v>0.16</v>
      </c>
      <c r="D13" s="403">
        <f>C13*1000/B13</f>
        <v>160</v>
      </c>
      <c r="E13" s="402">
        <v>5393</v>
      </c>
      <c r="F13" s="404">
        <v>796.202</v>
      </c>
      <c r="G13" s="403">
        <f t="shared" ref="G13:G25" si="0">F13*1000/E13</f>
        <v>147.63619506768032</v>
      </c>
      <c r="H13" s="405">
        <f t="shared" ref="H13:H25" si="1">B13+E13</f>
        <v>5394</v>
      </c>
      <c r="I13" s="404">
        <f>C13+F13</f>
        <v>796.36199999999997</v>
      </c>
      <c r="J13" s="403">
        <f>I13*1000/H13</f>
        <v>147.63848720800891</v>
      </c>
      <c r="K13"/>
      <c r="L13"/>
      <c r="M13"/>
      <c r="N13"/>
      <c r="O13"/>
      <c r="P13"/>
      <c r="Q13"/>
      <c r="R13"/>
      <c r="S13"/>
      <c r="T13"/>
      <c r="U13"/>
      <c r="V13"/>
      <c r="W13"/>
      <c r="X13"/>
      <c r="Y13"/>
      <c r="Z13"/>
      <c r="AA13"/>
      <c r="AB13"/>
      <c r="AC13"/>
      <c r="AD13"/>
    </row>
    <row r="14" spans="1:30" x14ac:dyDescent="0.2">
      <c r="A14" s="821" t="s">
        <v>111</v>
      </c>
      <c r="B14" s="916">
        <v>2</v>
      </c>
      <c r="C14" s="924">
        <v>0.51200000000000001</v>
      </c>
      <c r="D14" s="400">
        <f>C14*1000/B14</f>
        <v>256</v>
      </c>
      <c r="E14" s="398">
        <v>9467</v>
      </c>
      <c r="F14" s="399">
        <v>3086.6610000000001</v>
      </c>
      <c r="G14" s="400">
        <f t="shared" si="0"/>
        <v>326.0442590049646</v>
      </c>
      <c r="H14" s="401">
        <f t="shared" si="1"/>
        <v>9469</v>
      </c>
      <c r="I14" s="399">
        <f>F14</f>
        <v>3086.6610000000001</v>
      </c>
      <c r="J14" s="400">
        <f>I14*1000/H14</f>
        <v>325.97539338895342</v>
      </c>
    </row>
    <row r="15" spans="1:30" x14ac:dyDescent="0.2">
      <c r="A15" s="823" t="s">
        <v>72</v>
      </c>
      <c r="B15" s="409">
        <v>15</v>
      </c>
      <c r="C15" s="407">
        <v>21.02</v>
      </c>
      <c r="D15" s="408">
        <f t="shared" ref="D15:D25" si="2">C15*1000/B15</f>
        <v>1401.3333333333333</v>
      </c>
      <c r="E15" s="428">
        <v>11258</v>
      </c>
      <c r="F15" s="407">
        <v>11111.11</v>
      </c>
      <c r="G15" s="408">
        <f t="shared" si="0"/>
        <v>986.95238941197374</v>
      </c>
      <c r="H15" s="409">
        <f t="shared" si="1"/>
        <v>11273</v>
      </c>
      <c r="I15" s="407">
        <f t="shared" ref="I15:I25" si="3">C15+F15</f>
        <v>11132.130000000001</v>
      </c>
      <c r="J15" s="408">
        <f t="shared" ref="J15:J25" si="4">I15*1000/H15</f>
        <v>987.5037700700791</v>
      </c>
    </row>
    <row r="16" spans="1:30" x14ac:dyDescent="0.2">
      <c r="A16" s="824" t="s">
        <v>73</v>
      </c>
      <c r="B16" s="401">
        <v>8</v>
      </c>
      <c r="C16" s="399">
        <v>24.687000000000001</v>
      </c>
      <c r="D16" s="400">
        <f t="shared" si="2"/>
        <v>3085.875</v>
      </c>
      <c r="E16" s="397">
        <v>2281</v>
      </c>
      <c r="F16" s="399">
        <v>5979.857</v>
      </c>
      <c r="G16" s="400">
        <f t="shared" si="0"/>
        <v>2621.5944761069704</v>
      </c>
      <c r="H16" s="401">
        <f t="shared" si="1"/>
        <v>2289</v>
      </c>
      <c r="I16" s="399">
        <f t="shared" si="3"/>
        <v>6004.5439999999999</v>
      </c>
      <c r="J16" s="400">
        <f t="shared" si="4"/>
        <v>2623.217125382263</v>
      </c>
    </row>
    <row r="17" spans="1:30" x14ac:dyDescent="0.2">
      <c r="A17" s="823" t="s">
        <v>74</v>
      </c>
      <c r="B17" s="409">
        <v>9</v>
      </c>
      <c r="C17" s="407">
        <v>38.796999999999997</v>
      </c>
      <c r="D17" s="408">
        <f t="shared" si="2"/>
        <v>4310.7777777777774</v>
      </c>
      <c r="E17" s="406">
        <v>980</v>
      </c>
      <c r="F17" s="407">
        <v>4079.7840000000001</v>
      </c>
      <c r="G17" s="408">
        <f t="shared" si="0"/>
        <v>4163.0448979591838</v>
      </c>
      <c r="H17" s="409">
        <f t="shared" si="1"/>
        <v>989</v>
      </c>
      <c r="I17" s="407">
        <f t="shared" si="3"/>
        <v>4118.5810000000001</v>
      </c>
      <c r="J17" s="408">
        <f t="shared" si="4"/>
        <v>4164.3892821031341</v>
      </c>
    </row>
    <row r="18" spans="1:30" x14ac:dyDescent="0.2">
      <c r="A18" s="824" t="s">
        <v>75</v>
      </c>
      <c r="B18" s="401">
        <v>34</v>
      </c>
      <c r="C18" s="399">
        <v>248.84</v>
      </c>
      <c r="D18" s="400">
        <f t="shared" si="2"/>
        <v>7318.8235294117649</v>
      </c>
      <c r="E18" s="398">
        <v>1191</v>
      </c>
      <c r="F18" s="399">
        <v>8268.0939999999991</v>
      </c>
      <c r="G18" s="400">
        <f t="shared" si="0"/>
        <v>6942.1444164567583</v>
      </c>
      <c r="H18" s="401">
        <f t="shared" si="1"/>
        <v>1225</v>
      </c>
      <c r="I18" s="399">
        <f t="shared" si="3"/>
        <v>8516.9339999999993</v>
      </c>
      <c r="J18" s="400">
        <f t="shared" si="4"/>
        <v>6952.5991836734693</v>
      </c>
    </row>
    <row r="19" spans="1:30" s="192" customFormat="1" x14ac:dyDescent="0.2">
      <c r="A19" s="825" t="s">
        <v>831</v>
      </c>
      <c r="B19" s="413">
        <v>31</v>
      </c>
      <c r="C19" s="411">
        <v>439.08199999999999</v>
      </c>
      <c r="D19" s="412">
        <f t="shared" si="2"/>
        <v>14163.935483870968</v>
      </c>
      <c r="E19" s="410">
        <v>522</v>
      </c>
      <c r="F19" s="411">
        <v>7114.652</v>
      </c>
      <c r="G19" s="412">
        <f t="shared" si="0"/>
        <v>13629.601532567051</v>
      </c>
      <c r="H19" s="413">
        <f t="shared" si="1"/>
        <v>553</v>
      </c>
      <c r="I19" s="411">
        <f t="shared" si="3"/>
        <v>7553.7340000000004</v>
      </c>
      <c r="J19" s="412">
        <f t="shared" si="4"/>
        <v>13659.555153707053</v>
      </c>
      <c r="K19"/>
      <c r="L19"/>
      <c r="M19"/>
      <c r="N19"/>
      <c r="O19"/>
      <c r="P19"/>
      <c r="Q19"/>
      <c r="R19"/>
      <c r="S19"/>
      <c r="T19"/>
      <c r="U19"/>
      <c r="V19"/>
      <c r="W19"/>
      <c r="X19"/>
      <c r="Y19"/>
      <c r="Z19"/>
      <c r="AA19"/>
      <c r="AB19"/>
      <c r="AC19"/>
      <c r="AD19"/>
    </row>
    <row r="20" spans="1:30" s="192" customFormat="1" x14ac:dyDescent="0.2">
      <c r="A20" s="826" t="s">
        <v>832</v>
      </c>
      <c r="B20" s="417">
        <v>19</v>
      </c>
      <c r="C20" s="415">
        <v>597.16200000000003</v>
      </c>
      <c r="D20" s="416">
        <f t="shared" si="2"/>
        <v>31429.57894736842</v>
      </c>
      <c r="E20" s="414">
        <v>337</v>
      </c>
      <c r="F20" s="415">
        <v>10189.633</v>
      </c>
      <c r="G20" s="416">
        <f t="shared" si="0"/>
        <v>30236.299703264096</v>
      </c>
      <c r="H20" s="417">
        <f t="shared" si="1"/>
        <v>356</v>
      </c>
      <c r="I20" s="415">
        <f t="shared" si="3"/>
        <v>10786.795</v>
      </c>
      <c r="J20" s="416">
        <f t="shared" si="4"/>
        <v>30299.985955056181</v>
      </c>
      <c r="K20"/>
      <c r="L20"/>
      <c r="M20"/>
      <c r="N20"/>
      <c r="O20"/>
      <c r="P20"/>
      <c r="Q20"/>
      <c r="R20"/>
      <c r="S20"/>
      <c r="T20"/>
      <c r="U20"/>
      <c r="V20"/>
      <c r="W20"/>
      <c r="X20"/>
      <c r="Y20"/>
      <c r="Z20"/>
      <c r="AA20"/>
      <c r="AB20"/>
      <c r="AC20"/>
      <c r="AD20"/>
    </row>
    <row r="21" spans="1:30" s="192" customFormat="1" x14ac:dyDescent="0.2">
      <c r="A21" s="825" t="s">
        <v>833</v>
      </c>
      <c r="B21" s="413">
        <v>8</v>
      </c>
      <c r="C21" s="411">
        <v>547.03</v>
      </c>
      <c r="D21" s="412">
        <f t="shared" si="2"/>
        <v>68378.75</v>
      </c>
      <c r="E21" s="410">
        <v>83</v>
      </c>
      <c r="F21" s="429">
        <v>5558.0469999999996</v>
      </c>
      <c r="G21" s="412">
        <f t="shared" si="0"/>
        <v>66964.421686746995</v>
      </c>
      <c r="H21" s="413">
        <f t="shared" si="1"/>
        <v>91</v>
      </c>
      <c r="I21" s="411">
        <f t="shared" si="3"/>
        <v>6105.0769999999993</v>
      </c>
      <c r="J21" s="412">
        <f t="shared" si="4"/>
        <v>67088.758241758231</v>
      </c>
      <c r="K21"/>
      <c r="L21"/>
      <c r="M21"/>
      <c r="N21"/>
      <c r="O21"/>
      <c r="P21"/>
      <c r="Q21"/>
      <c r="R21"/>
      <c r="S21"/>
      <c r="T21"/>
      <c r="U21"/>
      <c r="V21"/>
      <c r="W21"/>
      <c r="X21"/>
      <c r="Y21"/>
      <c r="Z21"/>
      <c r="AA21"/>
      <c r="AB21"/>
      <c r="AC21"/>
      <c r="AD21"/>
    </row>
    <row r="22" spans="1:30" x14ac:dyDescent="0.2">
      <c r="A22" s="826" t="s">
        <v>110</v>
      </c>
      <c r="B22" s="417">
        <v>2</v>
      </c>
      <c r="C22" s="415">
        <v>260.05599999999998</v>
      </c>
      <c r="D22" s="416">
        <f t="shared" si="2"/>
        <v>130027.99999999999</v>
      </c>
      <c r="E22" s="414">
        <v>40</v>
      </c>
      <c r="F22" s="415">
        <v>10078.467000000001</v>
      </c>
      <c r="G22" s="416">
        <f t="shared" si="0"/>
        <v>251961.67499999999</v>
      </c>
      <c r="H22" s="417">
        <f t="shared" si="1"/>
        <v>42</v>
      </c>
      <c r="I22" s="415">
        <f t="shared" si="3"/>
        <v>10338.523000000001</v>
      </c>
      <c r="J22" s="416">
        <f t="shared" si="4"/>
        <v>246155.30952380956</v>
      </c>
    </row>
    <row r="23" spans="1:30" x14ac:dyDescent="0.2">
      <c r="A23" s="827" t="s">
        <v>76</v>
      </c>
      <c r="B23" s="532">
        <v>69</v>
      </c>
      <c r="C23" s="530">
        <v>334.01600000000002</v>
      </c>
      <c r="D23" s="531">
        <f t="shared" si="2"/>
        <v>4840.811594202899</v>
      </c>
      <c r="E23" s="529">
        <v>33834</v>
      </c>
      <c r="F23" s="530">
        <v>33533.057000000001</v>
      </c>
      <c r="G23" s="531">
        <f t="shared" si="0"/>
        <v>991.10530826978777</v>
      </c>
      <c r="H23" s="532">
        <f t="shared" si="1"/>
        <v>33903</v>
      </c>
      <c r="I23" s="530">
        <f t="shared" si="3"/>
        <v>33867.073000000004</v>
      </c>
      <c r="J23" s="531">
        <f t="shared" si="4"/>
        <v>998.94030026841301</v>
      </c>
    </row>
    <row r="24" spans="1:30" x14ac:dyDescent="0.2">
      <c r="A24" s="828" t="s">
        <v>543</v>
      </c>
      <c r="B24" s="536">
        <v>60</v>
      </c>
      <c r="C24" s="534">
        <v>1843.33</v>
      </c>
      <c r="D24" s="535">
        <f t="shared" si="2"/>
        <v>30722.166666666668</v>
      </c>
      <c r="E24" s="533">
        <v>982</v>
      </c>
      <c r="F24" s="534">
        <v>32940.798999999999</v>
      </c>
      <c r="G24" s="535">
        <f t="shared" si="0"/>
        <v>33544.601832993889</v>
      </c>
      <c r="H24" s="536">
        <f t="shared" si="1"/>
        <v>1042</v>
      </c>
      <c r="I24" s="534">
        <f t="shared" si="3"/>
        <v>34784.129000000001</v>
      </c>
      <c r="J24" s="535">
        <f t="shared" si="4"/>
        <v>33382.08157389635</v>
      </c>
    </row>
    <row r="25" spans="1:30" ht="13.5" thickBot="1" x14ac:dyDescent="0.25">
      <c r="A25" s="829" t="s">
        <v>114</v>
      </c>
      <c r="B25" s="540">
        <v>129</v>
      </c>
      <c r="C25" s="538">
        <v>2177.346</v>
      </c>
      <c r="D25" s="539">
        <f t="shared" si="2"/>
        <v>16878.651162790698</v>
      </c>
      <c r="E25" s="537">
        <v>34816</v>
      </c>
      <c r="F25" s="538">
        <v>66473.856</v>
      </c>
      <c r="G25" s="539">
        <f t="shared" si="0"/>
        <v>1909.2904411764705</v>
      </c>
      <c r="H25" s="540">
        <f t="shared" si="1"/>
        <v>34945</v>
      </c>
      <c r="I25" s="538">
        <f t="shared" si="3"/>
        <v>68651.202000000005</v>
      </c>
      <c r="J25" s="539">
        <f t="shared" si="4"/>
        <v>1964.5500643868936</v>
      </c>
    </row>
    <row r="26" spans="1:30" x14ac:dyDescent="0.2">
      <c r="A26" s="193" t="s">
        <v>360</v>
      </c>
      <c r="B26" s="3"/>
      <c r="C26" s="3"/>
      <c r="D26" s="3"/>
      <c r="G26" s="185"/>
      <c r="J26" s="185"/>
    </row>
    <row r="27" spans="1:30" x14ac:dyDescent="0.2">
      <c r="A27" s="193" t="s">
        <v>264</v>
      </c>
      <c r="B27" s="3"/>
      <c r="C27" s="3"/>
      <c r="D27" s="3"/>
      <c r="F27" s="14"/>
      <c r="G27" s="185"/>
      <c r="I27" s="14"/>
      <c r="J27" s="185"/>
    </row>
    <row r="28" spans="1:30" x14ac:dyDescent="0.2">
      <c r="A28" s="9" t="s">
        <v>606</v>
      </c>
    </row>
    <row r="29" spans="1:30" x14ac:dyDescent="0.2">
      <c r="A29" s="195" t="s">
        <v>854</v>
      </c>
      <c r="B29" s="194"/>
      <c r="C29" s="194"/>
      <c r="D29" s="194"/>
      <c r="E29" s="194"/>
      <c r="F29" s="194"/>
      <c r="G29" s="194"/>
      <c r="H29" s="194"/>
      <c r="I29" s="194"/>
      <c r="J29" s="194"/>
    </row>
    <row r="30" spans="1:30" x14ac:dyDescent="0.2">
      <c r="A30" s="195" t="s">
        <v>852</v>
      </c>
    </row>
    <row r="31" spans="1:30" x14ac:dyDescent="0.2">
      <c r="A31" s="193"/>
    </row>
    <row r="46" spans="1:1" x14ac:dyDescent="0.2">
      <c r="A46" t="s">
        <v>514</v>
      </c>
    </row>
  </sheetData>
  <mergeCells count="3">
    <mergeCell ref="E6:G6"/>
    <mergeCell ref="B6:D6"/>
    <mergeCell ref="H6:J6"/>
  </mergeCells>
  <phoneticPr fontId="2" type="noConversion"/>
  <pageMargins left="0.59055118110236227" right="0.59055118110236227" top="1.4173228346456694" bottom="0.98425196850393704" header="0.27559055118110237" footer="0.31496062992125984"/>
  <pageSetup paperSize="9" scale="77" firstPageNumber="4" orientation="landscape" useFirstPageNumber="1" r:id="rId1"/>
  <headerFooter alignWithMargins="0">
    <oddHeader>&amp;R&amp;12Les finances des communes en 2023</oddHeader>
    <oddFooter xml:space="preserve">&amp;L&amp;12Direction Générale des Collectivités Locales / DESL&amp;C&amp;12 2&amp;RMise en ligne :janvier 2025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6"/>
  <sheetViews>
    <sheetView zoomScaleNormal="100" zoomScalePageLayoutView="85" workbookViewId="0"/>
  </sheetViews>
  <sheetFormatPr baseColWidth="10" defaultRowHeight="12.75" x14ac:dyDescent="0.2"/>
  <cols>
    <col min="1" max="1" width="25.5703125" customWidth="1"/>
    <col min="13" max="14" width="18.140625" customWidth="1"/>
    <col min="15" max="15" width="13.7109375" customWidth="1"/>
  </cols>
  <sheetData>
    <row r="1" spans="1:15" ht="21" x14ac:dyDescent="0.25">
      <c r="A1" s="10" t="s">
        <v>860</v>
      </c>
    </row>
    <row r="2" spans="1:15" ht="14.25" x14ac:dyDescent="0.2">
      <c r="A2" s="37"/>
      <c r="N2" s="37" t="s">
        <v>515</v>
      </c>
    </row>
    <row r="3" spans="1:15" x14ac:dyDescent="0.2">
      <c r="A3" s="1"/>
      <c r="B3" s="1"/>
      <c r="C3" s="1"/>
      <c r="D3" s="1"/>
      <c r="E3" s="1"/>
      <c r="F3" s="1"/>
      <c r="G3" s="1"/>
      <c r="H3" s="1"/>
      <c r="I3" s="1"/>
      <c r="J3" s="1"/>
      <c r="K3" s="1"/>
      <c r="L3" s="2"/>
      <c r="M3" s="2"/>
      <c r="N3" s="1"/>
      <c r="O3" s="2"/>
    </row>
    <row r="4" spans="1:15" x14ac:dyDescent="0.2">
      <c r="A4" s="3"/>
      <c r="B4" s="11" t="s">
        <v>35</v>
      </c>
      <c r="C4" s="196" t="s">
        <v>121</v>
      </c>
      <c r="D4" s="196" t="s">
        <v>123</v>
      </c>
      <c r="E4" s="196" t="s">
        <v>36</v>
      </c>
      <c r="F4" s="196" t="s">
        <v>37</v>
      </c>
      <c r="G4" s="196" t="s">
        <v>38</v>
      </c>
      <c r="H4" s="197" t="s">
        <v>39</v>
      </c>
      <c r="I4" s="197" t="s">
        <v>125</v>
      </c>
      <c r="J4" s="197" t="s">
        <v>126</v>
      </c>
      <c r="K4" s="197" t="s">
        <v>127</v>
      </c>
      <c r="L4" s="198">
        <v>100000</v>
      </c>
      <c r="M4" s="204" t="s">
        <v>377</v>
      </c>
      <c r="N4" s="201" t="s">
        <v>377</v>
      </c>
      <c r="O4" s="206" t="s">
        <v>269</v>
      </c>
    </row>
    <row r="5" spans="1:15" x14ac:dyDescent="0.2">
      <c r="A5" s="203" t="s">
        <v>140</v>
      </c>
      <c r="B5" s="196" t="s">
        <v>120</v>
      </c>
      <c r="C5" s="11" t="s">
        <v>40</v>
      </c>
      <c r="D5" s="11" t="s">
        <v>40</v>
      </c>
      <c r="E5" s="11" t="s">
        <v>40</v>
      </c>
      <c r="F5" s="11" t="s">
        <v>40</v>
      </c>
      <c r="G5" s="11" t="s">
        <v>40</v>
      </c>
      <c r="H5" s="197" t="s">
        <v>40</v>
      </c>
      <c r="I5" s="197" t="s">
        <v>40</v>
      </c>
      <c r="J5" s="197" t="s">
        <v>40</v>
      </c>
      <c r="K5" s="197" t="s">
        <v>40</v>
      </c>
      <c r="L5" s="199" t="s">
        <v>43</v>
      </c>
      <c r="M5" s="204" t="s">
        <v>142</v>
      </c>
      <c r="N5" s="201" t="s">
        <v>83</v>
      </c>
      <c r="O5" s="205" t="s">
        <v>70</v>
      </c>
    </row>
    <row r="6" spans="1:15" x14ac:dyDescent="0.2">
      <c r="A6" s="3"/>
      <c r="B6" s="11" t="s">
        <v>43</v>
      </c>
      <c r="C6" s="196" t="s">
        <v>122</v>
      </c>
      <c r="D6" s="196" t="s">
        <v>124</v>
      </c>
      <c r="E6" s="196" t="s">
        <v>44</v>
      </c>
      <c r="F6" s="196" t="s">
        <v>45</v>
      </c>
      <c r="G6" s="196" t="s">
        <v>46</v>
      </c>
      <c r="H6" s="197" t="s">
        <v>42</v>
      </c>
      <c r="I6" s="197" t="s">
        <v>128</v>
      </c>
      <c r="J6" s="197" t="s">
        <v>129</v>
      </c>
      <c r="K6" s="197" t="s">
        <v>130</v>
      </c>
      <c r="L6" s="199" t="s">
        <v>131</v>
      </c>
      <c r="M6" s="204" t="s">
        <v>141</v>
      </c>
      <c r="N6" s="201" t="s">
        <v>136</v>
      </c>
      <c r="O6" s="205" t="s">
        <v>378</v>
      </c>
    </row>
    <row r="7" spans="1:15" x14ac:dyDescent="0.2">
      <c r="A7" s="202"/>
      <c r="B7" s="4"/>
      <c r="C7" s="4"/>
      <c r="D7" s="4"/>
      <c r="E7" s="4"/>
      <c r="F7" s="4"/>
      <c r="G7" s="4"/>
      <c r="H7" s="4"/>
      <c r="I7" s="4"/>
      <c r="J7" s="4"/>
      <c r="K7" s="4"/>
      <c r="L7" s="5"/>
      <c r="M7" s="5"/>
      <c r="N7" s="4"/>
      <c r="O7" s="5"/>
    </row>
    <row r="8" spans="1:15" x14ac:dyDescent="0.2">
      <c r="A8" s="200" t="s">
        <v>766</v>
      </c>
      <c r="B8" s="371">
        <v>256</v>
      </c>
      <c r="C8" s="371">
        <v>436</v>
      </c>
      <c r="D8" s="371">
        <v>931</v>
      </c>
      <c r="E8" s="371">
        <v>1632</v>
      </c>
      <c r="F8" s="371">
        <v>349</v>
      </c>
      <c r="G8" s="371">
        <v>137</v>
      </c>
      <c r="H8" s="371">
        <v>182</v>
      </c>
      <c r="I8" s="371">
        <v>62</v>
      </c>
      <c r="J8" s="371">
        <v>33</v>
      </c>
      <c r="K8" s="371">
        <v>4</v>
      </c>
      <c r="L8" s="371">
        <v>6</v>
      </c>
      <c r="M8" s="310">
        <v>3923</v>
      </c>
      <c r="N8" s="311">
        <v>105</v>
      </c>
      <c r="O8" s="308">
        <v>4028</v>
      </c>
    </row>
    <row r="9" spans="1:15" x14ac:dyDescent="0.2">
      <c r="A9" s="88" t="s">
        <v>767</v>
      </c>
      <c r="B9" s="541">
        <v>579</v>
      </c>
      <c r="C9" s="541">
        <v>848</v>
      </c>
      <c r="D9" s="541">
        <v>1164</v>
      </c>
      <c r="E9" s="541">
        <v>898</v>
      </c>
      <c r="F9" s="541">
        <v>103</v>
      </c>
      <c r="G9" s="541">
        <v>38</v>
      </c>
      <c r="H9" s="541">
        <v>46</v>
      </c>
      <c r="I9" s="541">
        <v>11</v>
      </c>
      <c r="J9" s="541">
        <v>10</v>
      </c>
      <c r="K9" s="541" t="s">
        <v>102</v>
      </c>
      <c r="L9" s="541">
        <v>2</v>
      </c>
      <c r="M9" s="312">
        <v>3676</v>
      </c>
      <c r="N9" s="313">
        <v>23</v>
      </c>
      <c r="O9" s="309">
        <v>3699</v>
      </c>
    </row>
    <row r="10" spans="1:15" x14ac:dyDescent="0.2">
      <c r="A10" s="200" t="s">
        <v>51</v>
      </c>
      <c r="B10" s="371">
        <v>3</v>
      </c>
      <c r="C10" s="371">
        <v>23</v>
      </c>
      <c r="D10" s="371">
        <v>163</v>
      </c>
      <c r="E10" s="371">
        <v>581</v>
      </c>
      <c r="F10" s="371">
        <v>200</v>
      </c>
      <c r="G10" s="371">
        <v>104</v>
      </c>
      <c r="H10" s="371">
        <v>90</v>
      </c>
      <c r="I10" s="371">
        <v>32</v>
      </c>
      <c r="J10" s="371">
        <v>6</v>
      </c>
      <c r="K10" s="371">
        <v>3</v>
      </c>
      <c r="L10" s="371">
        <v>2</v>
      </c>
      <c r="M10" s="310">
        <v>1164</v>
      </c>
      <c r="N10" s="311">
        <v>43</v>
      </c>
      <c r="O10" s="308">
        <v>1207</v>
      </c>
    </row>
    <row r="11" spans="1:15" x14ac:dyDescent="0.2">
      <c r="A11" s="88" t="s">
        <v>768</v>
      </c>
      <c r="B11" s="541">
        <v>55</v>
      </c>
      <c r="C11" s="541">
        <v>199</v>
      </c>
      <c r="D11" s="541">
        <v>572</v>
      </c>
      <c r="E11" s="541">
        <v>697</v>
      </c>
      <c r="F11" s="541">
        <v>110</v>
      </c>
      <c r="G11" s="541">
        <v>46</v>
      </c>
      <c r="H11" s="541">
        <v>44</v>
      </c>
      <c r="I11" s="541">
        <v>22</v>
      </c>
      <c r="J11" s="541">
        <v>9</v>
      </c>
      <c r="K11" s="541">
        <v>1</v>
      </c>
      <c r="L11" s="541">
        <v>2</v>
      </c>
      <c r="M11" s="312">
        <v>1723</v>
      </c>
      <c r="N11" s="313">
        <v>34</v>
      </c>
      <c r="O11" s="309">
        <v>1757</v>
      </c>
    </row>
    <row r="12" spans="1:15" x14ac:dyDescent="0.2">
      <c r="A12" s="200" t="s">
        <v>54</v>
      </c>
      <c r="B12" s="371">
        <v>120</v>
      </c>
      <c r="C12" s="371">
        <v>85</v>
      </c>
      <c r="D12" s="371">
        <v>59</v>
      </c>
      <c r="E12" s="371">
        <v>62</v>
      </c>
      <c r="F12" s="371">
        <v>19</v>
      </c>
      <c r="G12" s="371">
        <v>6</v>
      </c>
      <c r="H12" s="371">
        <v>6</v>
      </c>
      <c r="I12" s="371">
        <v>1</v>
      </c>
      <c r="J12" s="371">
        <v>1</v>
      </c>
      <c r="K12" s="371">
        <v>1</v>
      </c>
      <c r="L12" s="830" t="s">
        <v>102</v>
      </c>
      <c r="M12" s="310">
        <v>357</v>
      </c>
      <c r="N12" s="311">
        <v>3</v>
      </c>
      <c r="O12" s="308">
        <v>360</v>
      </c>
    </row>
    <row r="13" spans="1:15" x14ac:dyDescent="0.2">
      <c r="A13" s="88" t="s">
        <v>132</v>
      </c>
      <c r="B13" s="541">
        <v>832</v>
      </c>
      <c r="C13" s="541">
        <v>1059</v>
      </c>
      <c r="D13" s="541">
        <v>1388</v>
      </c>
      <c r="E13" s="541">
        <v>1345</v>
      </c>
      <c r="F13" s="541">
        <v>232</v>
      </c>
      <c r="G13" s="541">
        <v>90</v>
      </c>
      <c r="H13" s="541">
        <v>101</v>
      </c>
      <c r="I13" s="541">
        <v>50</v>
      </c>
      <c r="J13" s="541">
        <v>15</v>
      </c>
      <c r="K13" s="541">
        <v>2</v>
      </c>
      <c r="L13" s="541">
        <v>5</v>
      </c>
      <c r="M13" s="312">
        <v>5047</v>
      </c>
      <c r="N13" s="313">
        <v>72</v>
      </c>
      <c r="O13" s="309">
        <v>5119</v>
      </c>
    </row>
    <row r="14" spans="1:15" x14ac:dyDescent="0.2">
      <c r="A14" s="200" t="s">
        <v>769</v>
      </c>
      <c r="B14" s="371">
        <v>257</v>
      </c>
      <c r="C14" s="371">
        <v>602</v>
      </c>
      <c r="D14" s="371">
        <v>1159</v>
      </c>
      <c r="E14" s="371">
        <v>1221</v>
      </c>
      <c r="F14" s="371">
        <v>227</v>
      </c>
      <c r="G14" s="371">
        <v>96</v>
      </c>
      <c r="H14" s="371">
        <v>123</v>
      </c>
      <c r="I14" s="371">
        <v>62</v>
      </c>
      <c r="J14" s="371">
        <v>31</v>
      </c>
      <c r="K14" s="371">
        <v>7</v>
      </c>
      <c r="L14" s="371">
        <v>2</v>
      </c>
      <c r="M14" s="310">
        <v>3685</v>
      </c>
      <c r="N14" s="311">
        <v>102</v>
      </c>
      <c r="O14" s="308">
        <v>3787</v>
      </c>
    </row>
    <row r="15" spans="1:15" x14ac:dyDescent="0.2">
      <c r="A15" s="88" t="s">
        <v>133</v>
      </c>
      <c r="B15" s="541">
        <v>125</v>
      </c>
      <c r="C15" s="541">
        <v>405</v>
      </c>
      <c r="D15" s="541">
        <v>888</v>
      </c>
      <c r="E15" s="541">
        <v>939</v>
      </c>
      <c r="F15" s="541">
        <v>134</v>
      </c>
      <c r="G15" s="541">
        <v>65</v>
      </c>
      <c r="H15" s="541">
        <v>52</v>
      </c>
      <c r="I15" s="541">
        <v>27</v>
      </c>
      <c r="J15" s="541">
        <v>12</v>
      </c>
      <c r="K15" s="541">
        <v>1</v>
      </c>
      <c r="L15" s="541">
        <v>3</v>
      </c>
      <c r="M15" s="312">
        <v>2608</v>
      </c>
      <c r="N15" s="313">
        <v>43</v>
      </c>
      <c r="O15" s="309">
        <v>2651</v>
      </c>
    </row>
    <row r="16" spans="1:15" x14ac:dyDescent="0.2">
      <c r="A16" s="200" t="s">
        <v>770</v>
      </c>
      <c r="B16" s="371">
        <v>191</v>
      </c>
      <c r="C16" s="371">
        <v>651</v>
      </c>
      <c r="D16" s="371">
        <v>1349</v>
      </c>
      <c r="E16" s="371">
        <v>1558</v>
      </c>
      <c r="F16" s="371">
        <v>275</v>
      </c>
      <c r="G16" s="371">
        <v>89</v>
      </c>
      <c r="H16" s="371">
        <v>122</v>
      </c>
      <c r="I16" s="371">
        <v>37</v>
      </c>
      <c r="J16" s="371">
        <v>27</v>
      </c>
      <c r="K16" s="371">
        <v>7</v>
      </c>
      <c r="L16" s="371">
        <v>2</v>
      </c>
      <c r="M16" s="310">
        <v>4235</v>
      </c>
      <c r="N16" s="311">
        <v>73</v>
      </c>
      <c r="O16" s="308">
        <v>4308</v>
      </c>
    </row>
    <row r="17" spans="1:15" x14ac:dyDescent="0.2">
      <c r="A17" s="88" t="s">
        <v>134</v>
      </c>
      <c r="B17" s="541">
        <v>734</v>
      </c>
      <c r="C17" s="541">
        <v>860</v>
      </c>
      <c r="D17" s="541">
        <v>1196</v>
      </c>
      <c r="E17" s="541">
        <v>1117</v>
      </c>
      <c r="F17" s="541">
        <v>240</v>
      </c>
      <c r="G17" s="541">
        <v>105</v>
      </c>
      <c r="H17" s="541">
        <v>127</v>
      </c>
      <c r="I17" s="541">
        <v>48</v>
      </c>
      <c r="J17" s="541">
        <v>18</v>
      </c>
      <c r="K17" s="541">
        <v>4</v>
      </c>
      <c r="L17" s="541">
        <v>4</v>
      </c>
      <c r="M17" s="312">
        <v>4379</v>
      </c>
      <c r="N17" s="313">
        <v>74</v>
      </c>
      <c r="O17" s="309">
        <v>4453</v>
      </c>
    </row>
    <row r="18" spans="1:15" x14ac:dyDescent="0.2">
      <c r="A18" s="200" t="s">
        <v>63</v>
      </c>
      <c r="B18" s="371">
        <v>11</v>
      </c>
      <c r="C18" s="371">
        <v>57</v>
      </c>
      <c r="D18" s="371">
        <v>221</v>
      </c>
      <c r="E18" s="371">
        <v>522</v>
      </c>
      <c r="F18" s="371">
        <v>194</v>
      </c>
      <c r="G18" s="371">
        <v>78</v>
      </c>
      <c r="H18" s="371">
        <v>95</v>
      </c>
      <c r="I18" s="371">
        <v>32</v>
      </c>
      <c r="J18" s="371">
        <v>16</v>
      </c>
      <c r="K18" s="371">
        <v>4</v>
      </c>
      <c r="L18" s="371">
        <v>3</v>
      </c>
      <c r="M18" s="310">
        <v>1178</v>
      </c>
      <c r="N18" s="311">
        <v>55</v>
      </c>
      <c r="O18" s="308">
        <v>1233</v>
      </c>
    </row>
    <row r="19" spans="1:15" x14ac:dyDescent="0.2">
      <c r="A19" s="88" t="s">
        <v>93</v>
      </c>
      <c r="B19" s="541">
        <v>87</v>
      </c>
      <c r="C19" s="541">
        <v>111</v>
      </c>
      <c r="D19" s="541">
        <v>170</v>
      </c>
      <c r="E19" s="541">
        <v>246</v>
      </c>
      <c r="F19" s="541">
        <v>89</v>
      </c>
      <c r="G19" s="541">
        <v>60</v>
      </c>
      <c r="H19" s="541">
        <v>92</v>
      </c>
      <c r="I19" s="541">
        <v>49</v>
      </c>
      <c r="J19" s="541">
        <v>30</v>
      </c>
      <c r="K19" s="541">
        <v>8</v>
      </c>
      <c r="L19" s="541">
        <v>4</v>
      </c>
      <c r="M19" s="312">
        <v>855</v>
      </c>
      <c r="N19" s="313">
        <v>91</v>
      </c>
      <c r="O19" s="309">
        <v>946</v>
      </c>
    </row>
    <row r="20" spans="1:15" x14ac:dyDescent="0.2">
      <c r="A20" s="542" t="s">
        <v>135</v>
      </c>
      <c r="B20" s="371">
        <v>14</v>
      </c>
      <c r="C20" s="371">
        <v>57</v>
      </c>
      <c r="D20" s="371">
        <v>207</v>
      </c>
      <c r="E20" s="371">
        <v>440</v>
      </c>
      <c r="F20" s="371">
        <v>109</v>
      </c>
      <c r="G20" s="371">
        <v>66</v>
      </c>
      <c r="H20" s="371">
        <v>111</v>
      </c>
      <c r="I20" s="371">
        <v>89</v>
      </c>
      <c r="J20" s="371">
        <v>129</v>
      </c>
      <c r="K20" s="371">
        <v>41</v>
      </c>
      <c r="L20" s="371">
        <v>5</v>
      </c>
      <c r="M20" s="310">
        <v>1004</v>
      </c>
      <c r="N20" s="311">
        <v>264</v>
      </c>
      <c r="O20" s="308">
        <v>1268</v>
      </c>
    </row>
    <row r="21" spans="1:15" x14ac:dyDescent="0.2">
      <c r="A21" s="18" t="s">
        <v>239</v>
      </c>
      <c r="B21" s="541">
        <f t="shared" ref="B21:O21" si="0">SUM(B8:B20)</f>
        <v>3264</v>
      </c>
      <c r="C21" s="541">
        <f t="shared" si="0"/>
        <v>5393</v>
      </c>
      <c r="D21" s="541">
        <f t="shared" si="0"/>
        <v>9467</v>
      </c>
      <c r="E21" s="541">
        <f t="shared" si="0"/>
        <v>11258</v>
      </c>
      <c r="F21" s="541">
        <f t="shared" si="0"/>
        <v>2281</v>
      </c>
      <c r="G21" s="541">
        <f t="shared" si="0"/>
        <v>980</v>
      </c>
      <c r="H21" s="541">
        <f t="shared" si="0"/>
        <v>1191</v>
      </c>
      <c r="I21" s="541">
        <f t="shared" si="0"/>
        <v>522</v>
      </c>
      <c r="J21" s="541">
        <f t="shared" si="0"/>
        <v>337</v>
      </c>
      <c r="K21" s="541">
        <f t="shared" si="0"/>
        <v>83</v>
      </c>
      <c r="L21" s="541">
        <f t="shared" si="0"/>
        <v>40</v>
      </c>
      <c r="M21" s="312">
        <f t="shared" si="0"/>
        <v>33834</v>
      </c>
      <c r="N21" s="313">
        <f t="shared" si="0"/>
        <v>982</v>
      </c>
      <c r="O21" s="309">
        <f t="shared" si="0"/>
        <v>34816</v>
      </c>
    </row>
    <row r="22" spans="1:15" ht="14.25" x14ac:dyDescent="0.2">
      <c r="A22" s="247" t="s">
        <v>391</v>
      </c>
      <c r="B22" s="830" t="s">
        <v>102</v>
      </c>
      <c r="C22" s="371">
        <v>1</v>
      </c>
      <c r="D22" s="830">
        <v>2</v>
      </c>
      <c r="E22" s="371">
        <v>15</v>
      </c>
      <c r="F22" s="371">
        <v>8</v>
      </c>
      <c r="G22" s="371">
        <v>9</v>
      </c>
      <c r="H22" s="371">
        <v>34</v>
      </c>
      <c r="I22" s="371">
        <v>31</v>
      </c>
      <c r="J22" s="371">
        <v>19</v>
      </c>
      <c r="K22" s="371">
        <v>8</v>
      </c>
      <c r="L22" s="371">
        <v>2</v>
      </c>
      <c r="M22" s="310">
        <v>69</v>
      </c>
      <c r="N22" s="311">
        <v>60</v>
      </c>
      <c r="O22" s="308">
        <v>129</v>
      </c>
    </row>
    <row r="23" spans="1:15" x14ac:dyDescent="0.2">
      <c r="A23" s="88" t="s">
        <v>544</v>
      </c>
      <c r="B23" s="541" t="s">
        <v>102</v>
      </c>
      <c r="C23" s="541" t="s">
        <v>102</v>
      </c>
      <c r="D23" s="541" t="s">
        <v>102</v>
      </c>
      <c r="E23" s="541">
        <v>4</v>
      </c>
      <c r="F23" s="541">
        <v>2</v>
      </c>
      <c r="G23" s="541">
        <v>3</v>
      </c>
      <c r="H23" s="541">
        <v>9</v>
      </c>
      <c r="I23" s="541">
        <v>8</v>
      </c>
      <c r="J23" s="541">
        <v>5</v>
      </c>
      <c r="K23" s="541">
        <v>1</v>
      </c>
      <c r="L23" s="541" t="s">
        <v>102</v>
      </c>
      <c r="M23" s="312">
        <v>18</v>
      </c>
      <c r="N23" s="313">
        <v>14</v>
      </c>
      <c r="O23" s="309">
        <v>32</v>
      </c>
    </row>
    <row r="24" spans="1:15" x14ac:dyDescent="0.2">
      <c r="A24" s="837" t="s">
        <v>545</v>
      </c>
      <c r="B24" s="830" t="s">
        <v>102</v>
      </c>
      <c r="C24" s="830" t="s">
        <v>102</v>
      </c>
      <c r="D24" s="830" t="s">
        <v>102</v>
      </c>
      <c r="E24" s="830">
        <v>7</v>
      </c>
      <c r="F24" s="830">
        <v>3</v>
      </c>
      <c r="G24" s="830">
        <v>5</v>
      </c>
      <c r="H24" s="830">
        <v>7</v>
      </c>
      <c r="I24" s="830">
        <v>9</v>
      </c>
      <c r="J24" s="830">
        <v>2</v>
      </c>
      <c r="K24" s="830">
        <v>1</v>
      </c>
      <c r="L24" s="830" t="s">
        <v>102</v>
      </c>
      <c r="M24" s="831">
        <v>22</v>
      </c>
      <c r="N24" s="832">
        <v>12</v>
      </c>
      <c r="O24" s="833">
        <v>34</v>
      </c>
    </row>
    <row r="25" spans="1:15" x14ac:dyDescent="0.2">
      <c r="A25" s="88" t="s">
        <v>546</v>
      </c>
      <c r="B25" s="541" t="s">
        <v>102</v>
      </c>
      <c r="C25" s="541">
        <v>1</v>
      </c>
      <c r="D25" s="541">
        <v>2</v>
      </c>
      <c r="E25" s="541">
        <v>4</v>
      </c>
      <c r="F25" s="541">
        <v>3</v>
      </c>
      <c r="G25" s="541">
        <v>1</v>
      </c>
      <c r="H25" s="541">
        <v>4</v>
      </c>
      <c r="I25" s="541">
        <v>2</v>
      </c>
      <c r="J25" s="541">
        <v>4</v>
      </c>
      <c r="K25" s="541">
        <v>1</v>
      </c>
      <c r="L25" s="541" t="s">
        <v>102</v>
      </c>
      <c r="M25" s="312">
        <v>15</v>
      </c>
      <c r="N25" s="313">
        <v>7</v>
      </c>
      <c r="O25" s="309">
        <v>22</v>
      </c>
    </row>
    <row r="26" spans="1:15" x14ac:dyDescent="0.2">
      <c r="A26" s="837" t="s">
        <v>547</v>
      </c>
      <c r="B26" s="830" t="s">
        <v>102</v>
      </c>
      <c r="C26" s="830" t="s">
        <v>102</v>
      </c>
      <c r="D26" s="830" t="s">
        <v>102</v>
      </c>
      <c r="E26" s="830" t="s">
        <v>102</v>
      </c>
      <c r="F26" s="830" t="s">
        <v>102</v>
      </c>
      <c r="G26" s="830" t="s">
        <v>102</v>
      </c>
      <c r="H26" s="830">
        <v>7</v>
      </c>
      <c r="I26" s="830">
        <v>4</v>
      </c>
      <c r="J26" s="830">
        <v>7</v>
      </c>
      <c r="K26" s="830">
        <v>4</v>
      </c>
      <c r="L26" s="830">
        <v>2</v>
      </c>
      <c r="M26" s="831">
        <v>7</v>
      </c>
      <c r="N26" s="832">
        <v>17</v>
      </c>
      <c r="O26" s="833">
        <v>24</v>
      </c>
    </row>
    <row r="27" spans="1:15" x14ac:dyDescent="0.2">
      <c r="A27" s="88" t="s">
        <v>548</v>
      </c>
      <c r="B27" s="541" t="s">
        <v>102</v>
      </c>
      <c r="C27" s="541" t="s">
        <v>102</v>
      </c>
      <c r="D27" s="541" t="s">
        <v>102</v>
      </c>
      <c r="E27" s="541" t="s">
        <v>102</v>
      </c>
      <c r="F27" s="541" t="s">
        <v>102</v>
      </c>
      <c r="G27" s="541" t="s">
        <v>102</v>
      </c>
      <c r="H27" s="541">
        <v>7</v>
      </c>
      <c r="I27" s="541">
        <v>8</v>
      </c>
      <c r="J27" s="541">
        <v>1</v>
      </c>
      <c r="K27" s="541">
        <v>1</v>
      </c>
      <c r="L27" s="541" t="s">
        <v>102</v>
      </c>
      <c r="M27" s="312">
        <v>7</v>
      </c>
      <c r="N27" s="313">
        <v>10</v>
      </c>
      <c r="O27" s="309">
        <v>17</v>
      </c>
    </row>
    <row r="28" spans="1:15" x14ac:dyDescent="0.2">
      <c r="A28" s="834" t="s">
        <v>67</v>
      </c>
      <c r="B28" s="835">
        <f t="shared" ref="B28:O28" si="1">SUM(B21:B22)</f>
        <v>3264</v>
      </c>
      <c r="C28" s="835">
        <f t="shared" si="1"/>
        <v>5394</v>
      </c>
      <c r="D28" s="835">
        <f t="shared" si="1"/>
        <v>9469</v>
      </c>
      <c r="E28" s="835">
        <f t="shared" si="1"/>
        <v>11273</v>
      </c>
      <c r="F28" s="835">
        <f t="shared" si="1"/>
        <v>2289</v>
      </c>
      <c r="G28" s="835">
        <f t="shared" si="1"/>
        <v>989</v>
      </c>
      <c r="H28" s="835">
        <f t="shared" si="1"/>
        <v>1225</v>
      </c>
      <c r="I28" s="835">
        <f t="shared" si="1"/>
        <v>553</v>
      </c>
      <c r="J28" s="835">
        <f t="shared" si="1"/>
        <v>356</v>
      </c>
      <c r="K28" s="835">
        <f t="shared" si="1"/>
        <v>91</v>
      </c>
      <c r="L28" s="835">
        <f t="shared" si="1"/>
        <v>42</v>
      </c>
      <c r="M28" s="836">
        <f t="shared" si="1"/>
        <v>33903</v>
      </c>
      <c r="N28" s="836">
        <f t="shared" si="1"/>
        <v>1042</v>
      </c>
      <c r="O28" s="836">
        <f t="shared" si="1"/>
        <v>34945</v>
      </c>
    </row>
    <row r="29" spans="1:15" x14ac:dyDescent="0.2">
      <c r="A29" s="193" t="s">
        <v>277</v>
      </c>
      <c r="B29" s="3"/>
      <c r="C29" s="3"/>
      <c r="D29" s="3"/>
      <c r="E29" s="14"/>
      <c r="G29" s="185"/>
      <c r="J29" s="185"/>
    </row>
    <row r="30" spans="1:15" x14ac:dyDescent="0.2">
      <c r="A30" s="9" t="s">
        <v>500</v>
      </c>
    </row>
    <row r="31" spans="1:15" x14ac:dyDescent="0.2">
      <c r="A31" s="9" t="s">
        <v>861</v>
      </c>
    </row>
    <row r="32" spans="1:15" x14ac:dyDescent="0.2">
      <c r="A32" s="193" t="s">
        <v>855</v>
      </c>
      <c r="B32" s="3"/>
      <c r="C32" s="3"/>
      <c r="D32" s="3"/>
      <c r="G32" s="185"/>
      <c r="J32" s="185"/>
    </row>
    <row r="34" spans="1:15" ht="18" x14ac:dyDescent="0.25">
      <c r="A34" s="10" t="s">
        <v>856</v>
      </c>
    </row>
    <row r="35" spans="1:15" x14ac:dyDescent="0.2">
      <c r="A35" s="225" t="s">
        <v>204</v>
      </c>
      <c r="N35" s="225" t="s">
        <v>205</v>
      </c>
    </row>
    <row r="36" spans="1:15" x14ac:dyDescent="0.2">
      <c r="A36" s="182"/>
      <c r="B36" s="1"/>
      <c r="C36" s="1"/>
      <c r="D36" s="1"/>
      <c r="E36" s="1"/>
      <c r="F36" s="1"/>
      <c r="G36" s="1"/>
      <c r="H36" s="1"/>
      <c r="I36" s="1"/>
      <c r="J36" s="1"/>
      <c r="K36" s="1"/>
      <c r="L36" s="2"/>
      <c r="M36" s="2"/>
      <c r="N36" s="1"/>
      <c r="O36" s="2"/>
    </row>
    <row r="37" spans="1:15" x14ac:dyDescent="0.2">
      <c r="A37" s="3"/>
      <c r="B37" s="11" t="s">
        <v>35</v>
      </c>
      <c r="C37" s="196" t="s">
        <v>121</v>
      </c>
      <c r="D37" s="196" t="s">
        <v>123</v>
      </c>
      <c r="E37" s="196" t="s">
        <v>36</v>
      </c>
      <c r="F37" s="196" t="s">
        <v>37</v>
      </c>
      <c r="G37" s="196" t="s">
        <v>38</v>
      </c>
      <c r="H37" s="197" t="s">
        <v>39</v>
      </c>
      <c r="I37" s="197" t="s">
        <v>125</v>
      </c>
      <c r="J37" s="197" t="s">
        <v>126</v>
      </c>
      <c r="K37" s="197" t="s">
        <v>127</v>
      </c>
      <c r="L37" s="198">
        <v>100000</v>
      </c>
      <c r="M37" s="204" t="s">
        <v>119</v>
      </c>
      <c r="N37" s="201" t="s">
        <v>119</v>
      </c>
      <c r="O37" s="206" t="s">
        <v>18</v>
      </c>
    </row>
    <row r="38" spans="1:15" x14ac:dyDescent="0.2">
      <c r="A38" s="203" t="s">
        <v>271</v>
      </c>
      <c r="B38" s="196" t="s">
        <v>120</v>
      </c>
      <c r="C38" s="11" t="s">
        <v>40</v>
      </c>
      <c r="D38" s="11" t="s">
        <v>40</v>
      </c>
      <c r="E38" s="11" t="s">
        <v>40</v>
      </c>
      <c r="F38" s="11" t="s">
        <v>40</v>
      </c>
      <c r="G38" s="11" t="s">
        <v>40</v>
      </c>
      <c r="H38" s="197" t="s">
        <v>40</v>
      </c>
      <c r="I38" s="197" t="s">
        <v>40</v>
      </c>
      <c r="J38" s="197" t="s">
        <v>40</v>
      </c>
      <c r="K38" s="197" t="s">
        <v>40</v>
      </c>
      <c r="L38" s="199" t="s">
        <v>43</v>
      </c>
      <c r="M38" s="204" t="s">
        <v>142</v>
      </c>
      <c r="N38" s="201" t="s">
        <v>83</v>
      </c>
      <c r="O38" s="205" t="s">
        <v>139</v>
      </c>
    </row>
    <row r="39" spans="1:15" x14ac:dyDescent="0.2">
      <c r="A39" s="3"/>
      <c r="B39" s="11" t="s">
        <v>43</v>
      </c>
      <c r="C39" s="196" t="s">
        <v>122</v>
      </c>
      <c r="D39" s="196" t="s">
        <v>124</v>
      </c>
      <c r="E39" s="196" t="s">
        <v>44</v>
      </c>
      <c r="F39" s="196" t="s">
        <v>45</v>
      </c>
      <c r="G39" s="196" t="s">
        <v>46</v>
      </c>
      <c r="H39" s="197" t="s">
        <v>42</v>
      </c>
      <c r="I39" s="197" t="s">
        <v>128</v>
      </c>
      <c r="J39" s="197" t="s">
        <v>129</v>
      </c>
      <c r="K39" s="197" t="s">
        <v>130</v>
      </c>
      <c r="L39" s="199" t="s">
        <v>131</v>
      </c>
      <c r="M39" s="204" t="s">
        <v>141</v>
      </c>
      <c r="N39" s="201" t="s">
        <v>136</v>
      </c>
      <c r="O39" s="205" t="s">
        <v>41</v>
      </c>
    </row>
    <row r="40" spans="1:15" x14ac:dyDescent="0.2">
      <c r="A40" s="225"/>
      <c r="B40" s="4"/>
      <c r="C40" s="4"/>
      <c r="D40" s="4"/>
      <c r="E40" s="4"/>
      <c r="F40" s="4"/>
      <c r="G40" s="4"/>
      <c r="H40" s="4"/>
      <c r="I40" s="4"/>
      <c r="J40" s="4"/>
      <c r="K40" s="4"/>
      <c r="L40" s="5"/>
      <c r="M40" s="5"/>
      <c r="N40" s="4"/>
      <c r="O40" s="5"/>
    </row>
    <row r="41" spans="1:15" x14ac:dyDescent="0.2">
      <c r="A41" s="200" t="s">
        <v>766</v>
      </c>
      <c r="B41" s="371">
        <v>15.64</v>
      </c>
      <c r="C41" s="371">
        <v>64.084999999999994</v>
      </c>
      <c r="D41" s="371">
        <v>309.745</v>
      </c>
      <c r="E41" s="371">
        <v>1672.7639999999999</v>
      </c>
      <c r="F41" s="371">
        <v>909.09</v>
      </c>
      <c r="G41" s="371">
        <v>564.60199999999998</v>
      </c>
      <c r="H41" s="371">
        <v>1276.5150000000001</v>
      </c>
      <c r="I41" s="371">
        <v>856.70500000000004</v>
      </c>
      <c r="J41" s="371">
        <v>1030.0650000000001</v>
      </c>
      <c r="K41" s="371">
        <v>245.465</v>
      </c>
      <c r="L41" s="371">
        <v>1305.83</v>
      </c>
      <c r="M41" s="310">
        <v>4812.4409999999998</v>
      </c>
      <c r="N41" s="311">
        <v>3438.0650000000001</v>
      </c>
      <c r="O41" s="308">
        <v>8250.5059999999994</v>
      </c>
    </row>
    <row r="42" spans="1:15" x14ac:dyDescent="0.2">
      <c r="A42" s="88" t="s">
        <v>767</v>
      </c>
      <c r="B42" s="541">
        <v>38.286000000000001</v>
      </c>
      <c r="C42" s="541">
        <v>124.724</v>
      </c>
      <c r="D42" s="541">
        <v>372.89100000000002</v>
      </c>
      <c r="E42" s="541">
        <v>840.58399999999995</v>
      </c>
      <c r="F42" s="541">
        <v>266.93299999999999</v>
      </c>
      <c r="G42" s="541">
        <v>159.24100000000001</v>
      </c>
      <c r="H42" s="541">
        <v>313.75400000000002</v>
      </c>
      <c r="I42" s="541">
        <v>157.31399999999999</v>
      </c>
      <c r="J42" s="541">
        <v>316.70400000000001</v>
      </c>
      <c r="K42" s="541" t="s">
        <v>102</v>
      </c>
      <c r="L42" s="541">
        <v>283.97300000000001</v>
      </c>
      <c r="M42" s="312">
        <v>2116.413</v>
      </c>
      <c r="N42" s="313">
        <v>757.99099999999999</v>
      </c>
      <c r="O42" s="309">
        <v>2874.404</v>
      </c>
    </row>
    <row r="43" spans="1:15" x14ac:dyDescent="0.2">
      <c r="A43" s="200" t="s">
        <v>51</v>
      </c>
      <c r="B43" s="914">
        <v>0.25600000000000001</v>
      </c>
      <c r="C43" s="371">
        <v>3.7360000000000002</v>
      </c>
      <c r="D43" s="371">
        <v>57.613</v>
      </c>
      <c r="E43" s="371">
        <v>653.601</v>
      </c>
      <c r="F43" s="371">
        <v>518.20299999999997</v>
      </c>
      <c r="G43" s="371">
        <v>427.89299999999997</v>
      </c>
      <c r="H43" s="371">
        <v>629.34699999999998</v>
      </c>
      <c r="I43" s="371">
        <v>442.32499999999999</v>
      </c>
      <c r="J43" s="371">
        <v>180.92699999999999</v>
      </c>
      <c r="K43" s="371">
        <v>180.774</v>
      </c>
      <c r="L43" s="371">
        <v>368.76400000000001</v>
      </c>
      <c r="M43" s="310">
        <v>2290.6489999999999</v>
      </c>
      <c r="N43" s="311">
        <v>1172.79</v>
      </c>
      <c r="O43" s="308">
        <v>3463.4389999999999</v>
      </c>
    </row>
    <row r="44" spans="1:15" x14ac:dyDescent="0.2">
      <c r="A44" s="88" t="s">
        <v>768</v>
      </c>
      <c r="B44" s="541">
        <v>3.839</v>
      </c>
      <c r="C44" s="541">
        <v>30.25</v>
      </c>
      <c r="D44" s="541">
        <v>188.23500000000001</v>
      </c>
      <c r="E44" s="541">
        <v>692.74599999999998</v>
      </c>
      <c r="F44" s="541">
        <v>293.185</v>
      </c>
      <c r="G44" s="541">
        <v>188.81700000000001</v>
      </c>
      <c r="H44" s="541">
        <v>308.64999999999998</v>
      </c>
      <c r="I44" s="541">
        <v>305.90600000000001</v>
      </c>
      <c r="J44" s="541">
        <v>294.81599999999997</v>
      </c>
      <c r="K44" s="541">
        <v>66.385000000000005</v>
      </c>
      <c r="L44" s="541">
        <v>259.85399999999998</v>
      </c>
      <c r="M44" s="312">
        <v>1705.722</v>
      </c>
      <c r="N44" s="313">
        <v>926.96100000000001</v>
      </c>
      <c r="O44" s="309">
        <v>2632.683</v>
      </c>
    </row>
    <row r="45" spans="1:15" x14ac:dyDescent="0.2">
      <c r="A45" s="200" t="s">
        <v>54</v>
      </c>
      <c r="B45" s="371">
        <v>6.6479999999999997</v>
      </c>
      <c r="C45" s="371">
        <v>11.747999999999999</v>
      </c>
      <c r="D45" s="371">
        <v>18.126999999999999</v>
      </c>
      <c r="E45" s="371">
        <v>60.448999999999998</v>
      </c>
      <c r="F45" s="371">
        <v>52.097999999999999</v>
      </c>
      <c r="G45" s="371">
        <v>23.277999999999999</v>
      </c>
      <c r="H45" s="371">
        <v>42.790999999999997</v>
      </c>
      <c r="I45" s="371">
        <v>11.21</v>
      </c>
      <c r="J45" s="371">
        <v>48.927999999999997</v>
      </c>
      <c r="K45" s="371">
        <v>73.483000000000004</v>
      </c>
      <c r="L45" s="830" t="s">
        <v>102</v>
      </c>
      <c r="M45" s="310">
        <v>215.13900000000001</v>
      </c>
      <c r="N45" s="311">
        <v>133.62100000000001</v>
      </c>
      <c r="O45" s="308">
        <v>348.76</v>
      </c>
    </row>
    <row r="46" spans="1:15" x14ac:dyDescent="0.2">
      <c r="A46" s="88" t="s">
        <v>132</v>
      </c>
      <c r="B46" s="541">
        <v>53.78</v>
      </c>
      <c r="C46" s="541">
        <v>152.90299999999999</v>
      </c>
      <c r="D46" s="541">
        <v>445.77100000000002</v>
      </c>
      <c r="E46" s="541">
        <v>1274.2159999999999</v>
      </c>
      <c r="F46" s="541">
        <v>602.04</v>
      </c>
      <c r="G46" s="541">
        <v>377.74900000000002</v>
      </c>
      <c r="H46" s="541">
        <v>677.68299999999999</v>
      </c>
      <c r="I46" s="541">
        <v>683.601</v>
      </c>
      <c r="J46" s="541">
        <v>453.61200000000002</v>
      </c>
      <c r="K46" s="541">
        <v>133.10599999999999</v>
      </c>
      <c r="L46" s="541">
        <v>814.03099999999995</v>
      </c>
      <c r="M46" s="312">
        <v>3584.1419999999998</v>
      </c>
      <c r="N46" s="313">
        <v>2084.35</v>
      </c>
      <c r="O46" s="309">
        <v>5668.4920000000002</v>
      </c>
    </row>
    <row r="47" spans="1:15" x14ac:dyDescent="0.2">
      <c r="A47" s="200" t="s">
        <v>769</v>
      </c>
      <c r="B47" s="371">
        <v>17.686</v>
      </c>
      <c r="C47" s="371">
        <v>90.569000000000003</v>
      </c>
      <c r="D47" s="371">
        <v>371.42</v>
      </c>
      <c r="E47" s="371">
        <v>1161.68</v>
      </c>
      <c r="F47" s="371">
        <v>594.55999999999995</v>
      </c>
      <c r="G47" s="371">
        <v>408.488</v>
      </c>
      <c r="H47" s="371">
        <v>848.09500000000003</v>
      </c>
      <c r="I47" s="371">
        <v>799.54300000000001</v>
      </c>
      <c r="J47" s="371">
        <v>892.59799999999996</v>
      </c>
      <c r="K47" s="371">
        <v>528.85900000000004</v>
      </c>
      <c r="L47" s="371">
        <v>374.91199999999998</v>
      </c>
      <c r="M47" s="310">
        <v>3492.498</v>
      </c>
      <c r="N47" s="311">
        <v>2595.9119999999998</v>
      </c>
      <c r="O47" s="308">
        <v>6088.41</v>
      </c>
    </row>
    <row r="48" spans="1:15" x14ac:dyDescent="0.2">
      <c r="A48" s="88" t="s">
        <v>133</v>
      </c>
      <c r="B48" s="541">
        <v>8.9480000000000004</v>
      </c>
      <c r="C48" s="541">
        <v>61.93</v>
      </c>
      <c r="D48" s="541">
        <v>296.66399999999999</v>
      </c>
      <c r="E48" s="541">
        <v>889.98599999999999</v>
      </c>
      <c r="F48" s="541">
        <v>349.60500000000002</v>
      </c>
      <c r="G48" s="541">
        <v>271.678</v>
      </c>
      <c r="H48" s="541">
        <v>375.76299999999998</v>
      </c>
      <c r="I48" s="541">
        <v>351.423</v>
      </c>
      <c r="J48" s="541">
        <v>317.38400000000001</v>
      </c>
      <c r="K48" s="541">
        <v>80.081999999999994</v>
      </c>
      <c r="L48" s="541">
        <v>392.851</v>
      </c>
      <c r="M48" s="312">
        <v>2254.5740000000001</v>
      </c>
      <c r="N48" s="313">
        <v>1141.74</v>
      </c>
      <c r="O48" s="309">
        <v>3396.3139999999999</v>
      </c>
    </row>
    <row r="49" spans="1:15" x14ac:dyDescent="0.2">
      <c r="A49" s="200" t="s">
        <v>770</v>
      </c>
      <c r="B49" s="371">
        <v>14.055</v>
      </c>
      <c r="C49" s="371">
        <v>98.234999999999999</v>
      </c>
      <c r="D49" s="371">
        <v>443.79300000000001</v>
      </c>
      <c r="E49" s="371">
        <v>1503.288</v>
      </c>
      <c r="F49" s="371">
        <v>721.36099999999999</v>
      </c>
      <c r="G49" s="371">
        <v>374.85399999999998</v>
      </c>
      <c r="H49" s="371">
        <v>831.06100000000004</v>
      </c>
      <c r="I49" s="371">
        <v>489.572</v>
      </c>
      <c r="J49" s="371">
        <v>795.28499999999997</v>
      </c>
      <c r="K49" s="371">
        <v>504.202</v>
      </c>
      <c r="L49" s="371">
        <v>396.01499999999999</v>
      </c>
      <c r="M49" s="310">
        <v>3986.6469999999999</v>
      </c>
      <c r="N49" s="311">
        <v>2185.0740000000001</v>
      </c>
      <c r="O49" s="308">
        <v>6171.7209999999995</v>
      </c>
    </row>
    <row r="50" spans="1:15" x14ac:dyDescent="0.2">
      <c r="A50" s="88" t="s">
        <v>134</v>
      </c>
      <c r="B50" s="541">
        <v>45.213999999999999</v>
      </c>
      <c r="C50" s="541">
        <v>124.93</v>
      </c>
      <c r="D50" s="541">
        <v>376.93</v>
      </c>
      <c r="E50" s="541">
        <v>1087.424</v>
      </c>
      <c r="F50" s="541">
        <v>634.46500000000003</v>
      </c>
      <c r="G50" s="541">
        <v>437.10500000000002</v>
      </c>
      <c r="H50" s="541">
        <v>885.87</v>
      </c>
      <c r="I50" s="541">
        <v>616.505</v>
      </c>
      <c r="J50" s="541">
        <v>563.28300000000002</v>
      </c>
      <c r="K50" s="541">
        <v>251.13399999999999</v>
      </c>
      <c r="L50" s="541">
        <v>1074.653</v>
      </c>
      <c r="M50" s="312">
        <v>3591.9380000000001</v>
      </c>
      <c r="N50" s="313">
        <v>2505.5749999999998</v>
      </c>
      <c r="O50" s="309">
        <v>6097.5129999999999</v>
      </c>
    </row>
    <row r="51" spans="1:15" x14ac:dyDescent="0.2">
      <c r="A51" s="200" t="s">
        <v>63</v>
      </c>
      <c r="B51" s="371">
        <v>0.73899999999999999</v>
      </c>
      <c r="C51" s="371">
        <v>8.6630000000000003</v>
      </c>
      <c r="D51" s="371">
        <v>78.195999999999998</v>
      </c>
      <c r="E51" s="371">
        <v>565.41399999999999</v>
      </c>
      <c r="F51" s="371">
        <v>511.53699999999998</v>
      </c>
      <c r="G51" s="371">
        <v>320.44799999999998</v>
      </c>
      <c r="H51" s="371">
        <v>662.16</v>
      </c>
      <c r="I51" s="371">
        <v>449.11500000000001</v>
      </c>
      <c r="J51" s="371">
        <v>453.36500000000001</v>
      </c>
      <c r="K51" s="371">
        <v>240.26599999999999</v>
      </c>
      <c r="L51" s="371">
        <v>632.94299999999998</v>
      </c>
      <c r="M51" s="310">
        <v>2147.1570000000002</v>
      </c>
      <c r="N51" s="311">
        <v>1775.6890000000001</v>
      </c>
      <c r="O51" s="308">
        <v>3922.846</v>
      </c>
    </row>
    <row r="52" spans="1:15" x14ac:dyDescent="0.2">
      <c r="A52" s="88" t="s">
        <v>93</v>
      </c>
      <c r="B52" s="541">
        <v>5.423</v>
      </c>
      <c r="C52" s="541">
        <v>15.801</v>
      </c>
      <c r="D52" s="541">
        <v>56.863</v>
      </c>
      <c r="E52" s="541">
        <v>264.31200000000001</v>
      </c>
      <c r="F52" s="541">
        <v>238.38499999999999</v>
      </c>
      <c r="G52" s="541">
        <v>248.68199999999999</v>
      </c>
      <c r="H52" s="541">
        <v>631.81299999999999</v>
      </c>
      <c r="I52" s="541">
        <v>673.11400000000003</v>
      </c>
      <c r="J52" s="541">
        <v>964.19299999999998</v>
      </c>
      <c r="K52" s="541">
        <v>520.60599999999999</v>
      </c>
      <c r="L52" s="541">
        <v>1554.8420000000001</v>
      </c>
      <c r="M52" s="312">
        <v>1461.279</v>
      </c>
      <c r="N52" s="313">
        <v>3712.7550000000001</v>
      </c>
      <c r="O52" s="309">
        <v>5174.0339999999997</v>
      </c>
    </row>
    <row r="53" spans="1:15" x14ac:dyDescent="0.2">
      <c r="A53" s="542" t="s">
        <v>135</v>
      </c>
      <c r="B53" s="371">
        <v>0.83499999999999996</v>
      </c>
      <c r="C53" s="371">
        <v>8.6280000000000001</v>
      </c>
      <c r="D53" s="371">
        <v>70.412999999999997</v>
      </c>
      <c r="E53" s="371">
        <v>444.64600000000002</v>
      </c>
      <c r="F53" s="371">
        <v>288.39499999999998</v>
      </c>
      <c r="G53" s="371">
        <v>276.94900000000001</v>
      </c>
      <c r="H53" s="371">
        <v>784.59199999999998</v>
      </c>
      <c r="I53" s="371">
        <v>1278.319</v>
      </c>
      <c r="J53" s="371">
        <v>3878.473</v>
      </c>
      <c r="K53" s="371">
        <v>2733.6849999999999</v>
      </c>
      <c r="L53" s="371">
        <v>2619.799</v>
      </c>
      <c r="M53" s="310">
        <v>1874.4580000000001</v>
      </c>
      <c r="N53" s="311">
        <v>10510.276</v>
      </c>
      <c r="O53" s="308">
        <v>12384.734</v>
      </c>
    </row>
    <row r="54" spans="1:15" x14ac:dyDescent="0.2">
      <c r="A54" s="18" t="s">
        <v>239</v>
      </c>
      <c r="B54" s="541">
        <f t="shared" ref="B54:O54" si="2">SUM(B41:B53)</f>
        <v>211.34900000000002</v>
      </c>
      <c r="C54" s="541">
        <f t="shared" si="2"/>
        <v>796.202</v>
      </c>
      <c r="D54" s="541">
        <f t="shared" si="2"/>
        <v>3086.6610000000001</v>
      </c>
      <c r="E54" s="541">
        <f t="shared" si="2"/>
        <v>11111.110000000002</v>
      </c>
      <c r="F54" s="541">
        <f t="shared" si="2"/>
        <v>5979.857</v>
      </c>
      <c r="G54" s="541">
        <f t="shared" si="2"/>
        <v>4079.7839999999992</v>
      </c>
      <c r="H54" s="541">
        <f t="shared" si="2"/>
        <v>8268.0939999999991</v>
      </c>
      <c r="I54" s="541">
        <f t="shared" si="2"/>
        <v>7114.652</v>
      </c>
      <c r="J54" s="541">
        <f t="shared" si="2"/>
        <v>10189.633000000002</v>
      </c>
      <c r="K54" s="541">
        <f t="shared" si="2"/>
        <v>5558.0470000000005</v>
      </c>
      <c r="L54" s="541">
        <f t="shared" si="2"/>
        <v>10078.467000000001</v>
      </c>
      <c r="M54" s="312">
        <f t="shared" si="2"/>
        <v>33533.057000000001</v>
      </c>
      <c r="N54" s="313">
        <f t="shared" si="2"/>
        <v>32940.798999999999</v>
      </c>
      <c r="O54" s="309">
        <f t="shared" si="2"/>
        <v>66473.856</v>
      </c>
    </row>
    <row r="55" spans="1:15" ht="14.25" x14ac:dyDescent="0.2">
      <c r="A55" s="247" t="s">
        <v>393</v>
      </c>
      <c r="B55" s="830" t="s">
        <v>102</v>
      </c>
      <c r="C55" s="914">
        <v>0.16</v>
      </c>
      <c r="D55" s="926">
        <v>0.51200000000000001</v>
      </c>
      <c r="E55" s="371">
        <v>21.02</v>
      </c>
      <c r="F55" s="371">
        <v>24.687000000000001</v>
      </c>
      <c r="G55" s="371">
        <v>38.796999999999997</v>
      </c>
      <c r="H55" s="371">
        <v>248.83999999999997</v>
      </c>
      <c r="I55" s="371">
        <v>439.08199999999999</v>
      </c>
      <c r="J55" s="371">
        <v>597.16199999999992</v>
      </c>
      <c r="K55" s="371">
        <v>547.03000000000009</v>
      </c>
      <c r="L55" s="371">
        <v>260.05599999999998</v>
      </c>
      <c r="M55" s="310">
        <v>334.01600000000002</v>
      </c>
      <c r="N55" s="311">
        <v>1843.33</v>
      </c>
      <c r="O55" s="308">
        <v>2177.346</v>
      </c>
    </row>
    <row r="56" spans="1:15" x14ac:dyDescent="0.2">
      <c r="A56" s="88" t="s">
        <v>544</v>
      </c>
      <c r="B56" s="541" t="s">
        <v>102</v>
      </c>
      <c r="C56" s="541" t="s">
        <v>102</v>
      </c>
      <c r="D56" s="541" t="s">
        <v>102</v>
      </c>
      <c r="E56" s="541">
        <v>5.8289999999999997</v>
      </c>
      <c r="F56" s="541">
        <v>5.7679999999999998</v>
      </c>
      <c r="G56" s="541">
        <v>12.826000000000001</v>
      </c>
      <c r="H56" s="541">
        <v>62.814</v>
      </c>
      <c r="I56" s="541">
        <v>118.142</v>
      </c>
      <c r="J56" s="541">
        <v>129.905</v>
      </c>
      <c r="K56" s="541">
        <v>53.442999999999998</v>
      </c>
      <c r="L56" s="541" t="s">
        <v>102</v>
      </c>
      <c r="M56" s="312">
        <v>87.236999999999995</v>
      </c>
      <c r="N56" s="313">
        <v>301.49</v>
      </c>
      <c r="O56" s="309">
        <v>388.72699999999998</v>
      </c>
    </row>
    <row r="57" spans="1:15" x14ac:dyDescent="0.2">
      <c r="A57" s="837" t="s">
        <v>545</v>
      </c>
      <c r="B57" s="830" t="s">
        <v>102</v>
      </c>
      <c r="C57" s="830" t="s">
        <v>102</v>
      </c>
      <c r="D57" s="830" t="s">
        <v>102</v>
      </c>
      <c r="E57" s="830">
        <v>9.173</v>
      </c>
      <c r="F57" s="830">
        <v>9.3689999999999998</v>
      </c>
      <c r="G57" s="830">
        <v>21.574999999999999</v>
      </c>
      <c r="H57" s="830">
        <v>56.451000000000001</v>
      </c>
      <c r="I57" s="830">
        <v>131.09700000000001</v>
      </c>
      <c r="J57" s="830">
        <v>61.984000000000002</v>
      </c>
      <c r="K57" s="830">
        <v>76.084999999999994</v>
      </c>
      <c r="L57" s="830" t="s">
        <v>102</v>
      </c>
      <c r="M57" s="831">
        <v>96.567999999999998</v>
      </c>
      <c r="N57" s="832">
        <v>269.166</v>
      </c>
      <c r="O57" s="833">
        <v>365.73399999999998</v>
      </c>
    </row>
    <row r="58" spans="1:15" x14ac:dyDescent="0.2">
      <c r="A58" s="88" t="s">
        <v>546</v>
      </c>
      <c r="B58" s="541" t="s">
        <v>102</v>
      </c>
      <c r="C58" s="915">
        <v>0.16</v>
      </c>
      <c r="D58" s="915">
        <v>0.51200000000000001</v>
      </c>
      <c r="E58" s="541">
        <v>6.0179999999999998</v>
      </c>
      <c r="F58" s="541">
        <v>9.5500000000000007</v>
      </c>
      <c r="G58" s="541">
        <v>4.3959999999999999</v>
      </c>
      <c r="H58" s="541">
        <v>34.073</v>
      </c>
      <c r="I58" s="541">
        <v>31.015000000000001</v>
      </c>
      <c r="J58" s="541">
        <v>135.304</v>
      </c>
      <c r="K58" s="541">
        <v>66.326999999999998</v>
      </c>
      <c r="L58" s="541" t="s">
        <v>102</v>
      </c>
      <c r="M58" s="312">
        <v>54.709000000000003</v>
      </c>
      <c r="N58" s="313">
        <v>232.64599999999999</v>
      </c>
      <c r="O58" s="309">
        <v>287.35500000000002</v>
      </c>
    </row>
    <row r="59" spans="1:15" x14ac:dyDescent="0.2">
      <c r="A59" s="837" t="s">
        <v>547</v>
      </c>
      <c r="B59" s="830" t="s">
        <v>102</v>
      </c>
      <c r="C59" s="830" t="s">
        <v>102</v>
      </c>
      <c r="D59" s="830" t="s">
        <v>102</v>
      </c>
      <c r="E59" s="830" t="s">
        <v>102</v>
      </c>
      <c r="F59" s="830" t="s">
        <v>102</v>
      </c>
      <c r="G59" s="830" t="s">
        <v>102</v>
      </c>
      <c r="H59" s="830">
        <v>45.475000000000001</v>
      </c>
      <c r="I59" s="830">
        <v>51.686</v>
      </c>
      <c r="J59" s="830">
        <v>237.21700000000001</v>
      </c>
      <c r="K59" s="830">
        <v>278.20100000000002</v>
      </c>
      <c r="L59" s="830">
        <v>260.05599999999998</v>
      </c>
      <c r="M59" s="831">
        <v>45.475000000000001</v>
      </c>
      <c r="N59" s="832">
        <v>827.16</v>
      </c>
      <c r="O59" s="833">
        <v>872.63499999999999</v>
      </c>
    </row>
    <row r="60" spans="1:15" x14ac:dyDescent="0.2">
      <c r="A60" s="88" t="s">
        <v>548</v>
      </c>
      <c r="B60" s="541" t="s">
        <v>102</v>
      </c>
      <c r="C60" s="541" t="s">
        <v>102</v>
      </c>
      <c r="D60" s="541" t="s">
        <v>102</v>
      </c>
      <c r="E60" s="541" t="s">
        <v>102</v>
      </c>
      <c r="F60" s="541" t="s">
        <v>102</v>
      </c>
      <c r="G60" s="541" t="s">
        <v>102</v>
      </c>
      <c r="H60" s="541">
        <v>50.027000000000001</v>
      </c>
      <c r="I60" s="541">
        <v>107.142</v>
      </c>
      <c r="J60" s="541">
        <v>32.752000000000002</v>
      </c>
      <c r="K60" s="541">
        <v>72.974000000000004</v>
      </c>
      <c r="L60" s="541" t="s">
        <v>102</v>
      </c>
      <c r="M60" s="312">
        <v>50.027000000000001</v>
      </c>
      <c r="N60" s="313">
        <v>212.86799999999999</v>
      </c>
      <c r="O60" s="309">
        <v>262.89499999999998</v>
      </c>
    </row>
    <row r="61" spans="1:15" x14ac:dyDescent="0.2">
      <c r="A61" s="834" t="s">
        <v>67</v>
      </c>
      <c r="B61" s="835">
        <f t="shared" ref="B61:O61" si="3">SUM(B54:B55)</f>
        <v>211.34900000000002</v>
      </c>
      <c r="C61" s="835">
        <f t="shared" si="3"/>
        <v>796.36199999999997</v>
      </c>
      <c r="D61" s="835">
        <f t="shared" si="3"/>
        <v>3087.1730000000002</v>
      </c>
      <c r="E61" s="835">
        <f t="shared" si="3"/>
        <v>11132.130000000003</v>
      </c>
      <c r="F61" s="835">
        <f t="shared" si="3"/>
        <v>6004.5439999999999</v>
      </c>
      <c r="G61" s="835">
        <f t="shared" si="3"/>
        <v>4118.5809999999992</v>
      </c>
      <c r="H61" s="835">
        <f t="shared" si="3"/>
        <v>8516.9339999999993</v>
      </c>
      <c r="I61" s="835">
        <f t="shared" si="3"/>
        <v>7553.7340000000004</v>
      </c>
      <c r="J61" s="835">
        <f t="shared" si="3"/>
        <v>10786.795000000002</v>
      </c>
      <c r="K61" s="835">
        <f t="shared" si="3"/>
        <v>6105.0770000000002</v>
      </c>
      <c r="L61" s="835">
        <f t="shared" si="3"/>
        <v>10338.523000000001</v>
      </c>
      <c r="M61" s="836">
        <f t="shared" si="3"/>
        <v>33867.073000000004</v>
      </c>
      <c r="N61" s="838">
        <f t="shared" si="3"/>
        <v>34784.129000000001</v>
      </c>
      <c r="O61" s="836">
        <f t="shared" si="3"/>
        <v>68651.202000000005</v>
      </c>
    </row>
    <row r="62" spans="1:15" ht="12.75" customHeight="1" x14ac:dyDescent="0.2">
      <c r="A62" s="9" t="s">
        <v>270</v>
      </c>
    </row>
    <row r="63" spans="1:15" ht="12.75" customHeight="1" x14ac:dyDescent="0.2">
      <c r="A63" s="9" t="s">
        <v>862</v>
      </c>
    </row>
    <row r="64" spans="1:15" x14ac:dyDescent="0.2">
      <c r="A64" s="193" t="s">
        <v>857</v>
      </c>
      <c r="B64" s="3"/>
      <c r="C64" s="3"/>
      <c r="D64" s="3"/>
      <c r="G64" s="185"/>
      <c r="J64" s="185"/>
    </row>
    <row r="66" spans="1:15" ht="18.75" customHeight="1" x14ac:dyDescent="0.25">
      <c r="A66" s="10" t="s">
        <v>858</v>
      </c>
    </row>
    <row r="67" spans="1:15" ht="12.75" customHeight="1" x14ac:dyDescent="0.2">
      <c r="A67" s="225" t="s">
        <v>272</v>
      </c>
      <c r="N67" s="37" t="s">
        <v>144</v>
      </c>
    </row>
    <row r="68" spans="1:15" ht="12.75" customHeight="1" x14ac:dyDescent="0.2">
      <c r="A68" s="1"/>
      <c r="B68" s="1"/>
      <c r="C68" s="1"/>
      <c r="D68" s="1"/>
      <c r="E68" s="1"/>
      <c r="F68" s="1"/>
      <c r="G68" s="1"/>
      <c r="H68" s="1"/>
      <c r="I68" s="1"/>
      <c r="J68" s="1"/>
      <c r="K68" s="1"/>
      <c r="L68" s="2"/>
      <c r="M68" s="2"/>
      <c r="N68" s="1"/>
      <c r="O68" s="2"/>
    </row>
    <row r="69" spans="1:15" ht="12.75" customHeight="1" x14ac:dyDescent="0.2">
      <c r="A69" s="3"/>
      <c r="B69" s="11" t="s">
        <v>35</v>
      </c>
      <c r="C69" s="196" t="s">
        <v>121</v>
      </c>
      <c r="D69" s="196" t="s">
        <v>123</v>
      </c>
      <c r="E69" s="196" t="s">
        <v>36</v>
      </c>
      <c r="F69" s="196" t="s">
        <v>37</v>
      </c>
      <c r="G69" s="196" t="s">
        <v>38</v>
      </c>
      <c r="H69" s="197" t="s">
        <v>39</v>
      </c>
      <c r="I69" s="197" t="s">
        <v>125</v>
      </c>
      <c r="J69" s="197" t="s">
        <v>126</v>
      </c>
      <c r="K69" s="197" t="s">
        <v>127</v>
      </c>
      <c r="L69" s="198">
        <v>100000</v>
      </c>
      <c r="M69" s="204" t="s">
        <v>145</v>
      </c>
      <c r="N69" s="201" t="s">
        <v>145</v>
      </c>
      <c r="O69" s="206" t="s">
        <v>146</v>
      </c>
    </row>
    <row r="70" spans="1:15" ht="12.75" customHeight="1" x14ac:dyDescent="0.2">
      <c r="A70" s="203" t="s">
        <v>140</v>
      </c>
      <c r="B70" s="196" t="s">
        <v>120</v>
      </c>
      <c r="C70" s="11" t="s">
        <v>40</v>
      </c>
      <c r="D70" s="11" t="s">
        <v>40</v>
      </c>
      <c r="E70" s="11" t="s">
        <v>40</v>
      </c>
      <c r="F70" s="11" t="s">
        <v>40</v>
      </c>
      <c r="G70" s="11" t="s">
        <v>40</v>
      </c>
      <c r="H70" s="197" t="s">
        <v>40</v>
      </c>
      <c r="I70" s="197" t="s">
        <v>40</v>
      </c>
      <c r="J70" s="197" t="s">
        <v>40</v>
      </c>
      <c r="K70" s="197" t="s">
        <v>40</v>
      </c>
      <c r="L70" s="199" t="s">
        <v>43</v>
      </c>
      <c r="M70" s="204" t="s">
        <v>142</v>
      </c>
      <c r="N70" s="201" t="s">
        <v>83</v>
      </c>
      <c r="O70" s="205" t="s">
        <v>115</v>
      </c>
    </row>
    <row r="71" spans="1:15" ht="12.75" customHeight="1" x14ac:dyDescent="0.2">
      <c r="A71" s="3"/>
      <c r="B71" s="11" t="s">
        <v>43</v>
      </c>
      <c r="C71" s="196" t="s">
        <v>122</v>
      </c>
      <c r="D71" s="196" t="s">
        <v>124</v>
      </c>
      <c r="E71" s="196" t="s">
        <v>44</v>
      </c>
      <c r="F71" s="196" t="s">
        <v>45</v>
      </c>
      <c r="G71" s="196" t="s">
        <v>46</v>
      </c>
      <c r="H71" s="197" t="s">
        <v>42</v>
      </c>
      <c r="I71" s="197" t="s">
        <v>128</v>
      </c>
      <c r="J71" s="197" t="s">
        <v>129</v>
      </c>
      <c r="K71" s="197" t="s">
        <v>130</v>
      </c>
      <c r="L71" s="199" t="s">
        <v>131</v>
      </c>
      <c r="M71" s="204" t="s">
        <v>141</v>
      </c>
      <c r="N71" s="201" t="s">
        <v>136</v>
      </c>
      <c r="O71" s="205" t="s">
        <v>41</v>
      </c>
    </row>
    <row r="72" spans="1:15" ht="12.75" customHeight="1" x14ac:dyDescent="0.2">
      <c r="A72" s="225"/>
      <c r="B72" s="4"/>
      <c r="C72" s="4"/>
      <c r="D72" s="4"/>
      <c r="E72" s="4"/>
      <c r="F72" s="4"/>
      <c r="G72" s="4"/>
      <c r="H72" s="4"/>
      <c r="I72" s="4"/>
      <c r="J72" s="4"/>
      <c r="K72" s="4"/>
      <c r="L72" s="5"/>
      <c r="M72" s="5"/>
      <c r="N72" s="4"/>
      <c r="O72" s="5"/>
    </row>
    <row r="73" spans="1:15" ht="12.75" customHeight="1" x14ac:dyDescent="0.2">
      <c r="A73" s="200" t="s">
        <v>766</v>
      </c>
      <c r="B73" s="371">
        <f>B41*1000/B8</f>
        <v>61.09375</v>
      </c>
      <c r="C73" s="371">
        <f t="shared" ref="C73:O73" si="4">C41*1000/C8</f>
        <v>146.98394495412842</v>
      </c>
      <c r="D73" s="371">
        <f t="shared" si="4"/>
        <v>332.70139634801291</v>
      </c>
      <c r="E73" s="371">
        <f t="shared" si="4"/>
        <v>1024.9779411764705</v>
      </c>
      <c r="F73" s="371">
        <f t="shared" si="4"/>
        <v>2604.8424068767908</v>
      </c>
      <c r="G73" s="371">
        <f t="shared" si="4"/>
        <v>4121.1824817518245</v>
      </c>
      <c r="H73" s="371">
        <f t="shared" si="4"/>
        <v>7013.8186813186812</v>
      </c>
      <c r="I73" s="371">
        <f t="shared" si="4"/>
        <v>13817.822580645161</v>
      </c>
      <c r="J73" s="371">
        <f t="shared" si="4"/>
        <v>31214.090909090908</v>
      </c>
      <c r="K73" s="371">
        <f t="shared" si="4"/>
        <v>61366.25</v>
      </c>
      <c r="L73" s="371">
        <f t="shared" si="4"/>
        <v>217638.33333333334</v>
      </c>
      <c r="M73" s="310">
        <f t="shared" si="4"/>
        <v>1226.7247004843232</v>
      </c>
      <c r="N73" s="311">
        <f t="shared" si="4"/>
        <v>32743.476190476191</v>
      </c>
      <c r="O73" s="308">
        <f t="shared" si="4"/>
        <v>2048.288480635551</v>
      </c>
    </row>
    <row r="74" spans="1:15" ht="12.75" customHeight="1" x14ac:dyDescent="0.2">
      <c r="A74" s="88" t="s">
        <v>767</v>
      </c>
      <c r="B74" s="541">
        <f t="shared" ref="B74:O74" si="5">B42*1000/B9</f>
        <v>66.124352331606218</v>
      </c>
      <c r="C74" s="541">
        <f t="shared" si="5"/>
        <v>147.08018867924528</v>
      </c>
      <c r="D74" s="541">
        <f t="shared" si="5"/>
        <v>320.35309278350513</v>
      </c>
      <c r="E74" s="541">
        <f t="shared" si="5"/>
        <v>936.06236080178178</v>
      </c>
      <c r="F74" s="541">
        <f t="shared" si="5"/>
        <v>2591.5825242718447</v>
      </c>
      <c r="G74" s="541">
        <f t="shared" si="5"/>
        <v>4190.5526315789475</v>
      </c>
      <c r="H74" s="541">
        <f t="shared" si="5"/>
        <v>6820.739130434783</v>
      </c>
      <c r="I74" s="541">
        <f t="shared" si="5"/>
        <v>14301.272727272728</v>
      </c>
      <c r="J74" s="541">
        <f t="shared" si="5"/>
        <v>31670.400000000001</v>
      </c>
      <c r="K74" s="541" t="s">
        <v>102</v>
      </c>
      <c r="L74" s="541">
        <f t="shared" si="5"/>
        <v>141986.5</v>
      </c>
      <c r="M74" s="312">
        <f t="shared" si="5"/>
        <v>575.73803046789988</v>
      </c>
      <c r="N74" s="313">
        <f t="shared" si="5"/>
        <v>32956.130434782608</v>
      </c>
      <c r="O74" s="309">
        <f t="shared" si="5"/>
        <v>777.07596647742628</v>
      </c>
    </row>
    <row r="75" spans="1:15" ht="12.75" customHeight="1" x14ac:dyDescent="0.2">
      <c r="A75" s="200" t="s">
        <v>51</v>
      </c>
      <c r="B75" s="371">
        <f t="shared" ref="B75:O75" si="6">B43*1000/B10</f>
        <v>85.333333333333329</v>
      </c>
      <c r="C75" s="371">
        <f t="shared" si="6"/>
        <v>162.43478260869566</v>
      </c>
      <c r="D75" s="371">
        <f t="shared" si="6"/>
        <v>353.45398773006133</v>
      </c>
      <c r="E75" s="371">
        <f t="shared" si="6"/>
        <v>1124.9586919104991</v>
      </c>
      <c r="F75" s="371">
        <f t="shared" si="6"/>
        <v>2591.0149999999999</v>
      </c>
      <c r="G75" s="371">
        <f t="shared" si="6"/>
        <v>4114.3557692307695</v>
      </c>
      <c r="H75" s="371">
        <f t="shared" si="6"/>
        <v>6992.7444444444445</v>
      </c>
      <c r="I75" s="371">
        <f t="shared" si="6"/>
        <v>13822.65625</v>
      </c>
      <c r="J75" s="371">
        <f t="shared" si="6"/>
        <v>30154.5</v>
      </c>
      <c r="K75" s="371">
        <f t="shared" si="6"/>
        <v>60258</v>
      </c>
      <c r="L75" s="371">
        <f t="shared" si="6"/>
        <v>184382</v>
      </c>
      <c r="M75" s="310">
        <f t="shared" si="6"/>
        <v>1967.9115120274914</v>
      </c>
      <c r="N75" s="311">
        <f t="shared" si="6"/>
        <v>27274.18604651163</v>
      </c>
      <c r="O75" s="308">
        <f t="shared" si="6"/>
        <v>2869.4606462303232</v>
      </c>
    </row>
    <row r="76" spans="1:15" ht="12.75" customHeight="1" x14ac:dyDescent="0.2">
      <c r="A76" s="88" t="s">
        <v>768</v>
      </c>
      <c r="B76" s="541">
        <f t="shared" ref="B76:O76" si="7">B44*1000/B11</f>
        <v>69.8</v>
      </c>
      <c r="C76" s="541">
        <f t="shared" si="7"/>
        <v>152.01005025125627</v>
      </c>
      <c r="D76" s="541">
        <f t="shared" si="7"/>
        <v>329.08216783216784</v>
      </c>
      <c r="E76" s="541">
        <f t="shared" si="7"/>
        <v>993.896700143472</v>
      </c>
      <c r="F76" s="541">
        <f t="shared" si="7"/>
        <v>2665.318181818182</v>
      </c>
      <c r="G76" s="541">
        <f t="shared" si="7"/>
        <v>4104.717391304348</v>
      </c>
      <c r="H76" s="541">
        <f t="shared" si="7"/>
        <v>7014.772727272727</v>
      </c>
      <c r="I76" s="541">
        <f t="shared" si="7"/>
        <v>13904.818181818182</v>
      </c>
      <c r="J76" s="541">
        <f t="shared" si="7"/>
        <v>32757.333333333332</v>
      </c>
      <c r="K76" s="541">
        <f t="shared" si="7"/>
        <v>66385</v>
      </c>
      <c r="L76" s="541">
        <f t="shared" si="7"/>
        <v>129926.99999999999</v>
      </c>
      <c r="M76" s="312">
        <f t="shared" si="7"/>
        <v>989.97214161346494</v>
      </c>
      <c r="N76" s="313">
        <f t="shared" si="7"/>
        <v>27263.558823529413</v>
      </c>
      <c r="O76" s="309">
        <f t="shared" si="7"/>
        <v>1498.3966989186113</v>
      </c>
    </row>
    <row r="77" spans="1:15" ht="12.75" customHeight="1" x14ac:dyDescent="0.2">
      <c r="A77" s="200" t="s">
        <v>54</v>
      </c>
      <c r="B77" s="371">
        <f t="shared" ref="B77:O77" si="8">B45*1000/B12</f>
        <v>55.4</v>
      </c>
      <c r="C77" s="371">
        <f t="shared" si="8"/>
        <v>138.21176470588236</v>
      </c>
      <c r="D77" s="371">
        <f t="shared" si="8"/>
        <v>307.23728813559325</v>
      </c>
      <c r="E77" s="371">
        <f t="shared" si="8"/>
        <v>974.98387096774195</v>
      </c>
      <c r="F77" s="371">
        <f t="shared" si="8"/>
        <v>2742</v>
      </c>
      <c r="G77" s="371">
        <f t="shared" si="8"/>
        <v>3879.6666666666665</v>
      </c>
      <c r="H77" s="371">
        <f t="shared" si="8"/>
        <v>7131.833333333333</v>
      </c>
      <c r="I77" s="371">
        <f t="shared" si="8"/>
        <v>11210</v>
      </c>
      <c r="J77" s="371">
        <f t="shared" si="8"/>
        <v>48928</v>
      </c>
      <c r="K77" s="371">
        <f t="shared" si="8"/>
        <v>73483</v>
      </c>
      <c r="L77" s="758" t="s">
        <v>102</v>
      </c>
      <c r="M77" s="310">
        <f t="shared" si="8"/>
        <v>602.63025210084038</v>
      </c>
      <c r="N77" s="311">
        <f t="shared" si="8"/>
        <v>44540.333333333336</v>
      </c>
      <c r="O77" s="308">
        <f t="shared" si="8"/>
        <v>968.77777777777783</v>
      </c>
    </row>
    <row r="78" spans="1:15" ht="12.75" customHeight="1" x14ac:dyDescent="0.2">
      <c r="A78" s="88" t="s">
        <v>132</v>
      </c>
      <c r="B78" s="541">
        <f t="shared" ref="B78:O78" si="9">B46*1000/B13</f>
        <v>64.63942307692308</v>
      </c>
      <c r="C78" s="541">
        <f t="shared" si="9"/>
        <v>144.38432483474978</v>
      </c>
      <c r="D78" s="541">
        <f t="shared" si="9"/>
        <v>321.16066282420752</v>
      </c>
      <c r="E78" s="541">
        <f t="shared" si="9"/>
        <v>947.3724907063197</v>
      </c>
      <c r="F78" s="541">
        <f t="shared" si="9"/>
        <v>2595</v>
      </c>
      <c r="G78" s="541">
        <f t="shared" si="9"/>
        <v>4197.2111111111108</v>
      </c>
      <c r="H78" s="541">
        <f t="shared" si="9"/>
        <v>6709.7326732673264</v>
      </c>
      <c r="I78" s="541">
        <f t="shared" si="9"/>
        <v>13672.02</v>
      </c>
      <c r="J78" s="541">
        <f t="shared" si="9"/>
        <v>30240.799999999999</v>
      </c>
      <c r="K78" s="541">
        <f t="shared" si="9"/>
        <v>66553</v>
      </c>
      <c r="L78" s="541">
        <f t="shared" si="9"/>
        <v>162806.20000000001</v>
      </c>
      <c r="M78" s="312">
        <f t="shared" si="9"/>
        <v>710.15296215573608</v>
      </c>
      <c r="N78" s="313">
        <f t="shared" si="9"/>
        <v>28949.305555555555</v>
      </c>
      <c r="O78" s="309">
        <f t="shared" si="9"/>
        <v>1107.3436218011329</v>
      </c>
    </row>
    <row r="79" spans="1:15" ht="12.75" customHeight="1" x14ac:dyDescent="0.2">
      <c r="A79" s="200" t="s">
        <v>769</v>
      </c>
      <c r="B79" s="371">
        <f t="shared" ref="B79:O79" si="10">B47*1000/B14</f>
        <v>68.817120622568098</v>
      </c>
      <c r="C79" s="371">
        <f t="shared" si="10"/>
        <v>150.44684385382061</v>
      </c>
      <c r="D79" s="371">
        <f t="shared" si="10"/>
        <v>320.46591889559966</v>
      </c>
      <c r="E79" s="371">
        <f t="shared" si="10"/>
        <v>951.41687141687146</v>
      </c>
      <c r="F79" s="371">
        <f t="shared" si="10"/>
        <v>2619.20704845815</v>
      </c>
      <c r="G79" s="371">
        <f t="shared" si="10"/>
        <v>4255.083333333333</v>
      </c>
      <c r="H79" s="371">
        <f t="shared" si="10"/>
        <v>6895.0813008130081</v>
      </c>
      <c r="I79" s="371">
        <f t="shared" si="10"/>
        <v>12895.854838709678</v>
      </c>
      <c r="J79" s="371">
        <f t="shared" si="10"/>
        <v>28793.483870967742</v>
      </c>
      <c r="K79" s="371">
        <f t="shared" si="10"/>
        <v>75551.28571428571</v>
      </c>
      <c r="L79" s="371">
        <f t="shared" si="10"/>
        <v>187456</v>
      </c>
      <c r="M79" s="310">
        <f t="shared" si="10"/>
        <v>947.7606512890095</v>
      </c>
      <c r="N79" s="311">
        <f t="shared" si="10"/>
        <v>25450.117647058825</v>
      </c>
      <c r="O79" s="308">
        <f t="shared" si="10"/>
        <v>1607.7132294692369</v>
      </c>
    </row>
    <row r="80" spans="1:15" ht="12.75" customHeight="1" x14ac:dyDescent="0.2">
      <c r="A80" s="88" t="s">
        <v>133</v>
      </c>
      <c r="B80" s="541">
        <f t="shared" ref="B80:O80" si="11">B48*1000/B15</f>
        <v>71.584000000000003</v>
      </c>
      <c r="C80" s="541">
        <f t="shared" si="11"/>
        <v>152.91358024691357</v>
      </c>
      <c r="D80" s="541">
        <f t="shared" si="11"/>
        <v>334.08108108108109</v>
      </c>
      <c r="E80" s="541">
        <f t="shared" si="11"/>
        <v>947.80191693290737</v>
      </c>
      <c r="F80" s="541">
        <f t="shared" si="11"/>
        <v>2608.9925373134329</v>
      </c>
      <c r="G80" s="541">
        <f t="shared" si="11"/>
        <v>4179.6615384615388</v>
      </c>
      <c r="H80" s="541">
        <f t="shared" si="11"/>
        <v>7226.2115384615381</v>
      </c>
      <c r="I80" s="541">
        <f t="shared" si="11"/>
        <v>13015.666666666666</v>
      </c>
      <c r="J80" s="541">
        <f t="shared" si="11"/>
        <v>26448.666666666668</v>
      </c>
      <c r="K80" s="541">
        <f t="shared" si="11"/>
        <v>80082</v>
      </c>
      <c r="L80" s="541">
        <f t="shared" si="11"/>
        <v>130950.33333333333</v>
      </c>
      <c r="M80" s="312">
        <f t="shared" si="11"/>
        <v>864.48389570552149</v>
      </c>
      <c r="N80" s="313">
        <f t="shared" si="11"/>
        <v>26552.093023255813</v>
      </c>
      <c r="O80" s="309">
        <f t="shared" si="11"/>
        <v>1281.1444737834779</v>
      </c>
    </row>
    <row r="81" spans="1:15" ht="12.75" customHeight="1" x14ac:dyDescent="0.2">
      <c r="A81" s="200" t="s">
        <v>770</v>
      </c>
      <c r="B81" s="371">
        <f t="shared" ref="B81:O81" si="12">B49*1000/B16</f>
        <v>73.586387434554979</v>
      </c>
      <c r="C81" s="371">
        <f t="shared" si="12"/>
        <v>150.89861751152074</v>
      </c>
      <c r="D81" s="371">
        <f t="shared" si="12"/>
        <v>328.97924388435877</v>
      </c>
      <c r="E81" s="371">
        <f t="shared" si="12"/>
        <v>964.88318356867774</v>
      </c>
      <c r="F81" s="371">
        <f t="shared" si="12"/>
        <v>2623.130909090909</v>
      </c>
      <c r="G81" s="371">
        <f t="shared" si="12"/>
        <v>4211.8426966292136</v>
      </c>
      <c r="H81" s="371">
        <f t="shared" si="12"/>
        <v>6811.9754098360654</v>
      </c>
      <c r="I81" s="371">
        <f t="shared" si="12"/>
        <v>13231.675675675675</v>
      </c>
      <c r="J81" s="371">
        <f t="shared" si="12"/>
        <v>29455</v>
      </c>
      <c r="K81" s="371">
        <f t="shared" si="12"/>
        <v>72028.857142857145</v>
      </c>
      <c r="L81" s="371">
        <f t="shared" si="12"/>
        <v>198007.5</v>
      </c>
      <c r="M81" s="310">
        <f t="shared" si="12"/>
        <v>941.3570247933884</v>
      </c>
      <c r="N81" s="311">
        <f t="shared" si="12"/>
        <v>29932.520547945205</v>
      </c>
      <c r="O81" s="308">
        <f t="shared" si="12"/>
        <v>1432.6186165273909</v>
      </c>
    </row>
    <row r="82" spans="1:15" ht="12.75" customHeight="1" x14ac:dyDescent="0.2">
      <c r="A82" s="88" t="s">
        <v>134</v>
      </c>
      <c r="B82" s="541">
        <f t="shared" ref="B82:O82" si="13">B50*1000/B17</f>
        <v>61.599455040871938</v>
      </c>
      <c r="C82" s="541">
        <f t="shared" si="13"/>
        <v>145.26744186046511</v>
      </c>
      <c r="D82" s="541">
        <f t="shared" si="13"/>
        <v>315.1588628762542</v>
      </c>
      <c r="E82" s="541">
        <f t="shared" si="13"/>
        <v>973.52193375111904</v>
      </c>
      <c r="F82" s="541">
        <f t="shared" si="13"/>
        <v>2643.6041666666665</v>
      </c>
      <c r="G82" s="541">
        <f t="shared" si="13"/>
        <v>4162.9047619047615</v>
      </c>
      <c r="H82" s="541">
        <f t="shared" si="13"/>
        <v>6975.3543307086611</v>
      </c>
      <c r="I82" s="541">
        <f t="shared" si="13"/>
        <v>12843.854166666666</v>
      </c>
      <c r="J82" s="541">
        <f t="shared" si="13"/>
        <v>31293.5</v>
      </c>
      <c r="K82" s="541">
        <f t="shared" si="13"/>
        <v>62783.5</v>
      </c>
      <c r="L82" s="541">
        <f t="shared" si="13"/>
        <v>268663.25</v>
      </c>
      <c r="M82" s="312">
        <f t="shared" si="13"/>
        <v>820.26444393697193</v>
      </c>
      <c r="N82" s="313">
        <f t="shared" si="13"/>
        <v>33859.12162162162</v>
      </c>
      <c r="O82" s="309">
        <f t="shared" si="13"/>
        <v>1369.3045138109139</v>
      </c>
    </row>
    <row r="83" spans="1:15" ht="12.75" customHeight="1" x14ac:dyDescent="0.2">
      <c r="A83" s="200" t="s">
        <v>63</v>
      </c>
      <c r="B83" s="371">
        <f t="shared" ref="B83:O83" si="14">B51*1000/B18</f>
        <v>67.181818181818187</v>
      </c>
      <c r="C83" s="371">
        <f t="shared" si="14"/>
        <v>151.98245614035088</v>
      </c>
      <c r="D83" s="371">
        <f t="shared" si="14"/>
        <v>353.82805429864254</v>
      </c>
      <c r="E83" s="371">
        <f t="shared" si="14"/>
        <v>1083.168582375479</v>
      </c>
      <c r="F83" s="371">
        <f t="shared" si="14"/>
        <v>2636.7886597938145</v>
      </c>
      <c r="G83" s="371">
        <f t="shared" si="14"/>
        <v>4108.3076923076924</v>
      </c>
      <c r="H83" s="371">
        <f t="shared" si="14"/>
        <v>6970.105263157895</v>
      </c>
      <c r="I83" s="371">
        <f t="shared" si="14"/>
        <v>14034.84375</v>
      </c>
      <c r="J83" s="371">
        <f t="shared" si="14"/>
        <v>28335.3125</v>
      </c>
      <c r="K83" s="371">
        <f t="shared" si="14"/>
        <v>60066.5</v>
      </c>
      <c r="L83" s="371">
        <f t="shared" si="14"/>
        <v>210981</v>
      </c>
      <c r="M83" s="310">
        <f t="shared" si="14"/>
        <v>1822.713921901528</v>
      </c>
      <c r="N83" s="311">
        <f t="shared" si="14"/>
        <v>32285.254545454547</v>
      </c>
      <c r="O83" s="308">
        <f t="shared" si="14"/>
        <v>3181.5458231954581</v>
      </c>
    </row>
    <row r="84" spans="1:15" ht="12.75" customHeight="1" x14ac:dyDescent="0.2">
      <c r="A84" s="88" t="s">
        <v>93</v>
      </c>
      <c r="B84" s="541">
        <f t="shared" ref="B84:O84" si="15">B52*1000/B19</f>
        <v>62.333333333333336</v>
      </c>
      <c r="C84" s="541">
        <f t="shared" si="15"/>
        <v>142.35135135135135</v>
      </c>
      <c r="D84" s="541">
        <f t="shared" si="15"/>
        <v>334.48823529411766</v>
      </c>
      <c r="E84" s="541">
        <f t="shared" si="15"/>
        <v>1074.439024390244</v>
      </c>
      <c r="F84" s="541">
        <f t="shared" si="15"/>
        <v>2678.4831460674159</v>
      </c>
      <c r="G84" s="541">
        <f t="shared" si="15"/>
        <v>4144.7</v>
      </c>
      <c r="H84" s="541">
        <f t="shared" si="15"/>
        <v>6867.532608695652</v>
      </c>
      <c r="I84" s="541">
        <f t="shared" si="15"/>
        <v>13737.020408163266</v>
      </c>
      <c r="J84" s="541">
        <f t="shared" si="15"/>
        <v>32139.766666666666</v>
      </c>
      <c r="K84" s="541">
        <f t="shared" si="15"/>
        <v>65075.75</v>
      </c>
      <c r="L84" s="541">
        <f t="shared" si="15"/>
        <v>388710.5</v>
      </c>
      <c r="M84" s="312">
        <f t="shared" si="15"/>
        <v>1709.098245614035</v>
      </c>
      <c r="N84" s="313">
        <f t="shared" si="15"/>
        <v>40799.505494505494</v>
      </c>
      <c r="O84" s="309">
        <f t="shared" si="15"/>
        <v>5469.3805496828754</v>
      </c>
    </row>
    <row r="85" spans="1:15" ht="12.75" customHeight="1" x14ac:dyDescent="0.2">
      <c r="A85" s="542" t="s">
        <v>135</v>
      </c>
      <c r="B85" s="371">
        <f t="shared" ref="B85:O85" si="16">B53*1000/B20</f>
        <v>59.642857142857146</v>
      </c>
      <c r="C85" s="371">
        <f t="shared" si="16"/>
        <v>151.36842105263159</v>
      </c>
      <c r="D85" s="371">
        <f t="shared" si="16"/>
        <v>340.15942028985506</v>
      </c>
      <c r="E85" s="371">
        <f t="shared" si="16"/>
        <v>1010.5590909090909</v>
      </c>
      <c r="F85" s="371">
        <f t="shared" si="16"/>
        <v>2645.8256880733943</v>
      </c>
      <c r="G85" s="371">
        <f t="shared" si="16"/>
        <v>4196.19696969697</v>
      </c>
      <c r="H85" s="371">
        <f t="shared" si="16"/>
        <v>7068.3963963963961</v>
      </c>
      <c r="I85" s="371">
        <f t="shared" si="16"/>
        <v>14363.134831460675</v>
      </c>
      <c r="J85" s="371">
        <f t="shared" si="16"/>
        <v>30065.682170542637</v>
      </c>
      <c r="K85" s="371">
        <f t="shared" si="16"/>
        <v>66675.243902439019</v>
      </c>
      <c r="L85" s="371">
        <f t="shared" si="16"/>
        <v>523959.8</v>
      </c>
      <c r="M85" s="310">
        <f t="shared" si="16"/>
        <v>1866.9900398406373</v>
      </c>
      <c r="N85" s="311">
        <f t="shared" si="16"/>
        <v>39811.651515151512</v>
      </c>
      <c r="O85" s="308">
        <f t="shared" si="16"/>
        <v>9767.1403785488965</v>
      </c>
    </row>
    <row r="86" spans="1:15" ht="12.75" customHeight="1" x14ac:dyDescent="0.2">
      <c r="A86" s="18" t="s">
        <v>239</v>
      </c>
      <c r="B86" s="541">
        <f t="shared" ref="B86:O86" si="17">B54*1000/B21</f>
        <v>64.751531862745111</v>
      </c>
      <c r="C86" s="541">
        <f t="shared" si="17"/>
        <v>147.63619506768032</v>
      </c>
      <c r="D86" s="541">
        <f t="shared" si="17"/>
        <v>326.0442590049646</v>
      </c>
      <c r="E86" s="541">
        <f t="shared" si="17"/>
        <v>986.95238941197385</v>
      </c>
      <c r="F86" s="541">
        <f t="shared" si="17"/>
        <v>2621.5944761069704</v>
      </c>
      <c r="G86" s="541">
        <f t="shared" si="17"/>
        <v>4163.0448979591829</v>
      </c>
      <c r="H86" s="541">
        <f t="shared" si="17"/>
        <v>6942.1444164567583</v>
      </c>
      <c r="I86" s="541">
        <f t="shared" si="17"/>
        <v>13629.601532567051</v>
      </c>
      <c r="J86" s="541">
        <f t="shared" si="17"/>
        <v>30236.2997032641</v>
      </c>
      <c r="K86" s="541">
        <f t="shared" si="17"/>
        <v>66964.421686746995</v>
      </c>
      <c r="L86" s="541">
        <f t="shared" si="17"/>
        <v>251961.67499999999</v>
      </c>
      <c r="M86" s="312">
        <f t="shared" si="17"/>
        <v>991.10530826978777</v>
      </c>
      <c r="N86" s="313">
        <f t="shared" si="17"/>
        <v>33544.601832993889</v>
      </c>
      <c r="O86" s="309">
        <f t="shared" si="17"/>
        <v>1909.2904411764705</v>
      </c>
    </row>
    <row r="87" spans="1:15" ht="12.75" customHeight="1" x14ac:dyDescent="0.2">
      <c r="A87" s="247" t="s">
        <v>393</v>
      </c>
      <c r="B87" s="371" t="s">
        <v>102</v>
      </c>
      <c r="C87" s="371">
        <f t="shared" ref="C87:O87" si="18">C55*1000/C22</f>
        <v>160</v>
      </c>
      <c r="D87" s="371">
        <f t="shared" si="18"/>
        <v>256</v>
      </c>
      <c r="E87" s="371">
        <f t="shared" si="18"/>
        <v>1401.3333333333333</v>
      </c>
      <c r="F87" s="371">
        <f t="shared" si="18"/>
        <v>3085.875</v>
      </c>
      <c r="G87" s="371">
        <f t="shared" si="18"/>
        <v>4310.7777777777774</v>
      </c>
      <c r="H87" s="371">
        <f t="shared" si="18"/>
        <v>7318.823529411764</v>
      </c>
      <c r="I87" s="371">
        <f t="shared" si="18"/>
        <v>14163.935483870968</v>
      </c>
      <c r="J87" s="371">
        <f t="shared" si="18"/>
        <v>31429.578947368416</v>
      </c>
      <c r="K87" s="371">
        <f t="shared" si="18"/>
        <v>68378.750000000015</v>
      </c>
      <c r="L87" s="371">
        <f t="shared" si="18"/>
        <v>130027.99999999999</v>
      </c>
      <c r="M87" s="310">
        <f t="shared" si="18"/>
        <v>4840.811594202899</v>
      </c>
      <c r="N87" s="311">
        <f t="shared" si="18"/>
        <v>30722.166666666668</v>
      </c>
      <c r="O87" s="308">
        <f t="shared" si="18"/>
        <v>16878.651162790698</v>
      </c>
    </row>
    <row r="88" spans="1:15" x14ac:dyDescent="0.2">
      <c r="A88" s="88" t="s">
        <v>544</v>
      </c>
      <c r="B88" s="541" t="s">
        <v>102</v>
      </c>
      <c r="C88" s="541" t="s">
        <v>102</v>
      </c>
      <c r="D88" s="541" t="s">
        <v>102</v>
      </c>
      <c r="E88" s="541">
        <f t="shared" ref="E88:K88" si="19">E56*1000/E23</f>
        <v>1457.25</v>
      </c>
      <c r="F88" s="541">
        <f t="shared" si="19"/>
        <v>2884</v>
      </c>
      <c r="G88" s="541">
        <f t="shared" si="19"/>
        <v>4275.333333333333</v>
      </c>
      <c r="H88" s="541">
        <f t="shared" si="19"/>
        <v>6979.333333333333</v>
      </c>
      <c r="I88" s="541">
        <f t="shared" si="19"/>
        <v>14767.75</v>
      </c>
      <c r="J88" s="541">
        <f t="shared" si="19"/>
        <v>25981</v>
      </c>
      <c r="K88" s="541">
        <f t="shared" si="19"/>
        <v>53443</v>
      </c>
      <c r="L88" s="541" t="s">
        <v>102</v>
      </c>
      <c r="M88" s="312">
        <f t="shared" ref="M88:O88" si="20">M56*1000/M23</f>
        <v>4846.5</v>
      </c>
      <c r="N88" s="313">
        <f t="shared" si="20"/>
        <v>21535</v>
      </c>
      <c r="O88" s="309">
        <f t="shared" si="20"/>
        <v>12147.71875</v>
      </c>
    </row>
    <row r="89" spans="1:15" x14ac:dyDescent="0.2">
      <c r="A89" s="837" t="s">
        <v>545</v>
      </c>
      <c r="B89" s="830" t="s">
        <v>102</v>
      </c>
      <c r="C89" s="830" t="s">
        <v>102</v>
      </c>
      <c r="D89" s="830" t="s">
        <v>102</v>
      </c>
      <c r="E89" s="830">
        <f t="shared" ref="E89:K89" si="21">E57*1000/E24</f>
        <v>1310.4285714285713</v>
      </c>
      <c r="F89" s="830">
        <f t="shared" si="21"/>
        <v>3123</v>
      </c>
      <c r="G89" s="830">
        <f t="shared" si="21"/>
        <v>4315</v>
      </c>
      <c r="H89" s="830">
        <f t="shared" si="21"/>
        <v>8064.4285714285716</v>
      </c>
      <c r="I89" s="830">
        <f t="shared" si="21"/>
        <v>14566.333333333334</v>
      </c>
      <c r="J89" s="830">
        <f t="shared" si="21"/>
        <v>30992</v>
      </c>
      <c r="K89" s="830">
        <f t="shared" si="21"/>
        <v>76085</v>
      </c>
      <c r="L89" s="830" t="s">
        <v>102</v>
      </c>
      <c r="M89" s="831">
        <f t="shared" ref="M89:O89" si="22">M57*1000/M24</f>
        <v>4389.454545454545</v>
      </c>
      <c r="N89" s="832">
        <f t="shared" si="22"/>
        <v>22430.5</v>
      </c>
      <c r="O89" s="833">
        <f t="shared" si="22"/>
        <v>10756.882352941177</v>
      </c>
    </row>
    <row r="90" spans="1:15" x14ac:dyDescent="0.2">
      <c r="A90" s="88" t="s">
        <v>546</v>
      </c>
      <c r="B90" s="541" t="s">
        <v>102</v>
      </c>
      <c r="C90" s="541">
        <f t="shared" ref="C90:D90" si="23">C58*1000/C25</f>
        <v>160</v>
      </c>
      <c r="D90" s="541">
        <f t="shared" si="23"/>
        <v>256</v>
      </c>
      <c r="E90" s="541">
        <f t="shared" ref="E90:K90" si="24">E58*1000/E25</f>
        <v>1504.5</v>
      </c>
      <c r="F90" s="541">
        <f t="shared" si="24"/>
        <v>3183.3333333333335</v>
      </c>
      <c r="G90" s="541">
        <f t="shared" si="24"/>
        <v>4396</v>
      </c>
      <c r="H90" s="541">
        <f t="shared" si="24"/>
        <v>8518.25</v>
      </c>
      <c r="I90" s="541">
        <f t="shared" si="24"/>
        <v>15507.5</v>
      </c>
      <c r="J90" s="541">
        <f t="shared" si="24"/>
        <v>33826</v>
      </c>
      <c r="K90" s="541">
        <f t="shared" si="24"/>
        <v>66327</v>
      </c>
      <c r="L90" s="541" t="s">
        <v>102</v>
      </c>
      <c r="M90" s="312">
        <f t="shared" ref="M90:O90" si="25">M58*1000/M25</f>
        <v>3647.2666666666669</v>
      </c>
      <c r="N90" s="313">
        <f t="shared" si="25"/>
        <v>33235.142857142855</v>
      </c>
      <c r="O90" s="309">
        <f t="shared" si="25"/>
        <v>13061.59090909091</v>
      </c>
    </row>
    <row r="91" spans="1:15" x14ac:dyDescent="0.2">
      <c r="A91" s="837" t="s">
        <v>547</v>
      </c>
      <c r="B91" s="830" t="s">
        <v>102</v>
      </c>
      <c r="C91" s="830" t="s">
        <v>102</v>
      </c>
      <c r="D91" s="830" t="s">
        <v>102</v>
      </c>
      <c r="E91" s="830" t="s">
        <v>102</v>
      </c>
      <c r="F91" s="830" t="s">
        <v>102</v>
      </c>
      <c r="G91" s="830" t="s">
        <v>102</v>
      </c>
      <c r="H91" s="830">
        <f t="shared" ref="H91:O91" si="26">H59*1000/H26</f>
        <v>6496.4285714285716</v>
      </c>
      <c r="I91" s="830">
        <f t="shared" si="26"/>
        <v>12921.5</v>
      </c>
      <c r="J91" s="830">
        <f t="shared" si="26"/>
        <v>33888.142857142855</v>
      </c>
      <c r="K91" s="830">
        <f t="shared" si="26"/>
        <v>69550.25</v>
      </c>
      <c r="L91" s="830">
        <f t="shared" si="26"/>
        <v>130027.99999999999</v>
      </c>
      <c r="M91" s="831">
        <f t="shared" si="26"/>
        <v>6496.4285714285716</v>
      </c>
      <c r="N91" s="832">
        <f t="shared" si="26"/>
        <v>48656.470588235294</v>
      </c>
      <c r="O91" s="833">
        <f t="shared" si="26"/>
        <v>36359.791666666664</v>
      </c>
    </row>
    <row r="92" spans="1:15" x14ac:dyDescent="0.2">
      <c r="A92" s="88" t="s">
        <v>548</v>
      </c>
      <c r="B92" s="541" t="s">
        <v>102</v>
      </c>
      <c r="C92" s="541" t="s">
        <v>102</v>
      </c>
      <c r="D92" s="541" t="s">
        <v>102</v>
      </c>
      <c r="E92" s="541" t="s">
        <v>102</v>
      </c>
      <c r="F92" s="541" t="s">
        <v>102</v>
      </c>
      <c r="G92" s="541" t="s">
        <v>102</v>
      </c>
      <c r="H92" s="541">
        <f t="shared" ref="H92:K92" si="27">H60*1000/H27</f>
        <v>7146.7142857142853</v>
      </c>
      <c r="I92" s="541">
        <f t="shared" si="27"/>
        <v>13392.75</v>
      </c>
      <c r="J92" s="541">
        <f t="shared" si="27"/>
        <v>32752.000000000004</v>
      </c>
      <c r="K92" s="541">
        <f t="shared" si="27"/>
        <v>72974</v>
      </c>
      <c r="L92" s="541" t="s">
        <v>102</v>
      </c>
      <c r="M92" s="312">
        <f t="shared" ref="M92:O92" si="28">M60*1000/M27</f>
        <v>7146.7142857142853</v>
      </c>
      <c r="N92" s="313">
        <f t="shared" si="28"/>
        <v>21286.799999999999</v>
      </c>
      <c r="O92" s="309">
        <f t="shared" si="28"/>
        <v>15464.411764705883</v>
      </c>
    </row>
    <row r="93" spans="1:15" ht="12.75" customHeight="1" x14ac:dyDescent="0.2">
      <c r="A93" s="834" t="s">
        <v>67</v>
      </c>
      <c r="B93" s="835">
        <f t="shared" ref="B93:O93" si="29">B61*1000/B28</f>
        <v>64.751531862745111</v>
      </c>
      <c r="C93" s="835">
        <f t="shared" si="29"/>
        <v>147.63848720800891</v>
      </c>
      <c r="D93" s="835">
        <f t="shared" si="29"/>
        <v>326.02946456859223</v>
      </c>
      <c r="E93" s="835">
        <f t="shared" si="29"/>
        <v>987.50377007007933</v>
      </c>
      <c r="F93" s="835">
        <f t="shared" si="29"/>
        <v>2623.217125382263</v>
      </c>
      <c r="G93" s="835">
        <f t="shared" si="29"/>
        <v>4164.3892821031332</v>
      </c>
      <c r="H93" s="835">
        <f t="shared" si="29"/>
        <v>6952.5991836734693</v>
      </c>
      <c r="I93" s="835">
        <f t="shared" si="29"/>
        <v>13659.555153707053</v>
      </c>
      <c r="J93" s="835">
        <f t="shared" si="29"/>
        <v>30299.985955056185</v>
      </c>
      <c r="K93" s="835">
        <f t="shared" si="29"/>
        <v>67088.758241758245</v>
      </c>
      <c r="L93" s="835">
        <f t="shared" si="29"/>
        <v>246155.30952380956</v>
      </c>
      <c r="M93" s="836">
        <f t="shared" si="29"/>
        <v>998.94030026841301</v>
      </c>
      <c r="N93" s="838">
        <f t="shared" si="29"/>
        <v>33382.08157389635</v>
      </c>
      <c r="O93" s="836">
        <f t="shared" si="29"/>
        <v>1964.5500643868936</v>
      </c>
    </row>
    <row r="94" spans="1:15" ht="12.75" customHeight="1" x14ac:dyDescent="0.2">
      <c r="A94" s="9" t="s">
        <v>270</v>
      </c>
    </row>
    <row r="95" spans="1:15" ht="12.75" customHeight="1" x14ac:dyDescent="0.2">
      <c r="A95" s="9" t="s">
        <v>817</v>
      </c>
    </row>
    <row r="96" spans="1:15" x14ac:dyDescent="0.2">
      <c r="A96" s="193" t="s">
        <v>859</v>
      </c>
      <c r="B96" s="3"/>
      <c r="C96" s="3"/>
      <c r="D96" s="3"/>
      <c r="G96" s="185"/>
      <c r="J96" s="185"/>
    </row>
  </sheetData>
  <phoneticPr fontId="2" type="noConversion"/>
  <pageMargins left="0.59055118110236227" right="0.59055118110236227" top="1.5748031496062993" bottom="0.78740157480314965" header="0.39370078740157483" footer="0.39370078740157483"/>
  <pageSetup paperSize="9" scale="67" firstPageNumber="3" fitToHeight="3" orientation="landscape" useFirstPageNumber="1" r:id="rId1"/>
  <headerFooter alignWithMargins="0">
    <oddHeader>&amp;R&amp;12Les finances des communes en 2023</oddHeader>
    <oddFooter>&amp;L&amp;12Direction Générale des Collectivités Locales / DESL&amp;C&amp;12&amp;P&amp;R&amp;12Mise en ligne : janvier 2025</oddFooter>
  </headerFooter>
  <rowBreaks count="2" manualBreakCount="2">
    <brk id="33" max="14" man="1"/>
    <brk id="6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57"/>
  <sheetViews>
    <sheetView zoomScaleNormal="100" zoomScaleSheetLayoutView="85" workbookViewId="0"/>
  </sheetViews>
  <sheetFormatPr baseColWidth="10" defaultRowHeight="12.75" x14ac:dyDescent="0.2"/>
  <cols>
    <col min="1" max="1" width="34" customWidth="1"/>
    <col min="2" max="12" width="12.5703125" customWidth="1"/>
    <col min="13" max="14" width="18" style="215" customWidth="1"/>
    <col min="15" max="15" width="12.7109375" customWidth="1"/>
  </cols>
  <sheetData>
    <row r="1" spans="1:15" ht="20.25" customHeight="1" x14ac:dyDescent="0.25">
      <c r="A1" s="10" t="s">
        <v>865</v>
      </c>
    </row>
    <row r="3" spans="1:15" x14ac:dyDescent="0.2">
      <c r="A3" s="1"/>
      <c r="B3" s="1"/>
      <c r="C3" s="1"/>
      <c r="D3" s="1"/>
      <c r="E3" s="1"/>
      <c r="F3" s="1"/>
      <c r="G3" s="1"/>
      <c r="H3" s="1"/>
      <c r="I3" s="1"/>
      <c r="J3" s="1"/>
      <c r="K3" s="1"/>
      <c r="L3" s="1"/>
      <c r="M3" s="217"/>
      <c r="N3" s="217"/>
      <c r="O3" s="2"/>
    </row>
    <row r="4" spans="1:15" x14ac:dyDescent="0.2">
      <c r="A4" s="3"/>
      <c r="B4" s="11" t="s">
        <v>35</v>
      </c>
      <c r="C4" s="11" t="s">
        <v>121</v>
      </c>
      <c r="D4" s="11" t="s">
        <v>123</v>
      </c>
      <c r="E4" s="11" t="s">
        <v>36</v>
      </c>
      <c r="F4" s="11" t="s">
        <v>37</v>
      </c>
      <c r="G4" s="11" t="s">
        <v>38</v>
      </c>
      <c r="H4" s="11" t="s">
        <v>39</v>
      </c>
      <c r="I4" s="11" t="s">
        <v>125</v>
      </c>
      <c r="J4" s="11" t="s">
        <v>126</v>
      </c>
      <c r="K4" s="11" t="s">
        <v>127</v>
      </c>
      <c r="L4" s="209">
        <v>100000</v>
      </c>
      <c r="M4" s="201" t="s">
        <v>227</v>
      </c>
      <c r="N4" s="201" t="s">
        <v>227</v>
      </c>
      <c r="O4" s="204" t="s">
        <v>77</v>
      </c>
    </row>
    <row r="5" spans="1:15" x14ac:dyDescent="0.2">
      <c r="A5" s="208" t="s">
        <v>147</v>
      </c>
      <c r="B5" s="11" t="s">
        <v>120</v>
      </c>
      <c r="C5" s="11" t="s">
        <v>40</v>
      </c>
      <c r="D5" s="11" t="s">
        <v>40</v>
      </c>
      <c r="E5" s="11" t="s">
        <v>40</v>
      </c>
      <c r="F5" s="11" t="s">
        <v>40</v>
      </c>
      <c r="G5" s="11" t="s">
        <v>40</v>
      </c>
      <c r="H5" s="11" t="s">
        <v>40</v>
      </c>
      <c r="I5" s="11" t="s">
        <v>40</v>
      </c>
      <c r="J5" s="11" t="s">
        <v>40</v>
      </c>
      <c r="K5" s="11" t="s">
        <v>40</v>
      </c>
      <c r="L5" s="11" t="s">
        <v>43</v>
      </c>
      <c r="M5" s="201" t="s">
        <v>143</v>
      </c>
      <c r="N5" s="201" t="s">
        <v>83</v>
      </c>
      <c r="O5" s="204" t="s">
        <v>137</v>
      </c>
    </row>
    <row r="6" spans="1:15" x14ac:dyDescent="0.2">
      <c r="A6" s="3"/>
      <c r="B6" s="11" t="s">
        <v>43</v>
      </c>
      <c r="C6" s="11" t="s">
        <v>122</v>
      </c>
      <c r="D6" s="11" t="s">
        <v>124</v>
      </c>
      <c r="E6" s="11" t="s">
        <v>44</v>
      </c>
      <c r="F6" s="11" t="s">
        <v>45</v>
      </c>
      <c r="G6" s="11" t="s">
        <v>46</v>
      </c>
      <c r="H6" s="11" t="s">
        <v>42</v>
      </c>
      <c r="I6" s="11" t="s">
        <v>128</v>
      </c>
      <c r="J6" s="11" t="s">
        <v>129</v>
      </c>
      <c r="K6" s="11" t="s">
        <v>130</v>
      </c>
      <c r="L6" s="11" t="s">
        <v>131</v>
      </c>
      <c r="M6" s="201" t="s">
        <v>138</v>
      </c>
      <c r="N6" s="201" t="s">
        <v>136</v>
      </c>
      <c r="O6" s="204" t="s">
        <v>116</v>
      </c>
    </row>
    <row r="7" spans="1:15" x14ac:dyDescent="0.2">
      <c r="A7" s="4"/>
      <c r="B7" s="4"/>
      <c r="C7" s="4"/>
      <c r="D7" s="4"/>
      <c r="E7" s="4"/>
      <c r="F7" s="4"/>
      <c r="G7" s="4"/>
      <c r="H7" s="4"/>
      <c r="I7" s="4"/>
      <c r="J7" s="4"/>
      <c r="K7" s="4"/>
      <c r="L7" s="4"/>
      <c r="M7" s="218"/>
      <c r="N7" s="218"/>
      <c r="O7" s="5"/>
    </row>
    <row r="8" spans="1:15" x14ac:dyDescent="0.2">
      <c r="A8" s="37" t="s">
        <v>280</v>
      </c>
      <c r="O8" s="68"/>
    </row>
    <row r="9" spans="1:15" ht="14.25" customHeight="1" x14ac:dyDescent="0.2">
      <c r="A9" s="200" t="s">
        <v>379</v>
      </c>
      <c r="B9" s="314">
        <v>12</v>
      </c>
      <c r="C9" s="314">
        <v>49</v>
      </c>
      <c r="D9" s="314">
        <v>141</v>
      </c>
      <c r="E9" s="314">
        <v>447</v>
      </c>
      <c r="F9" s="314">
        <v>199</v>
      </c>
      <c r="G9" s="314">
        <v>125</v>
      </c>
      <c r="H9" s="314">
        <v>267</v>
      </c>
      <c r="I9" s="314">
        <v>160</v>
      </c>
      <c r="J9" s="314">
        <v>150</v>
      </c>
      <c r="K9" s="314">
        <v>44</v>
      </c>
      <c r="L9" s="314">
        <v>36</v>
      </c>
      <c r="M9" s="311">
        <v>1240</v>
      </c>
      <c r="N9" s="311">
        <v>390</v>
      </c>
      <c r="O9" s="310">
        <v>1630</v>
      </c>
    </row>
    <row r="10" spans="1:15" x14ac:dyDescent="0.2">
      <c r="A10" s="68" t="s">
        <v>430</v>
      </c>
      <c r="B10" s="315">
        <v>223</v>
      </c>
      <c r="C10" s="315">
        <v>553</v>
      </c>
      <c r="D10" s="315">
        <v>1582</v>
      </c>
      <c r="E10" s="315">
        <v>3038</v>
      </c>
      <c r="F10" s="315">
        <v>808</v>
      </c>
      <c r="G10" s="315">
        <v>358</v>
      </c>
      <c r="H10" s="315">
        <v>466</v>
      </c>
      <c r="I10" s="315">
        <v>246</v>
      </c>
      <c r="J10" s="315">
        <v>195</v>
      </c>
      <c r="K10" s="315">
        <v>47</v>
      </c>
      <c r="L10" s="315">
        <v>6</v>
      </c>
      <c r="M10" s="316">
        <v>7028</v>
      </c>
      <c r="N10" s="316">
        <v>494</v>
      </c>
      <c r="O10" s="317">
        <v>7522</v>
      </c>
    </row>
    <row r="11" spans="1:15" x14ac:dyDescent="0.2">
      <c r="A11" s="210" t="s">
        <v>154</v>
      </c>
      <c r="B11" s="314">
        <v>2188</v>
      </c>
      <c r="C11" s="314">
        <v>3657</v>
      </c>
      <c r="D11" s="314">
        <v>6324</v>
      </c>
      <c r="E11" s="314">
        <v>6801</v>
      </c>
      <c r="F11" s="314">
        <v>1168</v>
      </c>
      <c r="G11" s="314">
        <v>460</v>
      </c>
      <c r="H11" s="314">
        <v>449</v>
      </c>
      <c r="I11" s="314">
        <v>139</v>
      </c>
      <c r="J11" s="314">
        <v>11</v>
      </c>
      <c r="K11" s="318" t="s">
        <v>102</v>
      </c>
      <c r="L11" s="318" t="s">
        <v>102</v>
      </c>
      <c r="M11" s="311">
        <v>21047</v>
      </c>
      <c r="N11" s="311">
        <v>150</v>
      </c>
      <c r="O11" s="310">
        <v>21197</v>
      </c>
    </row>
    <row r="12" spans="1:15" x14ac:dyDescent="0.2">
      <c r="A12" s="68" t="s">
        <v>155</v>
      </c>
      <c r="B12" s="315">
        <v>841</v>
      </c>
      <c r="C12" s="315">
        <v>1135</v>
      </c>
      <c r="D12" s="315">
        <v>1420</v>
      </c>
      <c r="E12" s="315">
        <v>986</v>
      </c>
      <c r="F12" s="315">
        <v>114</v>
      </c>
      <c r="G12" s="315">
        <v>46</v>
      </c>
      <c r="H12" s="315">
        <v>42</v>
      </c>
      <c r="I12" s="315">
        <v>8</v>
      </c>
      <c r="J12" s="757" t="s">
        <v>102</v>
      </c>
      <c r="K12" s="319" t="s">
        <v>102</v>
      </c>
      <c r="L12" s="319" t="s">
        <v>102</v>
      </c>
      <c r="M12" s="316">
        <v>4584</v>
      </c>
      <c r="N12" s="316">
        <v>8</v>
      </c>
      <c r="O12" s="317">
        <v>4592</v>
      </c>
    </row>
    <row r="13" spans="1:15" x14ac:dyDescent="0.2">
      <c r="A13" s="210" t="s">
        <v>273</v>
      </c>
      <c r="B13" s="756" t="s">
        <v>102</v>
      </c>
      <c r="C13" s="756" t="s">
        <v>102</v>
      </c>
      <c r="D13" s="320">
        <v>2</v>
      </c>
      <c r="E13" s="320">
        <v>1</v>
      </c>
      <c r="F13" s="839" t="s">
        <v>102</v>
      </c>
      <c r="G13" s="320" t="s">
        <v>102</v>
      </c>
      <c r="H13" s="994">
        <v>1</v>
      </c>
      <c r="I13" s="756" t="s">
        <v>102</v>
      </c>
      <c r="J13" s="756" t="s">
        <v>102</v>
      </c>
      <c r="K13" s="756" t="s">
        <v>102</v>
      </c>
      <c r="L13" s="318" t="s">
        <v>102</v>
      </c>
      <c r="M13" s="322">
        <v>4</v>
      </c>
      <c r="N13" s="840" t="s">
        <v>102</v>
      </c>
      <c r="O13" s="323">
        <v>4</v>
      </c>
    </row>
    <row r="14" spans="1:15" x14ac:dyDescent="0.2">
      <c r="A14" s="110" t="s">
        <v>274</v>
      </c>
      <c r="B14" s="324">
        <f t="shared" ref="B14:O14" si="0">SUM(B9:B13)</f>
        <v>3264</v>
      </c>
      <c r="C14" s="324">
        <f t="shared" si="0"/>
        <v>5394</v>
      </c>
      <c r="D14" s="324">
        <f t="shared" si="0"/>
        <v>9469</v>
      </c>
      <c r="E14" s="324">
        <f t="shared" si="0"/>
        <v>11273</v>
      </c>
      <c r="F14" s="324">
        <f t="shared" si="0"/>
        <v>2289</v>
      </c>
      <c r="G14" s="324">
        <f t="shared" si="0"/>
        <v>989</v>
      </c>
      <c r="H14" s="324">
        <f t="shared" si="0"/>
        <v>1225</v>
      </c>
      <c r="I14" s="324">
        <f t="shared" si="0"/>
        <v>553</v>
      </c>
      <c r="J14" s="324">
        <f t="shared" si="0"/>
        <v>356</v>
      </c>
      <c r="K14" s="324">
        <f t="shared" si="0"/>
        <v>91</v>
      </c>
      <c r="L14" s="324">
        <f t="shared" si="0"/>
        <v>42</v>
      </c>
      <c r="M14" s="325">
        <f t="shared" si="0"/>
        <v>33903</v>
      </c>
      <c r="N14" s="325">
        <f t="shared" si="0"/>
        <v>1042</v>
      </c>
      <c r="O14" s="841">
        <f t="shared" si="0"/>
        <v>34945</v>
      </c>
    </row>
    <row r="15" spans="1:15" x14ac:dyDescent="0.2">
      <c r="A15" s="182" t="s">
        <v>427</v>
      </c>
      <c r="B15" s="326"/>
      <c r="C15" s="326"/>
      <c r="D15" s="326"/>
      <c r="E15" s="326"/>
      <c r="F15" s="326"/>
      <c r="G15" s="326"/>
      <c r="H15" s="326"/>
      <c r="I15" s="326"/>
      <c r="J15" s="326"/>
      <c r="K15" s="326"/>
      <c r="L15" s="326"/>
      <c r="M15" s="327"/>
      <c r="N15" s="327"/>
      <c r="O15" s="328"/>
    </row>
    <row r="16" spans="1:15" ht="14.25" x14ac:dyDescent="0.2">
      <c r="A16" s="200" t="s">
        <v>379</v>
      </c>
      <c r="B16" s="329">
        <f>B9/B$14</f>
        <v>3.6764705882352941E-3</v>
      </c>
      <c r="C16" s="329">
        <f t="shared" ref="C16:O16" si="1">C9/C$14</f>
        <v>9.0841675936225441E-3</v>
      </c>
      <c r="D16" s="329">
        <f t="shared" si="1"/>
        <v>1.4890695955222305E-2</v>
      </c>
      <c r="E16" s="329">
        <f t="shared" si="1"/>
        <v>3.9652266477423932E-2</v>
      </c>
      <c r="F16" s="329">
        <f t="shared" si="1"/>
        <v>8.6937527304499787E-2</v>
      </c>
      <c r="G16" s="330">
        <f t="shared" si="1"/>
        <v>0.12639029322548029</v>
      </c>
      <c r="H16" s="329">
        <f t="shared" si="1"/>
        <v>0.21795918367346939</v>
      </c>
      <c r="I16" s="329">
        <f t="shared" si="1"/>
        <v>0.28933092224231466</v>
      </c>
      <c r="J16" s="329">
        <f t="shared" si="1"/>
        <v>0.42134831460674155</v>
      </c>
      <c r="K16" s="329">
        <f t="shared" si="1"/>
        <v>0.48351648351648352</v>
      </c>
      <c r="L16" s="329">
        <f t="shared" si="1"/>
        <v>0.8571428571428571</v>
      </c>
      <c r="M16" s="331">
        <f t="shared" si="1"/>
        <v>3.6574934371589533E-2</v>
      </c>
      <c r="N16" s="331">
        <f t="shared" si="1"/>
        <v>0.37428023032629559</v>
      </c>
      <c r="O16" s="332">
        <f t="shared" si="1"/>
        <v>4.6644727428816715E-2</v>
      </c>
    </row>
    <row r="17" spans="1:15" x14ac:dyDescent="0.2">
      <c r="A17" s="68" t="s">
        <v>430</v>
      </c>
      <c r="B17" s="333">
        <f t="shared" ref="B17:O17" si="2">B10/B$14</f>
        <v>6.8321078431372542E-2</v>
      </c>
      <c r="C17" s="333">
        <f t="shared" si="2"/>
        <v>0.10252131998516871</v>
      </c>
      <c r="D17" s="333">
        <f t="shared" si="2"/>
        <v>0.16707149646213962</v>
      </c>
      <c r="E17" s="333">
        <f t="shared" si="2"/>
        <v>0.26949347999645168</v>
      </c>
      <c r="F17" s="333">
        <f t="shared" si="2"/>
        <v>0.35299257317605942</v>
      </c>
      <c r="G17" s="333">
        <f t="shared" si="2"/>
        <v>0.36198179979777551</v>
      </c>
      <c r="H17" s="333">
        <f t="shared" si="2"/>
        <v>0.38040816326530613</v>
      </c>
      <c r="I17" s="333">
        <f t="shared" si="2"/>
        <v>0.44484629294755879</v>
      </c>
      <c r="J17" s="333">
        <f t="shared" si="2"/>
        <v>0.547752808988764</v>
      </c>
      <c r="K17" s="333">
        <f t="shared" si="2"/>
        <v>0.51648351648351654</v>
      </c>
      <c r="L17" s="333">
        <f t="shared" si="2"/>
        <v>0.14285714285714285</v>
      </c>
      <c r="M17" s="334">
        <f t="shared" si="2"/>
        <v>0.20729728932542843</v>
      </c>
      <c r="N17" s="334">
        <f t="shared" si="2"/>
        <v>0.47408829174664108</v>
      </c>
      <c r="O17" s="335">
        <f t="shared" si="2"/>
        <v>0.2152525397052511</v>
      </c>
    </row>
    <row r="18" spans="1:15" x14ac:dyDescent="0.2">
      <c r="A18" s="200" t="s">
        <v>154</v>
      </c>
      <c r="B18" s="329">
        <f t="shared" ref="B18:O18" si="3">B11/B$14</f>
        <v>0.67034313725490191</v>
      </c>
      <c r="C18" s="329">
        <f t="shared" si="3"/>
        <v>0.67797552836484987</v>
      </c>
      <c r="D18" s="329">
        <f t="shared" si="3"/>
        <v>0.66786355475763015</v>
      </c>
      <c r="E18" s="330">
        <f t="shared" si="3"/>
        <v>0.60329992016322187</v>
      </c>
      <c r="F18" s="329">
        <f t="shared" si="3"/>
        <v>0.5102664919178681</v>
      </c>
      <c r="G18" s="330">
        <f t="shared" si="3"/>
        <v>0.46511627906976744</v>
      </c>
      <c r="H18" s="329">
        <f t="shared" si="3"/>
        <v>0.36653061224489797</v>
      </c>
      <c r="I18" s="329">
        <f t="shared" si="3"/>
        <v>0.25135623869801083</v>
      </c>
      <c r="J18" s="329">
        <f t="shared" si="3"/>
        <v>3.0898876404494381E-2</v>
      </c>
      <c r="K18" s="318" t="s">
        <v>102</v>
      </c>
      <c r="L18" s="318" t="s">
        <v>102</v>
      </c>
      <c r="M18" s="331">
        <f t="shared" si="3"/>
        <v>0.62080051912810075</v>
      </c>
      <c r="N18" s="331">
        <f t="shared" si="3"/>
        <v>0.14395393474088292</v>
      </c>
      <c r="O18" s="332">
        <f t="shared" si="3"/>
        <v>0.60658177135498637</v>
      </c>
    </row>
    <row r="19" spans="1:15" x14ac:dyDescent="0.2">
      <c r="A19" s="68" t="s">
        <v>155</v>
      </c>
      <c r="B19" s="333">
        <f t="shared" ref="B19:O19" si="4">B12/B$14</f>
        <v>0.25765931372549017</v>
      </c>
      <c r="C19" s="333">
        <f t="shared" si="4"/>
        <v>0.21041898405635892</v>
      </c>
      <c r="D19" s="333">
        <f t="shared" si="4"/>
        <v>0.14996303727954377</v>
      </c>
      <c r="E19" s="333">
        <f t="shared" si="4"/>
        <v>8.7465625831633101E-2</v>
      </c>
      <c r="F19" s="333">
        <f t="shared" si="4"/>
        <v>4.9803407601572737E-2</v>
      </c>
      <c r="G19" s="333">
        <f t="shared" si="4"/>
        <v>4.6511627906976744E-2</v>
      </c>
      <c r="H19" s="333">
        <f t="shared" si="4"/>
        <v>3.4285714285714287E-2</v>
      </c>
      <c r="I19" s="333">
        <f t="shared" si="4"/>
        <v>1.4466546112115732E-2</v>
      </c>
      <c r="J19" s="757" t="s">
        <v>102</v>
      </c>
      <c r="K19" s="319" t="s">
        <v>102</v>
      </c>
      <c r="L19" s="319" t="s">
        <v>102</v>
      </c>
      <c r="M19" s="334">
        <f t="shared" si="4"/>
        <v>0.13520927351561809</v>
      </c>
      <c r="N19" s="334">
        <f t="shared" si="4"/>
        <v>7.677543186180422E-3</v>
      </c>
      <c r="O19" s="335">
        <f t="shared" si="4"/>
        <v>0.13140649592216341</v>
      </c>
    </row>
    <row r="20" spans="1:15" x14ac:dyDescent="0.2">
      <c r="A20" s="210" t="s">
        <v>273</v>
      </c>
      <c r="B20" s="756" t="s">
        <v>102</v>
      </c>
      <c r="C20" s="756" t="s">
        <v>102</v>
      </c>
      <c r="D20" s="330">
        <f t="shared" ref="D20:O20" si="5">D13/D$14</f>
        <v>2.1121554546414616E-4</v>
      </c>
      <c r="E20" s="330">
        <f t="shared" si="5"/>
        <v>8.8707531269404774E-5</v>
      </c>
      <c r="F20" s="756" t="s">
        <v>102</v>
      </c>
      <c r="G20" s="756" t="s">
        <v>102</v>
      </c>
      <c r="H20" s="330">
        <f t="shared" si="5"/>
        <v>8.1632653061224493E-4</v>
      </c>
      <c r="I20" s="756" t="s">
        <v>102</v>
      </c>
      <c r="J20" s="756" t="s">
        <v>102</v>
      </c>
      <c r="K20" s="756" t="s">
        <v>102</v>
      </c>
      <c r="L20" s="318" t="s">
        <v>102</v>
      </c>
      <c r="M20" s="336">
        <f t="shared" si="5"/>
        <v>1.1798365926319205E-4</v>
      </c>
      <c r="N20" s="840" t="s">
        <v>102</v>
      </c>
      <c r="O20" s="337">
        <f t="shared" si="5"/>
        <v>1.144655887823723E-4</v>
      </c>
    </row>
    <row r="21" spans="1:15" x14ac:dyDescent="0.2">
      <c r="A21" s="279" t="s">
        <v>275</v>
      </c>
      <c r="B21" s="338">
        <f t="shared" ref="B21:O21" si="6">B14/B$14</f>
        <v>1</v>
      </c>
      <c r="C21" s="338">
        <f t="shared" si="6"/>
        <v>1</v>
      </c>
      <c r="D21" s="338">
        <f t="shared" si="6"/>
        <v>1</v>
      </c>
      <c r="E21" s="338">
        <f t="shared" si="6"/>
        <v>1</v>
      </c>
      <c r="F21" s="338">
        <f t="shared" si="6"/>
        <v>1</v>
      </c>
      <c r="G21" s="338">
        <f t="shared" si="6"/>
        <v>1</v>
      </c>
      <c r="H21" s="338">
        <f t="shared" si="6"/>
        <v>1</v>
      </c>
      <c r="I21" s="338">
        <f t="shared" si="6"/>
        <v>1</v>
      </c>
      <c r="J21" s="338">
        <f t="shared" si="6"/>
        <v>1</v>
      </c>
      <c r="K21" s="338">
        <f t="shared" si="6"/>
        <v>1</v>
      </c>
      <c r="L21" s="338">
        <f t="shared" si="6"/>
        <v>1</v>
      </c>
      <c r="M21" s="339">
        <f t="shared" si="6"/>
        <v>1</v>
      </c>
      <c r="N21" s="339">
        <f t="shared" si="6"/>
        <v>1</v>
      </c>
      <c r="O21" s="842">
        <f t="shared" si="6"/>
        <v>1</v>
      </c>
    </row>
    <row r="22" spans="1:15" x14ac:dyDescent="0.2">
      <c r="A22" s="193" t="s">
        <v>277</v>
      </c>
    </row>
    <row r="23" spans="1:15" x14ac:dyDescent="0.2">
      <c r="A23" s="9" t="s">
        <v>863</v>
      </c>
    </row>
    <row r="24" spans="1:15" x14ac:dyDescent="0.2">
      <c r="A24" s="9" t="s">
        <v>429</v>
      </c>
    </row>
    <row r="25" spans="1:15" x14ac:dyDescent="0.2">
      <c r="A25" s="17" t="s">
        <v>78</v>
      </c>
    </row>
    <row r="26" spans="1:15" x14ac:dyDescent="0.2">
      <c r="A26" s="17" t="s">
        <v>433</v>
      </c>
    </row>
    <row r="27" spans="1:15" x14ac:dyDescent="0.2">
      <c r="A27" s="17" t="s">
        <v>431</v>
      </c>
    </row>
    <row r="28" spans="1:15" x14ac:dyDescent="0.2">
      <c r="A28" s="9" t="s">
        <v>866</v>
      </c>
    </row>
    <row r="29" spans="1:15" s="16" customFormat="1" ht="11.25" x14ac:dyDescent="0.2">
      <c r="A29" s="193" t="s">
        <v>855</v>
      </c>
      <c r="B29" s="224"/>
      <c r="C29" s="224"/>
      <c r="D29" s="224"/>
      <c r="G29" s="185"/>
      <c r="J29" s="185"/>
    </row>
    <row r="31" spans="1:15" ht="20.25" customHeight="1" x14ac:dyDescent="0.25">
      <c r="A31" s="10" t="s">
        <v>864</v>
      </c>
    </row>
    <row r="32" spans="1:15" x14ac:dyDescent="0.2">
      <c r="A32" s="225" t="s">
        <v>272</v>
      </c>
    </row>
    <row r="33" spans="1:15" x14ac:dyDescent="0.2">
      <c r="A33" s="1"/>
      <c r="B33" s="1"/>
      <c r="C33" s="1"/>
      <c r="D33" s="1"/>
      <c r="E33" s="1"/>
      <c r="F33" s="1"/>
      <c r="G33" s="1"/>
      <c r="H33" s="1"/>
      <c r="I33" s="1"/>
      <c r="J33" s="1"/>
      <c r="K33" s="1"/>
      <c r="L33" s="1"/>
      <c r="M33" s="217"/>
      <c r="N33" s="217"/>
      <c r="O33" s="2"/>
    </row>
    <row r="34" spans="1:15" x14ac:dyDescent="0.2">
      <c r="A34" s="3"/>
      <c r="B34" s="11" t="s">
        <v>35</v>
      </c>
      <c r="C34" s="11" t="s">
        <v>121</v>
      </c>
      <c r="D34" s="11" t="s">
        <v>123</v>
      </c>
      <c r="E34" s="11" t="s">
        <v>36</v>
      </c>
      <c r="F34" s="11" t="s">
        <v>37</v>
      </c>
      <c r="G34" s="11" t="s">
        <v>38</v>
      </c>
      <c r="H34" s="11" t="s">
        <v>39</v>
      </c>
      <c r="I34" s="11" t="s">
        <v>125</v>
      </c>
      <c r="J34" s="11" t="s">
        <v>126</v>
      </c>
      <c r="K34" s="11" t="s">
        <v>127</v>
      </c>
      <c r="L34" s="209">
        <v>100000</v>
      </c>
      <c r="M34" s="201" t="s">
        <v>228</v>
      </c>
      <c r="N34" s="201" t="s">
        <v>228</v>
      </c>
      <c r="O34" s="204" t="s">
        <v>77</v>
      </c>
    </row>
    <row r="35" spans="1:15" x14ac:dyDescent="0.2">
      <c r="A35" s="208" t="s">
        <v>147</v>
      </c>
      <c r="B35" s="11" t="s">
        <v>120</v>
      </c>
      <c r="C35" s="11" t="s">
        <v>40</v>
      </c>
      <c r="D35" s="11" t="s">
        <v>40</v>
      </c>
      <c r="E35" s="11" t="s">
        <v>40</v>
      </c>
      <c r="F35" s="11" t="s">
        <v>40</v>
      </c>
      <c r="G35" s="11" t="s">
        <v>40</v>
      </c>
      <c r="H35" s="11" t="s">
        <v>40</v>
      </c>
      <c r="I35" s="11" t="s">
        <v>40</v>
      </c>
      <c r="J35" s="11" t="s">
        <v>40</v>
      </c>
      <c r="K35" s="11" t="s">
        <v>40</v>
      </c>
      <c r="L35" s="11" t="s">
        <v>43</v>
      </c>
      <c r="M35" s="201" t="s">
        <v>230</v>
      </c>
      <c r="N35" s="201" t="s">
        <v>138</v>
      </c>
      <c r="O35" s="204" t="s">
        <v>137</v>
      </c>
    </row>
    <row r="36" spans="1:15" x14ac:dyDescent="0.2">
      <c r="A36" s="3"/>
      <c r="B36" s="11" t="s">
        <v>43</v>
      </c>
      <c r="C36" s="11" t="s">
        <v>122</v>
      </c>
      <c r="D36" s="11" t="s">
        <v>124</v>
      </c>
      <c r="E36" s="11" t="s">
        <v>44</v>
      </c>
      <c r="F36" s="11" t="s">
        <v>45</v>
      </c>
      <c r="G36" s="11" t="s">
        <v>46</v>
      </c>
      <c r="H36" s="11" t="s">
        <v>42</v>
      </c>
      <c r="I36" s="11" t="s">
        <v>128</v>
      </c>
      <c r="J36" s="11" t="s">
        <v>129</v>
      </c>
      <c r="K36" s="11" t="s">
        <v>130</v>
      </c>
      <c r="L36" s="11" t="s">
        <v>131</v>
      </c>
      <c r="M36" s="201" t="s">
        <v>138</v>
      </c>
      <c r="N36" s="201" t="s">
        <v>131</v>
      </c>
      <c r="O36" s="204" t="s">
        <v>41</v>
      </c>
    </row>
    <row r="37" spans="1:15" x14ac:dyDescent="0.2">
      <c r="A37" s="4"/>
      <c r="B37" s="4"/>
      <c r="C37" s="4"/>
      <c r="D37" s="4"/>
      <c r="E37" s="4"/>
      <c r="F37" s="4"/>
      <c r="G37" s="4"/>
      <c r="H37" s="4"/>
      <c r="I37" s="4"/>
      <c r="J37" s="4"/>
      <c r="K37" s="4"/>
      <c r="L37" s="4"/>
      <c r="M37" s="218"/>
      <c r="N37" s="218"/>
      <c r="O37" s="5"/>
    </row>
    <row r="38" spans="1:15" x14ac:dyDescent="0.2">
      <c r="A38" s="37" t="s">
        <v>516</v>
      </c>
      <c r="O38" s="68"/>
    </row>
    <row r="39" spans="1:15" ht="14.25" x14ac:dyDescent="0.2">
      <c r="A39" s="200" t="s">
        <v>380</v>
      </c>
      <c r="B39" s="314">
        <v>954</v>
      </c>
      <c r="C39" s="314">
        <v>7168</v>
      </c>
      <c r="D39" s="314">
        <v>49110</v>
      </c>
      <c r="E39" s="314">
        <v>499983</v>
      </c>
      <c r="F39" s="314">
        <v>522304</v>
      </c>
      <c r="G39" s="314">
        <v>520922</v>
      </c>
      <c r="H39" s="314">
        <v>1902407</v>
      </c>
      <c r="I39" s="314">
        <v>2196981</v>
      </c>
      <c r="J39" s="314">
        <v>4602830</v>
      </c>
      <c r="K39" s="314">
        <v>3059980</v>
      </c>
      <c r="L39" s="314">
        <v>9547671</v>
      </c>
      <c r="M39" s="311">
        <v>3502848</v>
      </c>
      <c r="N39" s="311">
        <v>19407462</v>
      </c>
      <c r="O39" s="310">
        <v>22910310</v>
      </c>
    </row>
    <row r="40" spans="1:15" x14ac:dyDescent="0.2">
      <c r="A40" s="68" t="s">
        <v>430</v>
      </c>
      <c r="B40" s="315">
        <v>14475</v>
      </c>
      <c r="C40" s="315">
        <v>83338</v>
      </c>
      <c r="D40" s="315">
        <v>537523</v>
      </c>
      <c r="E40" s="315">
        <v>3147896</v>
      </c>
      <c r="F40" s="315">
        <v>2131593</v>
      </c>
      <c r="G40" s="315">
        <v>1491495</v>
      </c>
      <c r="H40" s="315">
        <v>3238109</v>
      </c>
      <c r="I40" s="315">
        <v>3457415</v>
      </c>
      <c r="J40" s="315">
        <v>5897920</v>
      </c>
      <c r="K40" s="315">
        <v>3045097</v>
      </c>
      <c r="L40" s="315">
        <v>790852</v>
      </c>
      <c r="M40" s="316">
        <v>10644429</v>
      </c>
      <c r="N40" s="316">
        <v>13191284</v>
      </c>
      <c r="O40" s="317">
        <v>23835713</v>
      </c>
    </row>
    <row r="41" spans="1:15" x14ac:dyDescent="0.2">
      <c r="A41" s="210" t="s">
        <v>154</v>
      </c>
      <c r="B41" s="314">
        <v>143656</v>
      </c>
      <c r="C41" s="314">
        <v>539747</v>
      </c>
      <c r="D41" s="314">
        <v>2053882</v>
      </c>
      <c r="E41" s="314">
        <v>6590962</v>
      </c>
      <c r="F41" s="314">
        <v>3051414</v>
      </c>
      <c r="G41" s="314">
        <v>1913541</v>
      </c>
      <c r="H41" s="314">
        <v>3094354</v>
      </c>
      <c r="I41" s="314">
        <v>1788953</v>
      </c>
      <c r="J41" s="314">
        <v>286045</v>
      </c>
      <c r="K41" s="756" t="s">
        <v>102</v>
      </c>
      <c r="L41" s="756" t="s">
        <v>102</v>
      </c>
      <c r="M41" s="311">
        <v>17387556</v>
      </c>
      <c r="N41" s="311">
        <v>2074998</v>
      </c>
      <c r="O41" s="310">
        <v>19462554</v>
      </c>
    </row>
    <row r="42" spans="1:15" x14ac:dyDescent="0.2">
      <c r="A42" s="68" t="s">
        <v>155</v>
      </c>
      <c r="B42" s="315">
        <v>52264</v>
      </c>
      <c r="C42" s="315">
        <v>166109</v>
      </c>
      <c r="D42" s="315">
        <v>446005</v>
      </c>
      <c r="E42" s="315">
        <v>892441</v>
      </c>
      <c r="F42" s="315">
        <v>299233</v>
      </c>
      <c r="G42" s="315">
        <v>192623</v>
      </c>
      <c r="H42" s="315">
        <v>277056</v>
      </c>
      <c r="I42" s="315">
        <v>110385</v>
      </c>
      <c r="J42" s="757" t="s">
        <v>102</v>
      </c>
      <c r="K42" s="757" t="s">
        <v>102</v>
      </c>
      <c r="L42" s="757" t="s">
        <v>102</v>
      </c>
      <c r="M42" s="316">
        <v>2325731</v>
      </c>
      <c r="N42" s="316">
        <v>110385</v>
      </c>
      <c r="O42" s="317">
        <v>2436116</v>
      </c>
    </row>
    <row r="43" spans="1:15" x14ac:dyDescent="0.2">
      <c r="A43" s="210" t="s">
        <v>273</v>
      </c>
      <c r="B43" s="756" t="s">
        <v>102</v>
      </c>
      <c r="C43" s="756" t="s">
        <v>102</v>
      </c>
      <c r="D43" s="320">
        <v>653</v>
      </c>
      <c r="E43" s="320">
        <v>848</v>
      </c>
      <c r="F43" s="756" t="s">
        <v>102</v>
      </c>
      <c r="G43" s="320" t="s">
        <v>102</v>
      </c>
      <c r="H43" s="994">
        <v>5008</v>
      </c>
      <c r="I43" s="756" t="s">
        <v>102</v>
      </c>
      <c r="J43" s="756" t="s">
        <v>102</v>
      </c>
      <c r="K43" s="756" t="s">
        <v>102</v>
      </c>
      <c r="L43" s="756" t="s">
        <v>102</v>
      </c>
      <c r="M43" s="322">
        <v>6509</v>
      </c>
      <c r="N43" s="840" t="s">
        <v>102</v>
      </c>
      <c r="O43" s="323">
        <v>6509</v>
      </c>
    </row>
    <row r="44" spans="1:15" x14ac:dyDescent="0.2">
      <c r="A44" s="110" t="s">
        <v>275</v>
      </c>
      <c r="B44" s="324">
        <f t="shared" ref="B44:O44" si="7">SUM(B39:B43)</f>
        <v>211349</v>
      </c>
      <c r="C44" s="324">
        <f t="shared" si="7"/>
        <v>796362</v>
      </c>
      <c r="D44" s="324">
        <f t="shared" si="7"/>
        <v>3087173</v>
      </c>
      <c r="E44" s="324">
        <f t="shared" si="7"/>
        <v>11132130</v>
      </c>
      <c r="F44" s="324">
        <f t="shared" si="7"/>
        <v>6004544</v>
      </c>
      <c r="G44" s="324">
        <f t="shared" si="7"/>
        <v>4118581</v>
      </c>
      <c r="H44" s="324">
        <f t="shared" si="7"/>
        <v>8516934</v>
      </c>
      <c r="I44" s="324">
        <f t="shared" si="7"/>
        <v>7553734</v>
      </c>
      <c r="J44" s="324">
        <f t="shared" si="7"/>
        <v>10786795</v>
      </c>
      <c r="K44" s="324">
        <f t="shared" si="7"/>
        <v>6105077</v>
      </c>
      <c r="L44" s="324">
        <f t="shared" si="7"/>
        <v>10338523</v>
      </c>
      <c r="M44" s="325">
        <f t="shared" si="7"/>
        <v>33867073</v>
      </c>
      <c r="N44" s="325">
        <f t="shared" si="7"/>
        <v>34784129</v>
      </c>
      <c r="O44" s="841">
        <f t="shared" si="7"/>
        <v>68651202</v>
      </c>
    </row>
    <row r="45" spans="1:15" x14ac:dyDescent="0.2">
      <c r="A45" s="182" t="s">
        <v>428</v>
      </c>
      <c r="B45" s="326"/>
      <c r="C45" s="326"/>
      <c r="D45" s="326"/>
      <c r="E45" s="326"/>
      <c r="F45" s="326"/>
      <c r="G45" s="326"/>
      <c r="H45" s="326"/>
      <c r="I45" s="326"/>
      <c r="J45" s="326"/>
      <c r="K45" s="326"/>
      <c r="L45" s="326"/>
      <c r="M45" s="327"/>
      <c r="N45" s="327"/>
      <c r="O45" s="328"/>
    </row>
    <row r="46" spans="1:15" ht="14.25" x14ac:dyDescent="0.2">
      <c r="A46" s="200" t="s">
        <v>380</v>
      </c>
      <c r="B46" s="329">
        <f>B39/B$44</f>
        <v>4.5138609598342075E-3</v>
      </c>
      <c r="C46" s="329">
        <f t="shared" ref="C46:O46" si="8">C39/C$44</f>
        <v>9.0009317370743462E-3</v>
      </c>
      <c r="D46" s="329">
        <f t="shared" si="8"/>
        <v>1.59077576799227E-2</v>
      </c>
      <c r="E46" s="329">
        <f t="shared" si="8"/>
        <v>4.4913507118583773E-2</v>
      </c>
      <c r="F46" s="329">
        <f t="shared" si="8"/>
        <v>8.6984790185566138E-2</v>
      </c>
      <c r="G46" s="330">
        <f t="shared" si="8"/>
        <v>0.12648094088716477</v>
      </c>
      <c r="H46" s="329">
        <f t="shared" si="8"/>
        <v>0.22336758744402621</v>
      </c>
      <c r="I46" s="329">
        <f t="shared" si="8"/>
        <v>0.29084701685285713</v>
      </c>
      <c r="J46" s="329">
        <f t="shared" si="8"/>
        <v>0.42670969458490682</v>
      </c>
      <c r="K46" s="329">
        <f t="shared" si="8"/>
        <v>0.50121890354536069</v>
      </c>
      <c r="L46" s="329">
        <f t="shared" si="8"/>
        <v>0.92350435357158855</v>
      </c>
      <c r="M46" s="331">
        <f t="shared" si="8"/>
        <v>0.10342931023298058</v>
      </c>
      <c r="N46" s="331">
        <f t="shared" si="8"/>
        <v>0.55794014563365957</v>
      </c>
      <c r="O46" s="332">
        <f t="shared" si="8"/>
        <v>0.33372044964340175</v>
      </c>
    </row>
    <row r="47" spans="1:15" x14ac:dyDescent="0.2">
      <c r="A47" s="68" t="s">
        <v>430</v>
      </c>
      <c r="B47" s="333">
        <f t="shared" ref="B47:O47" si="9">B40/B$44</f>
        <v>6.8488613620125954E-2</v>
      </c>
      <c r="C47" s="333">
        <f t="shared" si="9"/>
        <v>0.1046483885469171</v>
      </c>
      <c r="D47" s="333">
        <f t="shared" si="9"/>
        <v>0.1741149588960515</v>
      </c>
      <c r="E47" s="333">
        <f t="shared" si="9"/>
        <v>0.28277571318337102</v>
      </c>
      <c r="F47" s="333">
        <f t="shared" si="9"/>
        <v>0.35499664920433593</v>
      </c>
      <c r="G47" s="333">
        <f t="shared" si="9"/>
        <v>0.3621380761966318</v>
      </c>
      <c r="H47" s="333">
        <f t="shared" si="9"/>
        <v>0.38019655899646515</v>
      </c>
      <c r="I47" s="333">
        <f t="shared" si="9"/>
        <v>0.45770939246735454</v>
      </c>
      <c r="J47" s="333">
        <f t="shared" si="9"/>
        <v>0.54677223401390307</v>
      </c>
      <c r="K47" s="333">
        <f t="shared" si="9"/>
        <v>0.49878109645463931</v>
      </c>
      <c r="L47" s="333">
        <f t="shared" si="9"/>
        <v>7.6495646428411487E-2</v>
      </c>
      <c r="M47" s="334">
        <f t="shared" si="9"/>
        <v>0.31430023492139403</v>
      </c>
      <c r="N47" s="334">
        <f t="shared" si="9"/>
        <v>0.37923283920663931</v>
      </c>
      <c r="O47" s="335">
        <f t="shared" si="9"/>
        <v>0.34720022819119756</v>
      </c>
    </row>
    <row r="48" spans="1:15" x14ac:dyDescent="0.2">
      <c r="A48" s="200" t="s">
        <v>154</v>
      </c>
      <c r="B48" s="329">
        <f t="shared" ref="B48:O48" si="10">B41/B$44</f>
        <v>0.67970986377981446</v>
      </c>
      <c r="C48" s="329">
        <f t="shared" si="10"/>
        <v>0.67776589038653279</v>
      </c>
      <c r="D48" s="329">
        <f t="shared" si="10"/>
        <v>0.66529540132671539</v>
      </c>
      <c r="E48" s="329">
        <f t="shared" si="10"/>
        <v>0.59206656767393118</v>
      </c>
      <c r="F48" s="329">
        <f t="shared" si="10"/>
        <v>0.50818413521493055</v>
      </c>
      <c r="G48" s="330">
        <f t="shared" si="10"/>
        <v>0.46461171942472418</v>
      </c>
      <c r="H48" s="329">
        <f t="shared" si="10"/>
        <v>0.36331783245003424</v>
      </c>
      <c r="I48" s="329">
        <f t="shared" si="10"/>
        <v>0.23683028817271035</v>
      </c>
      <c r="J48" s="329">
        <f t="shared" si="10"/>
        <v>2.6518071401190065E-2</v>
      </c>
      <c r="K48" s="318" t="s">
        <v>102</v>
      </c>
      <c r="L48" s="318" t="s">
        <v>102</v>
      </c>
      <c r="M48" s="331">
        <f t="shared" si="10"/>
        <v>0.51340592675369379</v>
      </c>
      <c r="N48" s="331">
        <f t="shared" si="10"/>
        <v>5.9653585116361547E-2</v>
      </c>
      <c r="O48" s="332">
        <f t="shared" si="10"/>
        <v>0.28349910027795289</v>
      </c>
    </row>
    <row r="49" spans="1:15" x14ac:dyDescent="0.2">
      <c r="A49" s="68" t="s">
        <v>155</v>
      </c>
      <c r="B49" s="333">
        <f t="shared" ref="B49:O51" si="11">B42/B$44</f>
        <v>0.24728766164022542</v>
      </c>
      <c r="C49" s="333">
        <f t="shared" si="11"/>
        <v>0.2085847893294758</v>
      </c>
      <c r="D49" s="333">
        <f t="shared" si="11"/>
        <v>0.14447036171928168</v>
      </c>
      <c r="E49" s="333">
        <f t="shared" si="11"/>
        <v>8.0168036126060327E-2</v>
      </c>
      <c r="F49" s="333">
        <f t="shared" si="11"/>
        <v>4.9834425395167394E-2</v>
      </c>
      <c r="G49" s="333">
        <f t="shared" si="11"/>
        <v>4.6769263491479224E-2</v>
      </c>
      <c r="H49" s="333">
        <f t="shared" si="11"/>
        <v>3.2530016083252497E-2</v>
      </c>
      <c r="I49" s="333">
        <f t="shared" si="11"/>
        <v>1.4613302507077956E-2</v>
      </c>
      <c r="J49" s="757" t="s">
        <v>102</v>
      </c>
      <c r="K49" s="319" t="s">
        <v>102</v>
      </c>
      <c r="L49" s="319" t="s">
        <v>102</v>
      </c>
      <c r="M49" s="334">
        <f t="shared" si="11"/>
        <v>6.8672335515974472E-2</v>
      </c>
      <c r="N49" s="334">
        <f t="shared" si="11"/>
        <v>3.1734300433395933E-3</v>
      </c>
      <c r="O49" s="335">
        <f t="shared" si="11"/>
        <v>3.5485409272222213E-2</v>
      </c>
    </row>
    <row r="50" spans="1:15" x14ac:dyDescent="0.2">
      <c r="A50" s="210" t="s">
        <v>273</v>
      </c>
      <c r="B50" s="756" t="s">
        <v>102</v>
      </c>
      <c r="C50" s="756" t="s">
        <v>102</v>
      </c>
      <c r="D50" s="330">
        <f t="shared" ref="D50:O50" si="12">D43/D$44</f>
        <v>2.1152037802870134E-4</v>
      </c>
      <c r="E50" s="330">
        <f t="shared" si="12"/>
        <v>7.6175898053651905E-5</v>
      </c>
      <c r="F50" s="756" t="s">
        <v>102</v>
      </c>
      <c r="G50" s="756" t="s">
        <v>102</v>
      </c>
      <c r="H50" s="330">
        <f t="shared" si="12"/>
        <v>5.8800502622187749E-4</v>
      </c>
      <c r="I50" s="756" t="s">
        <v>102</v>
      </c>
      <c r="J50" s="756" t="s">
        <v>102</v>
      </c>
      <c r="K50" s="756" t="s">
        <v>102</v>
      </c>
      <c r="L50" s="318" t="s">
        <v>102</v>
      </c>
      <c r="M50" s="336">
        <f t="shared" si="12"/>
        <v>1.9219257595718415E-4</v>
      </c>
      <c r="N50" s="840" t="s">
        <v>102</v>
      </c>
      <c r="O50" s="337">
        <f t="shared" si="12"/>
        <v>9.4812615225586296E-5</v>
      </c>
    </row>
    <row r="51" spans="1:15" x14ac:dyDescent="0.2">
      <c r="A51" s="279" t="s">
        <v>274</v>
      </c>
      <c r="B51" s="338">
        <f t="shared" si="11"/>
        <v>1</v>
      </c>
      <c r="C51" s="338">
        <f t="shared" si="11"/>
        <v>1</v>
      </c>
      <c r="D51" s="338">
        <f t="shared" si="11"/>
        <v>1</v>
      </c>
      <c r="E51" s="338">
        <f t="shared" si="11"/>
        <v>1</v>
      </c>
      <c r="F51" s="338">
        <f t="shared" si="11"/>
        <v>1</v>
      </c>
      <c r="G51" s="338">
        <f t="shared" si="11"/>
        <v>1</v>
      </c>
      <c r="H51" s="338">
        <f t="shared" si="11"/>
        <v>1</v>
      </c>
      <c r="I51" s="338">
        <f t="shared" si="11"/>
        <v>1</v>
      </c>
      <c r="J51" s="338">
        <f t="shared" si="11"/>
        <v>1</v>
      </c>
      <c r="K51" s="338">
        <f t="shared" si="11"/>
        <v>1</v>
      </c>
      <c r="L51" s="338">
        <f t="shared" si="11"/>
        <v>1</v>
      </c>
      <c r="M51" s="339">
        <f t="shared" si="11"/>
        <v>1</v>
      </c>
      <c r="N51" s="339">
        <f t="shared" si="11"/>
        <v>1</v>
      </c>
      <c r="O51" s="842">
        <f t="shared" si="11"/>
        <v>1</v>
      </c>
    </row>
    <row r="52" spans="1:15" x14ac:dyDescent="0.2">
      <c r="A52" s="9" t="s">
        <v>432</v>
      </c>
    </row>
    <row r="53" spans="1:15" x14ac:dyDescent="0.2">
      <c r="A53" s="17" t="s">
        <v>78</v>
      </c>
    </row>
    <row r="54" spans="1:15" x14ac:dyDescent="0.2">
      <c r="A54" s="17" t="s">
        <v>433</v>
      </c>
    </row>
    <row r="55" spans="1:15" x14ac:dyDescent="0.2">
      <c r="A55" s="17" t="s">
        <v>431</v>
      </c>
    </row>
    <row r="56" spans="1:15" x14ac:dyDescent="0.2">
      <c r="A56" s="9" t="s">
        <v>867</v>
      </c>
    </row>
    <row r="57" spans="1:15" s="16" customFormat="1" ht="11.25" x14ac:dyDescent="0.2">
      <c r="A57" s="193" t="s">
        <v>859</v>
      </c>
      <c r="B57" s="224"/>
      <c r="C57" s="224"/>
      <c r="D57" s="224"/>
      <c r="G57" s="185"/>
      <c r="J57" s="185"/>
    </row>
  </sheetData>
  <phoneticPr fontId="2" type="noConversion"/>
  <pageMargins left="0.59055118110236227" right="0.59055118110236227" top="0.78740157480314965" bottom="0.78740157480314965" header="0.39370078740157483" footer="0.39370078740157483"/>
  <pageSetup paperSize="9" scale="62" firstPageNumber="6" orientation="landscape" useFirstPageNumber="1" r:id="rId1"/>
  <headerFooter alignWithMargins="0">
    <oddHeader>&amp;R&amp;12Les finances des communes en 2023</oddHeader>
    <oddFooter>&amp;L&amp;12Direction Générale des Collectivités Locales / DESL&amp;C&amp;12 6&amp;R&amp;12Mise en ligne : janvier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85"/>
  <sheetViews>
    <sheetView zoomScaleNormal="100" zoomScaleSheetLayoutView="70" zoomScalePageLayoutView="85" workbookViewId="0"/>
  </sheetViews>
  <sheetFormatPr baseColWidth="10" defaultRowHeight="12.75" x14ac:dyDescent="0.2"/>
  <cols>
    <col min="1" max="1" width="58.42578125" customWidth="1"/>
    <col min="2" max="4" width="12.42578125" customWidth="1"/>
    <col min="5" max="5" width="13" customWidth="1"/>
    <col min="6" max="11" width="12.42578125" customWidth="1"/>
    <col min="12" max="12" width="13.140625" customWidth="1"/>
    <col min="13" max="15" width="13.7109375" customWidth="1"/>
    <col min="16" max="16" width="8.5703125" customWidth="1"/>
  </cols>
  <sheetData>
    <row r="1" spans="1:15" ht="18" customHeight="1" x14ac:dyDescent="0.25">
      <c r="A1" s="10" t="s">
        <v>868</v>
      </c>
    </row>
    <row r="2" spans="1:15" x14ac:dyDescent="0.2">
      <c r="N2" s="226"/>
    </row>
    <row r="3" spans="1:15" ht="12.75" customHeight="1" x14ac:dyDescent="0.2">
      <c r="A3" s="1"/>
      <c r="B3" s="1"/>
      <c r="C3" s="1"/>
      <c r="D3" s="1"/>
      <c r="E3" s="1"/>
      <c r="F3" s="1"/>
      <c r="G3" s="1"/>
      <c r="H3" s="1"/>
      <c r="I3" s="1"/>
      <c r="J3" s="1"/>
      <c r="K3" s="1"/>
      <c r="L3" s="1"/>
      <c r="M3" s="1"/>
      <c r="N3" s="1"/>
      <c r="O3" s="2"/>
    </row>
    <row r="4" spans="1:15" x14ac:dyDescent="0.2">
      <c r="A4" s="3"/>
      <c r="B4" s="11" t="s">
        <v>35</v>
      </c>
      <c r="C4" s="11" t="s">
        <v>121</v>
      </c>
      <c r="D4" s="11" t="s">
        <v>123</v>
      </c>
      <c r="E4" s="11" t="s">
        <v>36</v>
      </c>
      <c r="F4" s="11" t="s">
        <v>37</v>
      </c>
      <c r="G4" s="11" t="s">
        <v>38</v>
      </c>
      <c r="H4" s="11" t="s">
        <v>39</v>
      </c>
      <c r="I4" s="11" t="s">
        <v>125</v>
      </c>
      <c r="J4" s="11" t="s">
        <v>126</v>
      </c>
      <c r="K4" s="11" t="s">
        <v>127</v>
      </c>
      <c r="L4" s="209">
        <v>100000</v>
      </c>
      <c r="M4" s="201" t="s">
        <v>228</v>
      </c>
      <c r="N4" s="201" t="s">
        <v>228</v>
      </c>
      <c r="O4" s="204" t="s">
        <v>77</v>
      </c>
    </row>
    <row r="5" spans="1:15" x14ac:dyDescent="0.2">
      <c r="A5" s="208" t="s">
        <v>147</v>
      </c>
      <c r="B5" s="11" t="s">
        <v>120</v>
      </c>
      <c r="C5" s="11" t="s">
        <v>40</v>
      </c>
      <c r="D5" s="11" t="s">
        <v>40</v>
      </c>
      <c r="E5" s="11" t="s">
        <v>40</v>
      </c>
      <c r="F5" s="11" t="s">
        <v>40</v>
      </c>
      <c r="G5" s="11" t="s">
        <v>40</v>
      </c>
      <c r="H5" s="11" t="s">
        <v>40</v>
      </c>
      <c r="I5" s="11" t="s">
        <v>40</v>
      </c>
      <c r="J5" s="11" t="s">
        <v>40</v>
      </c>
      <c r="K5" s="11" t="s">
        <v>40</v>
      </c>
      <c r="L5" s="11" t="s">
        <v>43</v>
      </c>
      <c r="M5" s="201" t="s">
        <v>230</v>
      </c>
      <c r="N5" s="201" t="s">
        <v>381</v>
      </c>
      <c r="O5" s="204" t="s">
        <v>137</v>
      </c>
    </row>
    <row r="6" spans="1:15" x14ac:dyDescent="0.2">
      <c r="A6" s="3"/>
      <c r="B6" s="11" t="s">
        <v>43</v>
      </c>
      <c r="C6" s="11" t="s">
        <v>122</v>
      </c>
      <c r="D6" s="11" t="s">
        <v>124</v>
      </c>
      <c r="E6" s="11" t="s">
        <v>44</v>
      </c>
      <c r="F6" s="11" t="s">
        <v>45</v>
      </c>
      <c r="G6" s="11" t="s">
        <v>46</v>
      </c>
      <c r="H6" s="11" t="s">
        <v>42</v>
      </c>
      <c r="I6" s="11" t="s">
        <v>128</v>
      </c>
      <c r="J6" s="11" t="s">
        <v>129</v>
      </c>
      <c r="K6" s="11" t="s">
        <v>130</v>
      </c>
      <c r="L6" s="11" t="s">
        <v>131</v>
      </c>
      <c r="M6" s="201" t="s">
        <v>138</v>
      </c>
      <c r="N6" s="201" t="s">
        <v>131</v>
      </c>
      <c r="O6" s="204" t="s">
        <v>41</v>
      </c>
    </row>
    <row r="7" spans="1:15" ht="14.25" x14ac:dyDescent="0.2">
      <c r="A7" s="225" t="s">
        <v>613</v>
      </c>
      <c r="B7" s="4"/>
      <c r="C7" s="4"/>
      <c r="D7" s="4"/>
      <c r="E7" s="4"/>
      <c r="F7" s="4"/>
      <c r="G7" s="4"/>
      <c r="H7" s="4"/>
      <c r="I7" s="4"/>
      <c r="J7" s="4"/>
      <c r="K7" s="4"/>
      <c r="L7" s="4"/>
      <c r="M7" s="4"/>
      <c r="N7" s="4"/>
      <c r="O7" s="5"/>
    </row>
    <row r="8" spans="1:15" ht="14.25" x14ac:dyDescent="0.2">
      <c r="A8" s="59" t="s">
        <v>434</v>
      </c>
      <c r="O8" s="68"/>
    </row>
    <row r="9" spans="1:15" ht="12.75" customHeight="1" x14ac:dyDescent="0.2">
      <c r="A9" s="200" t="s">
        <v>389</v>
      </c>
      <c r="B9" s="314">
        <v>4</v>
      </c>
      <c r="C9" s="314">
        <v>17</v>
      </c>
      <c r="D9" s="314">
        <v>33</v>
      </c>
      <c r="E9" s="314">
        <v>159</v>
      </c>
      <c r="F9" s="314">
        <v>117</v>
      </c>
      <c r="G9" s="314">
        <v>74</v>
      </c>
      <c r="H9" s="314">
        <v>71</v>
      </c>
      <c r="I9" s="314">
        <v>37</v>
      </c>
      <c r="J9" s="314">
        <v>17</v>
      </c>
      <c r="K9" s="314">
        <v>3</v>
      </c>
      <c r="L9" s="314" t="s">
        <v>102</v>
      </c>
      <c r="M9" s="311">
        <v>475</v>
      </c>
      <c r="N9" s="311">
        <v>57</v>
      </c>
      <c r="O9" s="310">
        <v>532</v>
      </c>
    </row>
    <row r="10" spans="1:15" x14ac:dyDescent="0.2">
      <c r="A10" s="68" t="s">
        <v>390</v>
      </c>
      <c r="B10" s="315">
        <v>10</v>
      </c>
      <c r="C10" s="315">
        <v>22</v>
      </c>
      <c r="D10" s="315">
        <v>75</v>
      </c>
      <c r="E10" s="315">
        <v>141</v>
      </c>
      <c r="F10" s="315">
        <v>26</v>
      </c>
      <c r="G10" s="315">
        <v>14</v>
      </c>
      <c r="H10" s="315">
        <v>7</v>
      </c>
      <c r="I10" s="315">
        <v>4</v>
      </c>
      <c r="J10" s="319" t="s">
        <v>102</v>
      </c>
      <c r="K10" s="319" t="s">
        <v>102</v>
      </c>
      <c r="L10" s="319" t="s">
        <v>102</v>
      </c>
      <c r="M10" s="316">
        <v>295</v>
      </c>
      <c r="N10" s="316">
        <v>4</v>
      </c>
      <c r="O10" s="317">
        <v>299</v>
      </c>
    </row>
    <row r="11" spans="1:15" x14ac:dyDescent="0.2">
      <c r="A11" s="6" t="s">
        <v>148</v>
      </c>
      <c r="B11" s="314">
        <v>147</v>
      </c>
      <c r="C11" s="314">
        <v>142</v>
      </c>
      <c r="D11" s="314">
        <v>233</v>
      </c>
      <c r="E11" s="314">
        <v>256</v>
      </c>
      <c r="F11" s="314">
        <v>50</v>
      </c>
      <c r="G11" s="314">
        <v>18</v>
      </c>
      <c r="H11" s="314">
        <v>9</v>
      </c>
      <c r="I11" s="314">
        <v>1</v>
      </c>
      <c r="J11" s="314">
        <v>1</v>
      </c>
      <c r="K11" s="318" t="s">
        <v>102</v>
      </c>
      <c r="L11" s="318" t="s">
        <v>102</v>
      </c>
      <c r="M11" s="311">
        <v>855</v>
      </c>
      <c r="N11" s="311">
        <v>2</v>
      </c>
      <c r="O11" s="310">
        <v>857</v>
      </c>
    </row>
    <row r="12" spans="1:15" x14ac:dyDescent="0.2">
      <c r="A12" t="s">
        <v>149</v>
      </c>
      <c r="B12" s="315">
        <v>6</v>
      </c>
      <c r="C12" s="315">
        <v>23</v>
      </c>
      <c r="D12" s="315">
        <v>65</v>
      </c>
      <c r="E12" s="315">
        <v>197</v>
      </c>
      <c r="F12" s="315">
        <v>71</v>
      </c>
      <c r="G12" s="315">
        <v>30</v>
      </c>
      <c r="H12" s="315">
        <v>31</v>
      </c>
      <c r="I12" s="315">
        <v>11</v>
      </c>
      <c r="J12" s="315">
        <v>3</v>
      </c>
      <c r="K12" s="319" t="s">
        <v>102</v>
      </c>
      <c r="L12" s="319" t="s">
        <v>102</v>
      </c>
      <c r="M12" s="316">
        <v>423</v>
      </c>
      <c r="N12" s="316">
        <v>14</v>
      </c>
      <c r="O12" s="317">
        <v>437</v>
      </c>
    </row>
    <row r="13" spans="1:15" ht="14.25" x14ac:dyDescent="0.2">
      <c r="A13" s="457" t="s">
        <v>355</v>
      </c>
      <c r="B13" s="356">
        <f t="shared" ref="B13:K13" si="0">SUM(B9:B12)</f>
        <v>167</v>
      </c>
      <c r="C13" s="356">
        <f t="shared" si="0"/>
        <v>204</v>
      </c>
      <c r="D13" s="356">
        <f t="shared" si="0"/>
        <v>406</v>
      </c>
      <c r="E13" s="356">
        <f t="shared" si="0"/>
        <v>753</v>
      </c>
      <c r="F13" s="356">
        <f t="shared" si="0"/>
        <v>264</v>
      </c>
      <c r="G13" s="356">
        <f t="shared" si="0"/>
        <v>136</v>
      </c>
      <c r="H13" s="356">
        <f t="shared" si="0"/>
        <v>118</v>
      </c>
      <c r="I13" s="356">
        <f t="shared" si="0"/>
        <v>53</v>
      </c>
      <c r="J13" s="356">
        <f t="shared" si="0"/>
        <v>21</v>
      </c>
      <c r="K13" s="356">
        <f t="shared" si="0"/>
        <v>3</v>
      </c>
      <c r="L13" s="348" t="s">
        <v>102</v>
      </c>
      <c r="M13" s="357">
        <f>SUM(M9:M12)</f>
        <v>2048</v>
      </c>
      <c r="N13" s="357">
        <f>SUM(N9:N12)</f>
        <v>77</v>
      </c>
      <c r="O13" s="358">
        <f>SUM(O9:O12)</f>
        <v>2125</v>
      </c>
    </row>
    <row r="14" spans="1:15" ht="12.75" customHeight="1" x14ac:dyDescent="0.2">
      <c r="A14" s="59" t="s">
        <v>435</v>
      </c>
      <c r="B14" s="341"/>
      <c r="C14" s="341"/>
      <c r="D14" s="341"/>
      <c r="E14" s="341"/>
      <c r="F14" s="341"/>
      <c r="G14" s="341"/>
      <c r="H14" s="341"/>
      <c r="I14" s="341"/>
      <c r="J14" s="341"/>
      <c r="K14" s="341"/>
      <c r="L14" s="341"/>
      <c r="M14" s="346"/>
      <c r="N14" s="346"/>
      <c r="O14" s="347"/>
    </row>
    <row r="15" spans="1:15" x14ac:dyDescent="0.2">
      <c r="A15" s="200" t="s">
        <v>150</v>
      </c>
      <c r="B15" s="314">
        <v>889</v>
      </c>
      <c r="C15" s="314">
        <v>964</v>
      </c>
      <c r="D15" s="314">
        <v>1338</v>
      </c>
      <c r="E15" s="314">
        <v>1220</v>
      </c>
      <c r="F15" s="314">
        <v>167</v>
      </c>
      <c r="G15" s="314">
        <v>65</v>
      </c>
      <c r="H15" s="314">
        <v>110</v>
      </c>
      <c r="I15" s="314">
        <v>43</v>
      </c>
      <c r="J15" s="314">
        <v>18</v>
      </c>
      <c r="K15" s="314">
        <v>6</v>
      </c>
      <c r="L15" s="365">
        <v>4</v>
      </c>
      <c r="M15" s="311">
        <v>4753</v>
      </c>
      <c r="N15" s="311">
        <v>71</v>
      </c>
      <c r="O15" s="310">
        <v>4824</v>
      </c>
    </row>
    <row r="16" spans="1:15" x14ac:dyDescent="0.2">
      <c r="A16" s="68" t="s">
        <v>151</v>
      </c>
      <c r="B16" s="315">
        <v>2208</v>
      </c>
      <c r="C16" s="315">
        <v>4226</v>
      </c>
      <c r="D16" s="315">
        <v>7725</v>
      </c>
      <c r="E16" s="315">
        <v>9300</v>
      </c>
      <c r="F16" s="315">
        <v>1858</v>
      </c>
      <c r="G16" s="315">
        <v>788</v>
      </c>
      <c r="H16" s="315">
        <v>997</v>
      </c>
      <c r="I16" s="315">
        <v>457</v>
      </c>
      <c r="J16" s="315">
        <v>317</v>
      </c>
      <c r="K16" s="315">
        <v>82</v>
      </c>
      <c r="L16" s="315">
        <v>38</v>
      </c>
      <c r="M16" s="316">
        <v>27102</v>
      </c>
      <c r="N16" s="316">
        <v>894</v>
      </c>
      <c r="O16" s="317">
        <v>27996</v>
      </c>
    </row>
    <row r="17" spans="1:17" x14ac:dyDescent="0.2">
      <c r="A17" s="207" t="s">
        <v>436</v>
      </c>
      <c r="B17" s="340">
        <f t="shared" ref="B17:O17" si="1">SUM(B15:B16)</f>
        <v>3097</v>
      </c>
      <c r="C17" s="340">
        <f t="shared" si="1"/>
        <v>5190</v>
      </c>
      <c r="D17" s="340">
        <f t="shared" si="1"/>
        <v>9063</v>
      </c>
      <c r="E17" s="340">
        <f t="shared" si="1"/>
        <v>10520</v>
      </c>
      <c r="F17" s="340">
        <f t="shared" si="1"/>
        <v>2025</v>
      </c>
      <c r="G17" s="340">
        <f t="shared" si="1"/>
        <v>853</v>
      </c>
      <c r="H17" s="340">
        <f t="shared" si="1"/>
        <v>1107</v>
      </c>
      <c r="I17" s="340">
        <f t="shared" si="1"/>
        <v>500</v>
      </c>
      <c r="J17" s="340">
        <f t="shared" si="1"/>
        <v>335</v>
      </c>
      <c r="K17" s="340">
        <f t="shared" si="1"/>
        <v>88</v>
      </c>
      <c r="L17" s="318">
        <f t="shared" si="1"/>
        <v>42</v>
      </c>
      <c r="M17" s="345">
        <f t="shared" si="1"/>
        <v>31855</v>
      </c>
      <c r="N17" s="345">
        <f t="shared" si="1"/>
        <v>965</v>
      </c>
      <c r="O17" s="323">
        <f t="shared" si="1"/>
        <v>32820</v>
      </c>
      <c r="P17" s="14"/>
      <c r="Q17" s="14"/>
    </row>
    <row r="18" spans="1:17" ht="14.25" x14ac:dyDescent="0.2">
      <c r="A18" s="211" t="s">
        <v>356</v>
      </c>
      <c r="B18" s="326"/>
      <c r="C18" s="326"/>
      <c r="D18" s="326"/>
      <c r="E18" s="326"/>
      <c r="F18" s="326"/>
      <c r="G18" s="326"/>
      <c r="H18" s="326"/>
      <c r="I18" s="326"/>
      <c r="J18" s="326"/>
      <c r="K18" s="326"/>
      <c r="L18" s="326"/>
      <c r="M18" s="327"/>
      <c r="N18" s="327"/>
      <c r="O18" s="328"/>
    </row>
    <row r="19" spans="1:17" x14ac:dyDescent="0.2">
      <c r="A19" s="200" t="s">
        <v>389</v>
      </c>
      <c r="B19" s="329">
        <f>B9/B$13</f>
        <v>2.3952095808383235E-2</v>
      </c>
      <c r="C19" s="329">
        <f t="shared" ref="C19:O19" si="2">C9/C$13</f>
        <v>8.3333333333333329E-2</v>
      </c>
      <c r="D19" s="329">
        <f t="shared" si="2"/>
        <v>8.1280788177339899E-2</v>
      </c>
      <c r="E19" s="329">
        <f t="shared" si="2"/>
        <v>0.21115537848605578</v>
      </c>
      <c r="F19" s="329">
        <f t="shared" si="2"/>
        <v>0.44318181818181818</v>
      </c>
      <c r="G19" s="330">
        <f t="shared" si="2"/>
        <v>0.54411764705882348</v>
      </c>
      <c r="H19" s="329">
        <f t="shared" si="2"/>
        <v>0.60169491525423724</v>
      </c>
      <c r="I19" s="329">
        <f t="shared" si="2"/>
        <v>0.69811320754716977</v>
      </c>
      <c r="J19" s="329">
        <f t="shared" si="2"/>
        <v>0.80952380952380953</v>
      </c>
      <c r="K19" s="329">
        <f t="shared" si="2"/>
        <v>1</v>
      </c>
      <c r="L19" s="314" t="s">
        <v>102</v>
      </c>
      <c r="M19" s="331">
        <f t="shared" si="2"/>
        <v>0.23193359375</v>
      </c>
      <c r="N19" s="331">
        <f t="shared" si="2"/>
        <v>0.74025974025974028</v>
      </c>
      <c r="O19" s="332">
        <f t="shared" si="2"/>
        <v>0.25035294117647061</v>
      </c>
    </row>
    <row r="20" spans="1:17" x14ac:dyDescent="0.2">
      <c r="A20" s="68" t="s">
        <v>390</v>
      </c>
      <c r="B20" s="333">
        <f t="shared" ref="B20:O20" si="3">B10/B$13</f>
        <v>5.9880239520958084E-2</v>
      </c>
      <c r="C20" s="333">
        <f t="shared" si="3"/>
        <v>0.10784313725490197</v>
      </c>
      <c r="D20" s="333">
        <f t="shared" si="3"/>
        <v>0.18472906403940886</v>
      </c>
      <c r="E20" s="333">
        <f t="shared" si="3"/>
        <v>0.18725099601593626</v>
      </c>
      <c r="F20" s="333">
        <f t="shared" si="3"/>
        <v>9.8484848484848481E-2</v>
      </c>
      <c r="G20" s="333">
        <f t="shared" si="3"/>
        <v>0.10294117647058823</v>
      </c>
      <c r="H20" s="333">
        <f t="shared" si="3"/>
        <v>5.9322033898305086E-2</v>
      </c>
      <c r="I20" s="333">
        <f t="shared" si="3"/>
        <v>7.5471698113207544E-2</v>
      </c>
      <c r="J20" s="319" t="s">
        <v>102</v>
      </c>
      <c r="K20" s="319" t="s">
        <v>102</v>
      </c>
      <c r="L20" s="319" t="s">
        <v>102</v>
      </c>
      <c r="M20" s="334">
        <f t="shared" si="3"/>
        <v>0.14404296875</v>
      </c>
      <c r="N20" s="334">
        <f t="shared" si="3"/>
        <v>5.1948051948051951E-2</v>
      </c>
      <c r="O20" s="335">
        <f t="shared" si="3"/>
        <v>0.14070588235294118</v>
      </c>
    </row>
    <row r="21" spans="1:17" x14ac:dyDescent="0.2">
      <c r="A21" s="6" t="s">
        <v>148</v>
      </c>
      <c r="B21" s="329">
        <f t="shared" ref="B21:O21" si="4">B11/B$13</f>
        <v>0.88023952095808389</v>
      </c>
      <c r="C21" s="329">
        <f t="shared" si="4"/>
        <v>0.69607843137254899</v>
      </c>
      <c r="D21" s="329">
        <f t="shared" si="4"/>
        <v>0.57389162561576357</v>
      </c>
      <c r="E21" s="329">
        <f t="shared" si="4"/>
        <v>0.33997343957503318</v>
      </c>
      <c r="F21" s="329">
        <f t="shared" si="4"/>
        <v>0.18939393939393939</v>
      </c>
      <c r="G21" s="330">
        <f t="shared" si="4"/>
        <v>0.13235294117647059</v>
      </c>
      <c r="H21" s="329">
        <f t="shared" si="4"/>
        <v>7.6271186440677971E-2</v>
      </c>
      <c r="I21" s="329">
        <f t="shared" si="4"/>
        <v>1.8867924528301886E-2</v>
      </c>
      <c r="J21" s="329">
        <f t="shared" si="4"/>
        <v>4.7619047619047616E-2</v>
      </c>
      <c r="K21" s="318" t="s">
        <v>102</v>
      </c>
      <c r="L21" s="318" t="s">
        <v>102</v>
      </c>
      <c r="M21" s="331">
        <f t="shared" si="4"/>
        <v>0.41748046875</v>
      </c>
      <c r="N21" s="331">
        <f t="shared" si="4"/>
        <v>2.5974025974025976E-2</v>
      </c>
      <c r="O21" s="332">
        <f t="shared" si="4"/>
        <v>0.4032941176470588</v>
      </c>
    </row>
    <row r="22" spans="1:17" x14ac:dyDescent="0.2">
      <c r="A22" t="s">
        <v>149</v>
      </c>
      <c r="B22" s="333">
        <f t="shared" ref="B22:O22" si="5">B12/B$13</f>
        <v>3.5928143712574849E-2</v>
      </c>
      <c r="C22" s="333">
        <f t="shared" si="5"/>
        <v>0.11274509803921569</v>
      </c>
      <c r="D22" s="333">
        <f t="shared" si="5"/>
        <v>0.16009852216748768</v>
      </c>
      <c r="E22" s="333">
        <f t="shared" si="5"/>
        <v>0.26162018592297476</v>
      </c>
      <c r="F22" s="333">
        <f t="shared" si="5"/>
        <v>0.26893939393939392</v>
      </c>
      <c r="G22" s="333">
        <f t="shared" si="5"/>
        <v>0.22058823529411764</v>
      </c>
      <c r="H22" s="333">
        <f t="shared" si="5"/>
        <v>0.26271186440677968</v>
      </c>
      <c r="I22" s="333">
        <f t="shared" si="5"/>
        <v>0.20754716981132076</v>
      </c>
      <c r="J22" s="333">
        <f t="shared" si="5"/>
        <v>0.14285714285714285</v>
      </c>
      <c r="K22" s="319" t="s">
        <v>102</v>
      </c>
      <c r="L22" s="319" t="s">
        <v>102</v>
      </c>
      <c r="M22" s="334">
        <f t="shared" si="5"/>
        <v>0.20654296875</v>
      </c>
      <c r="N22" s="334">
        <f t="shared" si="5"/>
        <v>0.18181818181818182</v>
      </c>
      <c r="O22" s="335">
        <f t="shared" si="5"/>
        <v>0.20564705882352941</v>
      </c>
    </row>
    <row r="23" spans="1:17" ht="14.25" x14ac:dyDescent="0.2">
      <c r="A23" s="248" t="s">
        <v>437</v>
      </c>
      <c r="B23" s="342">
        <f t="shared" ref="B23:O23" si="6">B13/B$13</f>
        <v>1</v>
      </c>
      <c r="C23" s="342">
        <f t="shared" si="6"/>
        <v>1</v>
      </c>
      <c r="D23" s="342">
        <f t="shared" si="6"/>
        <v>1</v>
      </c>
      <c r="E23" s="342">
        <f t="shared" si="6"/>
        <v>1</v>
      </c>
      <c r="F23" s="342">
        <f t="shared" si="6"/>
        <v>1</v>
      </c>
      <c r="G23" s="342">
        <f t="shared" si="6"/>
        <v>1</v>
      </c>
      <c r="H23" s="342">
        <f t="shared" si="6"/>
        <v>1</v>
      </c>
      <c r="I23" s="342">
        <f t="shared" si="6"/>
        <v>1</v>
      </c>
      <c r="J23" s="342">
        <f t="shared" si="6"/>
        <v>1</v>
      </c>
      <c r="K23" s="342">
        <f t="shared" si="6"/>
        <v>1</v>
      </c>
      <c r="L23" s="318" t="s">
        <v>102</v>
      </c>
      <c r="M23" s="349">
        <f t="shared" si="6"/>
        <v>1</v>
      </c>
      <c r="N23" s="349">
        <f t="shared" si="6"/>
        <v>1</v>
      </c>
      <c r="O23" s="350">
        <f t="shared" si="6"/>
        <v>1</v>
      </c>
    </row>
    <row r="24" spans="1:17" x14ac:dyDescent="0.2">
      <c r="A24" s="211" t="s">
        <v>278</v>
      </c>
      <c r="B24" s="326"/>
      <c r="C24" s="326"/>
      <c r="D24" s="326"/>
      <c r="E24" s="326"/>
      <c r="F24" s="326"/>
      <c r="G24" s="326"/>
      <c r="H24" s="326"/>
      <c r="I24" s="326"/>
      <c r="J24" s="326"/>
      <c r="K24" s="326"/>
      <c r="L24" s="326"/>
      <c r="M24" s="327"/>
      <c r="N24" s="327"/>
      <c r="O24" s="328"/>
    </row>
    <row r="25" spans="1:17" x14ac:dyDescent="0.2">
      <c r="A25" s="200" t="s">
        <v>150</v>
      </c>
      <c r="B25" s="329">
        <f>B15/B$17</f>
        <v>0.28705198579270264</v>
      </c>
      <c r="C25" s="329">
        <f t="shared" ref="C25:O25" si="7">C15/C$17</f>
        <v>0.1857418111753372</v>
      </c>
      <c r="D25" s="329">
        <f t="shared" si="7"/>
        <v>0.1476332340284674</v>
      </c>
      <c r="E25" s="329">
        <f t="shared" si="7"/>
        <v>0.11596958174904944</v>
      </c>
      <c r="F25" s="329">
        <f t="shared" si="7"/>
        <v>8.2469135802469132E-2</v>
      </c>
      <c r="G25" s="329">
        <f t="shared" si="7"/>
        <v>7.6201641266119571E-2</v>
      </c>
      <c r="H25" s="329">
        <f t="shared" si="7"/>
        <v>9.9367660343270103E-2</v>
      </c>
      <c r="I25" s="329">
        <f t="shared" si="7"/>
        <v>8.5999999999999993E-2</v>
      </c>
      <c r="J25" s="329">
        <f t="shared" si="7"/>
        <v>5.3731343283582089E-2</v>
      </c>
      <c r="K25" s="329">
        <f t="shared" si="7"/>
        <v>6.8181818181818177E-2</v>
      </c>
      <c r="L25" s="329">
        <f t="shared" si="7"/>
        <v>9.5238095238095233E-2</v>
      </c>
      <c r="M25" s="331">
        <f t="shared" si="7"/>
        <v>0.14920734578559097</v>
      </c>
      <c r="N25" s="331">
        <f t="shared" si="7"/>
        <v>7.3575129533678757E-2</v>
      </c>
      <c r="O25" s="332">
        <f t="shared" si="7"/>
        <v>0.14698354661791591</v>
      </c>
    </row>
    <row r="26" spans="1:17" x14ac:dyDescent="0.2">
      <c r="A26" s="68" t="s">
        <v>151</v>
      </c>
      <c r="B26" s="343">
        <f t="shared" ref="B26:O26" si="8">B16/B$17</f>
        <v>0.71294801420729736</v>
      </c>
      <c r="C26" s="343">
        <f t="shared" si="8"/>
        <v>0.81425818882466283</v>
      </c>
      <c r="D26" s="343">
        <f t="shared" si="8"/>
        <v>0.8523667659715326</v>
      </c>
      <c r="E26" s="343">
        <f t="shared" si="8"/>
        <v>0.88403041825095052</v>
      </c>
      <c r="F26" s="343">
        <f t="shared" si="8"/>
        <v>0.91753086419753083</v>
      </c>
      <c r="G26" s="343">
        <f t="shared" si="8"/>
        <v>0.92379835873388039</v>
      </c>
      <c r="H26" s="343">
        <f t="shared" si="8"/>
        <v>0.90063233965672995</v>
      </c>
      <c r="I26" s="343">
        <f t="shared" si="8"/>
        <v>0.91400000000000003</v>
      </c>
      <c r="J26" s="343">
        <f t="shared" si="8"/>
        <v>0.94626865671641791</v>
      </c>
      <c r="K26" s="343">
        <f t="shared" si="8"/>
        <v>0.93181818181818177</v>
      </c>
      <c r="L26" s="343">
        <f t="shared" si="8"/>
        <v>0.90476190476190477</v>
      </c>
      <c r="M26" s="351">
        <f t="shared" si="8"/>
        <v>0.85079265421440908</v>
      </c>
      <c r="N26" s="351">
        <f t="shared" si="8"/>
        <v>0.92642487046632127</v>
      </c>
      <c r="O26" s="352">
        <f t="shared" si="8"/>
        <v>0.85301645338208409</v>
      </c>
    </row>
    <row r="27" spans="1:17" x14ac:dyDescent="0.2">
      <c r="A27" s="457" t="s">
        <v>438</v>
      </c>
      <c r="B27" s="344">
        <f t="shared" ref="B27:O27" si="9">B17/B$17</f>
        <v>1</v>
      </c>
      <c r="C27" s="344">
        <f t="shared" si="9"/>
        <v>1</v>
      </c>
      <c r="D27" s="344">
        <f t="shared" si="9"/>
        <v>1</v>
      </c>
      <c r="E27" s="344">
        <f t="shared" si="9"/>
        <v>1</v>
      </c>
      <c r="F27" s="344">
        <f t="shared" si="9"/>
        <v>1</v>
      </c>
      <c r="G27" s="344">
        <f t="shared" si="9"/>
        <v>1</v>
      </c>
      <c r="H27" s="344">
        <f t="shared" si="9"/>
        <v>1</v>
      </c>
      <c r="I27" s="344">
        <f t="shared" si="9"/>
        <v>1</v>
      </c>
      <c r="J27" s="344">
        <f t="shared" si="9"/>
        <v>1</v>
      </c>
      <c r="K27" s="344">
        <f t="shared" si="9"/>
        <v>1</v>
      </c>
      <c r="L27" s="353">
        <f t="shared" si="9"/>
        <v>1</v>
      </c>
      <c r="M27" s="354">
        <f t="shared" si="9"/>
        <v>1</v>
      </c>
      <c r="N27" s="354">
        <f t="shared" si="9"/>
        <v>1</v>
      </c>
      <c r="O27" s="355">
        <f t="shared" si="9"/>
        <v>1</v>
      </c>
    </row>
    <row r="28" spans="1:17" x14ac:dyDescent="0.2">
      <c r="A28" s="193" t="s">
        <v>277</v>
      </c>
      <c r="M28" s="215"/>
      <c r="N28" s="215"/>
    </row>
    <row r="29" spans="1:17" x14ac:dyDescent="0.2">
      <c r="A29" s="9" t="s">
        <v>357</v>
      </c>
      <c r="M29" s="215"/>
      <c r="N29" s="215"/>
    </row>
    <row r="30" spans="1:17" x14ac:dyDescent="0.2">
      <c r="A30" s="9" t="s">
        <v>873</v>
      </c>
      <c r="M30" s="215"/>
      <c r="N30" s="215"/>
    </row>
    <row r="31" spans="1:17" s="16" customFormat="1" ht="11.25" x14ac:dyDescent="0.2">
      <c r="A31" s="193" t="s">
        <v>870</v>
      </c>
      <c r="B31" s="224"/>
      <c r="C31" s="224"/>
      <c r="D31" s="224"/>
      <c r="G31" s="185"/>
      <c r="J31" s="185"/>
    </row>
    <row r="32" spans="1:17" x14ac:dyDescent="0.2">
      <c r="M32" s="215"/>
      <c r="N32" s="215"/>
    </row>
    <row r="33" spans="1:15" ht="18" x14ac:dyDescent="0.25">
      <c r="A33" s="10" t="s">
        <v>869</v>
      </c>
      <c r="M33" s="215"/>
      <c r="N33" s="215"/>
    </row>
    <row r="34" spans="1:15" x14ac:dyDescent="0.2">
      <c r="M34" s="215"/>
      <c r="N34" s="59"/>
    </row>
    <row r="35" spans="1:15" x14ac:dyDescent="0.2">
      <c r="A35" s="1"/>
      <c r="B35" s="1"/>
      <c r="C35" s="1"/>
      <c r="D35" s="1"/>
      <c r="E35" s="1"/>
      <c r="F35" s="1"/>
      <c r="G35" s="1"/>
      <c r="H35" s="1"/>
      <c r="I35" s="1"/>
      <c r="J35" s="1"/>
      <c r="K35" s="1"/>
      <c r="L35" s="1"/>
      <c r="M35" s="217"/>
      <c r="N35" s="217"/>
      <c r="O35" s="2"/>
    </row>
    <row r="36" spans="1:15" x14ac:dyDescent="0.2">
      <c r="A36" s="3"/>
      <c r="B36" s="11" t="s">
        <v>35</v>
      </c>
      <c r="C36" s="11" t="s">
        <v>121</v>
      </c>
      <c r="D36" s="11" t="s">
        <v>123</v>
      </c>
      <c r="E36" s="11" t="s">
        <v>36</v>
      </c>
      <c r="F36" s="11" t="s">
        <v>37</v>
      </c>
      <c r="G36" s="11" t="s">
        <v>38</v>
      </c>
      <c r="H36" s="11" t="s">
        <v>39</v>
      </c>
      <c r="I36" s="11" t="s">
        <v>125</v>
      </c>
      <c r="J36" s="11" t="s">
        <v>126</v>
      </c>
      <c r="K36" s="11" t="s">
        <v>127</v>
      </c>
      <c r="L36" s="209">
        <v>100000</v>
      </c>
      <c r="M36" s="201" t="s">
        <v>228</v>
      </c>
      <c r="N36" s="201" t="s">
        <v>228</v>
      </c>
      <c r="O36" s="204" t="s">
        <v>77</v>
      </c>
    </row>
    <row r="37" spans="1:15" ht="14.25" x14ac:dyDescent="0.2">
      <c r="A37" s="208" t="s">
        <v>614</v>
      </c>
      <c r="B37" s="11" t="s">
        <v>120</v>
      </c>
      <c r="C37" s="11" t="s">
        <v>40</v>
      </c>
      <c r="D37" s="11" t="s">
        <v>40</v>
      </c>
      <c r="E37" s="11" t="s">
        <v>40</v>
      </c>
      <c r="F37" s="11" t="s">
        <v>40</v>
      </c>
      <c r="G37" s="11" t="s">
        <v>40</v>
      </c>
      <c r="H37" s="11" t="s">
        <v>40</v>
      </c>
      <c r="I37" s="11" t="s">
        <v>40</v>
      </c>
      <c r="J37" s="11" t="s">
        <v>40</v>
      </c>
      <c r="K37" s="11" t="s">
        <v>40</v>
      </c>
      <c r="L37" s="11" t="s">
        <v>43</v>
      </c>
      <c r="M37" s="201" t="s">
        <v>230</v>
      </c>
      <c r="N37" s="201" t="s">
        <v>138</v>
      </c>
      <c r="O37" s="204" t="s">
        <v>137</v>
      </c>
    </row>
    <row r="38" spans="1:15" x14ac:dyDescent="0.2">
      <c r="A38" s="3"/>
      <c r="B38" s="11" t="s">
        <v>43</v>
      </c>
      <c r="C38" s="11" t="s">
        <v>122</v>
      </c>
      <c r="D38" s="11" t="s">
        <v>124</v>
      </c>
      <c r="E38" s="11" t="s">
        <v>44</v>
      </c>
      <c r="F38" s="11" t="s">
        <v>45</v>
      </c>
      <c r="G38" s="11" t="s">
        <v>46</v>
      </c>
      <c r="H38" s="11" t="s">
        <v>42</v>
      </c>
      <c r="I38" s="11" t="s">
        <v>128</v>
      </c>
      <c r="J38" s="11" t="s">
        <v>129</v>
      </c>
      <c r="K38" s="11" t="s">
        <v>130</v>
      </c>
      <c r="L38" s="11" t="s">
        <v>131</v>
      </c>
      <c r="M38" s="201" t="s">
        <v>138</v>
      </c>
      <c r="N38" s="201" t="s">
        <v>131</v>
      </c>
      <c r="O38" s="204" t="s">
        <v>41</v>
      </c>
    </row>
    <row r="39" spans="1:15" x14ac:dyDescent="0.2">
      <c r="A39" s="4"/>
      <c r="B39" s="4"/>
      <c r="C39" s="4"/>
      <c r="D39" s="4"/>
      <c r="E39" s="30"/>
      <c r="F39" s="30"/>
      <c r="G39" s="4"/>
      <c r="H39" s="4"/>
      <c r="I39" s="4"/>
      <c r="J39" s="4"/>
      <c r="K39" s="4"/>
      <c r="L39" s="4"/>
      <c r="M39" s="218"/>
      <c r="N39" s="218"/>
      <c r="O39" s="5"/>
    </row>
    <row r="40" spans="1:15" ht="14.25" x14ac:dyDescent="0.2">
      <c r="A40" s="59" t="s">
        <v>439</v>
      </c>
      <c r="M40" s="215"/>
      <c r="N40" s="215"/>
      <c r="O40" s="68"/>
    </row>
    <row r="41" spans="1:15" x14ac:dyDescent="0.2">
      <c r="A41" s="200" t="s">
        <v>389</v>
      </c>
      <c r="B41" s="314">
        <v>758</v>
      </c>
      <c r="C41" s="314">
        <v>5737</v>
      </c>
      <c r="D41" s="314">
        <v>18716</v>
      </c>
      <c r="E41" s="314">
        <v>316345</v>
      </c>
      <c r="F41" s="314">
        <v>477720</v>
      </c>
      <c r="G41" s="314">
        <v>500603</v>
      </c>
      <c r="H41" s="314">
        <v>744376</v>
      </c>
      <c r="I41" s="314">
        <v>705285</v>
      </c>
      <c r="J41" s="314">
        <v>713615</v>
      </c>
      <c r="K41" s="314">
        <v>237758</v>
      </c>
      <c r="L41" s="318" t="s">
        <v>102</v>
      </c>
      <c r="M41" s="311">
        <v>2064255</v>
      </c>
      <c r="N41" s="311">
        <v>1656658</v>
      </c>
      <c r="O41" s="310">
        <v>3720913</v>
      </c>
    </row>
    <row r="42" spans="1:15" x14ac:dyDescent="0.2">
      <c r="A42" s="68" t="s">
        <v>390</v>
      </c>
      <c r="B42" s="315">
        <v>2269</v>
      </c>
      <c r="C42" s="315">
        <v>12018</v>
      </c>
      <c r="D42" s="315">
        <v>70632</v>
      </c>
      <c r="E42" s="315">
        <v>337130</v>
      </c>
      <c r="F42" s="315">
        <v>129561</v>
      </c>
      <c r="G42" s="315">
        <v>94430</v>
      </c>
      <c r="H42" s="315">
        <v>81884</v>
      </c>
      <c r="I42" s="315">
        <v>56469</v>
      </c>
      <c r="J42" s="319" t="s">
        <v>102</v>
      </c>
      <c r="K42" s="319" t="s">
        <v>102</v>
      </c>
      <c r="L42" s="319" t="s">
        <v>102</v>
      </c>
      <c r="M42" s="316">
        <v>727924</v>
      </c>
      <c r="N42" s="316">
        <v>56469</v>
      </c>
      <c r="O42" s="317">
        <v>784393</v>
      </c>
    </row>
    <row r="43" spans="1:15" x14ac:dyDescent="0.2">
      <c r="A43" s="6" t="s">
        <v>148</v>
      </c>
      <c r="B43" s="314">
        <v>15791</v>
      </c>
      <c r="C43" s="314">
        <v>34174</v>
      </c>
      <c r="D43" s="314">
        <v>111508</v>
      </c>
      <c r="E43" s="314">
        <v>303109</v>
      </c>
      <c r="F43" s="314">
        <v>143503</v>
      </c>
      <c r="G43" s="314">
        <v>84377</v>
      </c>
      <c r="H43" s="314">
        <v>61930</v>
      </c>
      <c r="I43" s="314">
        <v>14724</v>
      </c>
      <c r="J43" s="314">
        <v>23258</v>
      </c>
      <c r="K43" s="318" t="s">
        <v>102</v>
      </c>
      <c r="L43" s="318" t="s">
        <v>102</v>
      </c>
      <c r="M43" s="311">
        <v>754392</v>
      </c>
      <c r="N43" s="311">
        <v>37982</v>
      </c>
      <c r="O43" s="310">
        <v>792374</v>
      </c>
    </row>
    <row r="44" spans="1:15" x14ac:dyDescent="0.2">
      <c r="A44" t="s">
        <v>149</v>
      </c>
      <c r="B44" s="315">
        <v>532</v>
      </c>
      <c r="C44" s="315">
        <v>5136</v>
      </c>
      <c r="D44" s="315">
        <v>28634</v>
      </c>
      <c r="E44" s="315">
        <v>248718</v>
      </c>
      <c r="F44" s="315">
        <v>212797</v>
      </c>
      <c r="G44" s="315">
        <v>133868</v>
      </c>
      <c r="H44" s="315">
        <v>243887</v>
      </c>
      <c r="I44" s="315">
        <v>156639</v>
      </c>
      <c r="J44" s="315">
        <v>73855</v>
      </c>
      <c r="K44" s="319" t="s">
        <v>102</v>
      </c>
      <c r="L44" s="319" t="s">
        <v>102</v>
      </c>
      <c r="M44" s="316">
        <v>873572</v>
      </c>
      <c r="N44" s="316">
        <v>230494</v>
      </c>
      <c r="O44" s="317">
        <v>1104066</v>
      </c>
    </row>
    <row r="45" spans="1:15" ht="14.25" x14ac:dyDescent="0.2">
      <c r="A45" s="248" t="s">
        <v>358</v>
      </c>
      <c r="B45" s="356">
        <f t="shared" ref="B45:K45" si="10">SUM(B41:B44)</f>
        <v>19350</v>
      </c>
      <c r="C45" s="356">
        <f t="shared" si="10"/>
        <v>57065</v>
      </c>
      <c r="D45" s="356">
        <f t="shared" si="10"/>
        <v>229490</v>
      </c>
      <c r="E45" s="356">
        <f t="shared" si="10"/>
        <v>1205302</v>
      </c>
      <c r="F45" s="356">
        <f t="shared" si="10"/>
        <v>963581</v>
      </c>
      <c r="G45" s="356">
        <f t="shared" si="10"/>
        <v>813278</v>
      </c>
      <c r="H45" s="356">
        <f t="shared" si="10"/>
        <v>1132077</v>
      </c>
      <c r="I45" s="356">
        <f t="shared" si="10"/>
        <v>933117</v>
      </c>
      <c r="J45" s="356">
        <f t="shared" si="10"/>
        <v>810728</v>
      </c>
      <c r="K45" s="356">
        <f t="shared" si="10"/>
        <v>237758</v>
      </c>
      <c r="L45" s="348" t="s">
        <v>102</v>
      </c>
      <c r="M45" s="357">
        <f>SUM(M41:M44)</f>
        <v>4420143</v>
      </c>
      <c r="N45" s="357">
        <f>SUM(N41:N44)</f>
        <v>1981603</v>
      </c>
      <c r="O45" s="358">
        <f>SUM(O41:O44)</f>
        <v>6401746</v>
      </c>
    </row>
    <row r="46" spans="1:15" x14ac:dyDescent="0.2">
      <c r="A46" s="59" t="s">
        <v>440</v>
      </c>
      <c r="B46" s="341"/>
      <c r="C46" s="341"/>
      <c r="D46" s="341"/>
      <c r="E46" s="341"/>
      <c r="F46" s="341"/>
      <c r="G46" s="341"/>
      <c r="H46" s="341"/>
      <c r="I46" s="341"/>
      <c r="J46" s="341"/>
      <c r="K46" s="341"/>
      <c r="L46" s="341"/>
      <c r="M46" s="346"/>
      <c r="N46" s="346"/>
      <c r="O46" s="347"/>
    </row>
    <row r="47" spans="1:15" x14ac:dyDescent="0.2">
      <c r="A47" s="200" t="s">
        <v>150</v>
      </c>
      <c r="B47" s="314">
        <v>82299</v>
      </c>
      <c r="C47" s="314">
        <v>190887</v>
      </c>
      <c r="D47" s="314">
        <v>517966</v>
      </c>
      <c r="E47" s="314">
        <v>1272345</v>
      </c>
      <c r="F47" s="314">
        <v>457412</v>
      </c>
      <c r="G47" s="314">
        <v>272856</v>
      </c>
      <c r="H47" s="314">
        <v>801360</v>
      </c>
      <c r="I47" s="314">
        <v>617667</v>
      </c>
      <c r="J47" s="314">
        <v>560711</v>
      </c>
      <c r="K47" s="314">
        <v>412256</v>
      </c>
      <c r="L47" s="314">
        <v>582527</v>
      </c>
      <c r="M47" s="311">
        <v>3595125</v>
      </c>
      <c r="N47" s="311">
        <v>2173161</v>
      </c>
      <c r="O47" s="310">
        <v>5768286</v>
      </c>
    </row>
    <row r="48" spans="1:15" x14ac:dyDescent="0.2">
      <c r="A48" s="68" t="s">
        <v>151</v>
      </c>
      <c r="B48" s="315">
        <v>166897</v>
      </c>
      <c r="C48" s="315">
        <v>686421</v>
      </c>
      <c r="D48" s="315">
        <v>2689710</v>
      </c>
      <c r="E48" s="315">
        <v>9502387</v>
      </c>
      <c r="F48" s="315">
        <v>4965160</v>
      </c>
      <c r="G48" s="315">
        <v>3343861</v>
      </c>
      <c r="H48" s="315">
        <v>7004116</v>
      </c>
      <c r="I48" s="315">
        <v>6308039</v>
      </c>
      <c r="J48" s="315">
        <v>9698848</v>
      </c>
      <c r="K48" s="315">
        <v>5644698</v>
      </c>
      <c r="L48" s="315">
        <v>10083004</v>
      </c>
      <c r="M48" s="316">
        <v>28358552</v>
      </c>
      <c r="N48" s="316">
        <v>31734589</v>
      </c>
      <c r="O48" s="317">
        <v>60093141</v>
      </c>
    </row>
    <row r="49" spans="1:16" x14ac:dyDescent="0.2">
      <c r="A49" s="248" t="s">
        <v>607</v>
      </c>
      <c r="B49" s="340">
        <f t="shared" ref="B49:O49" si="11">SUM(B47:B48)</f>
        <v>249196</v>
      </c>
      <c r="C49" s="340">
        <f t="shared" si="11"/>
        <v>877308</v>
      </c>
      <c r="D49" s="340">
        <f t="shared" si="11"/>
        <v>3207676</v>
      </c>
      <c r="E49" s="340">
        <f t="shared" si="11"/>
        <v>10774732</v>
      </c>
      <c r="F49" s="340">
        <f t="shared" si="11"/>
        <v>5422572</v>
      </c>
      <c r="G49" s="340">
        <f t="shared" si="11"/>
        <v>3616717</v>
      </c>
      <c r="H49" s="340">
        <f t="shared" si="11"/>
        <v>7805476</v>
      </c>
      <c r="I49" s="340">
        <f t="shared" si="11"/>
        <v>6925706</v>
      </c>
      <c r="J49" s="340">
        <f t="shared" si="11"/>
        <v>10259559</v>
      </c>
      <c r="K49" s="340">
        <f t="shared" si="11"/>
        <v>6056954</v>
      </c>
      <c r="L49" s="374">
        <f t="shared" si="11"/>
        <v>10665531</v>
      </c>
      <c r="M49" s="345">
        <f t="shared" si="11"/>
        <v>31953677</v>
      </c>
      <c r="N49" s="345">
        <f t="shared" si="11"/>
        <v>33907750</v>
      </c>
      <c r="O49" s="323">
        <f t="shared" si="11"/>
        <v>65861427</v>
      </c>
      <c r="P49" s="14"/>
    </row>
    <row r="50" spans="1:16" ht="14.25" x14ac:dyDescent="0.2">
      <c r="A50" s="211" t="s">
        <v>359</v>
      </c>
      <c r="B50" s="326"/>
      <c r="C50" s="326"/>
      <c r="D50" s="326"/>
      <c r="E50" s="326"/>
      <c r="F50" s="326"/>
      <c r="G50" s="326"/>
      <c r="H50" s="326"/>
      <c r="I50" s="326"/>
      <c r="J50" s="326"/>
      <c r="K50" s="326"/>
      <c r="L50" s="326"/>
      <c r="M50" s="327"/>
      <c r="N50" s="327"/>
      <c r="O50" s="328"/>
    </row>
    <row r="51" spans="1:16" x14ac:dyDescent="0.2">
      <c r="A51" s="200" t="s">
        <v>389</v>
      </c>
      <c r="B51" s="329">
        <f>B41/B$45</f>
        <v>3.9173126614987078E-2</v>
      </c>
      <c r="C51" s="329">
        <f t="shared" ref="C51:O51" si="12">C41/C$45</f>
        <v>0.10053447822658372</v>
      </c>
      <c r="D51" s="329">
        <f t="shared" si="12"/>
        <v>8.1554751841038831E-2</v>
      </c>
      <c r="E51" s="329">
        <f t="shared" si="12"/>
        <v>0.26246119229869358</v>
      </c>
      <c r="F51" s="329">
        <f t="shared" si="12"/>
        <v>0.49577565352575448</v>
      </c>
      <c r="G51" s="330">
        <f t="shared" si="12"/>
        <v>0.61553736852589147</v>
      </c>
      <c r="H51" s="329">
        <f t="shared" si="12"/>
        <v>0.65753124566615173</v>
      </c>
      <c r="I51" s="329">
        <f t="shared" si="12"/>
        <v>0.75583769237941223</v>
      </c>
      <c r="J51" s="329">
        <f t="shared" si="12"/>
        <v>0.88021506596540389</v>
      </c>
      <c r="K51" s="329">
        <f t="shared" si="12"/>
        <v>1</v>
      </c>
      <c r="L51" s="318" t="s">
        <v>102</v>
      </c>
      <c r="M51" s="331">
        <f t="shared" si="12"/>
        <v>0.46701090892308234</v>
      </c>
      <c r="N51" s="331">
        <f t="shared" si="12"/>
        <v>0.83601912189273031</v>
      </c>
      <c r="O51" s="332">
        <f t="shared" si="12"/>
        <v>0.58123408832527879</v>
      </c>
    </row>
    <row r="52" spans="1:16" x14ac:dyDescent="0.2">
      <c r="A52" s="68" t="s">
        <v>390</v>
      </c>
      <c r="B52" s="333">
        <f t="shared" ref="B52:O52" si="13">B42/B$45</f>
        <v>0.11726098191214471</v>
      </c>
      <c r="C52" s="333">
        <f t="shared" si="13"/>
        <v>0.21060194515026723</v>
      </c>
      <c r="D52" s="333">
        <f t="shared" si="13"/>
        <v>0.30777811669353783</v>
      </c>
      <c r="E52" s="333">
        <f t="shared" si="13"/>
        <v>0.27970583306092583</v>
      </c>
      <c r="F52" s="333">
        <f t="shared" si="13"/>
        <v>0.13445781932188369</v>
      </c>
      <c r="G52" s="333">
        <f t="shared" si="13"/>
        <v>0.11611035832765672</v>
      </c>
      <c r="H52" s="333">
        <f t="shared" si="13"/>
        <v>7.2330769020128485E-2</v>
      </c>
      <c r="I52" s="333">
        <f t="shared" si="13"/>
        <v>6.0516526866405823E-2</v>
      </c>
      <c r="J52" s="319" t="s">
        <v>102</v>
      </c>
      <c r="K52" s="319" t="s">
        <v>102</v>
      </c>
      <c r="L52" s="315" t="s">
        <v>102</v>
      </c>
      <c r="M52" s="334">
        <f t="shared" si="13"/>
        <v>0.16468335979175333</v>
      </c>
      <c r="N52" s="334">
        <f t="shared" si="13"/>
        <v>2.8496626216250178E-2</v>
      </c>
      <c r="O52" s="335">
        <f t="shared" si="13"/>
        <v>0.12252797908570569</v>
      </c>
    </row>
    <row r="53" spans="1:16" x14ac:dyDescent="0.2">
      <c r="A53" s="6" t="s">
        <v>148</v>
      </c>
      <c r="B53" s="329">
        <f t="shared" ref="B53:O53" si="14">B43/B$45</f>
        <v>0.81607235142118861</v>
      </c>
      <c r="C53" s="329">
        <f t="shared" si="14"/>
        <v>0.59886094804170686</v>
      </c>
      <c r="D53" s="329">
        <f t="shared" si="14"/>
        <v>0.48589481023138265</v>
      </c>
      <c r="E53" s="329">
        <f t="shared" si="14"/>
        <v>0.25147971213853459</v>
      </c>
      <c r="F53" s="329">
        <f t="shared" si="14"/>
        <v>0.14892676381124162</v>
      </c>
      <c r="G53" s="330">
        <f t="shared" si="14"/>
        <v>0.1037492714668293</v>
      </c>
      <c r="H53" s="329">
        <f t="shared" si="14"/>
        <v>5.4704759481908033E-2</v>
      </c>
      <c r="I53" s="329">
        <f t="shared" si="14"/>
        <v>1.5779371718659074E-2</v>
      </c>
      <c r="J53" s="329">
        <f t="shared" si="14"/>
        <v>2.8687796646964209E-2</v>
      </c>
      <c r="K53" s="318" t="s">
        <v>102</v>
      </c>
      <c r="L53" s="318" t="s">
        <v>102</v>
      </c>
      <c r="M53" s="331">
        <f t="shared" si="14"/>
        <v>0.17067140135511452</v>
      </c>
      <c r="N53" s="331">
        <f t="shared" si="14"/>
        <v>1.9167310505686559E-2</v>
      </c>
      <c r="O53" s="332">
        <f t="shared" si="14"/>
        <v>0.12377467022277985</v>
      </c>
    </row>
    <row r="54" spans="1:16" x14ac:dyDescent="0.2">
      <c r="A54" t="s">
        <v>149</v>
      </c>
      <c r="B54" s="333">
        <f t="shared" ref="B54:O54" si="15">B44/B$45</f>
        <v>2.7493540051679588E-2</v>
      </c>
      <c r="C54" s="333">
        <f t="shared" si="15"/>
        <v>9.0002628581442215E-2</v>
      </c>
      <c r="D54" s="333">
        <f t="shared" si="15"/>
        <v>0.1247723212340407</v>
      </c>
      <c r="E54" s="333">
        <f t="shared" si="15"/>
        <v>0.20635326250184602</v>
      </c>
      <c r="F54" s="333">
        <f t="shared" si="15"/>
        <v>0.22083976334112027</v>
      </c>
      <c r="G54" s="333">
        <f t="shared" si="15"/>
        <v>0.16460300167962247</v>
      </c>
      <c r="H54" s="333">
        <f t="shared" si="15"/>
        <v>0.21543322583181179</v>
      </c>
      <c r="I54" s="333">
        <f t="shared" si="15"/>
        <v>0.16786640903552288</v>
      </c>
      <c r="J54" s="333">
        <f t="shared" si="15"/>
        <v>9.1097137387631852E-2</v>
      </c>
      <c r="K54" s="315" t="s">
        <v>102</v>
      </c>
      <c r="L54" s="315" t="s">
        <v>102</v>
      </c>
      <c r="M54" s="334">
        <f t="shared" si="15"/>
        <v>0.19763432993004978</v>
      </c>
      <c r="N54" s="334">
        <f t="shared" si="15"/>
        <v>0.11631694138533298</v>
      </c>
      <c r="O54" s="335">
        <f t="shared" si="15"/>
        <v>0.17246326236623571</v>
      </c>
    </row>
    <row r="55" spans="1:16" ht="14.25" x14ac:dyDescent="0.2">
      <c r="A55" s="248" t="s">
        <v>437</v>
      </c>
      <c r="B55" s="342">
        <f t="shared" ref="B55:O55" si="16">B45/B$45</f>
        <v>1</v>
      </c>
      <c r="C55" s="342">
        <f t="shared" si="16"/>
        <v>1</v>
      </c>
      <c r="D55" s="342">
        <f t="shared" si="16"/>
        <v>1</v>
      </c>
      <c r="E55" s="342">
        <f t="shared" si="16"/>
        <v>1</v>
      </c>
      <c r="F55" s="342">
        <f t="shared" si="16"/>
        <v>1</v>
      </c>
      <c r="G55" s="342">
        <f t="shared" si="16"/>
        <v>1</v>
      </c>
      <c r="H55" s="342">
        <f t="shared" si="16"/>
        <v>1</v>
      </c>
      <c r="I55" s="342">
        <f t="shared" si="16"/>
        <v>1</v>
      </c>
      <c r="J55" s="342">
        <f t="shared" si="16"/>
        <v>1</v>
      </c>
      <c r="K55" s="342">
        <f t="shared" si="16"/>
        <v>1</v>
      </c>
      <c r="L55" s="348" t="s">
        <v>102</v>
      </c>
      <c r="M55" s="349">
        <f t="shared" si="16"/>
        <v>1</v>
      </c>
      <c r="N55" s="349">
        <f t="shared" si="16"/>
        <v>1</v>
      </c>
      <c r="O55" s="350">
        <f t="shared" si="16"/>
        <v>1</v>
      </c>
    </row>
    <row r="56" spans="1:16" x14ac:dyDescent="0.2">
      <c r="A56" s="211" t="s">
        <v>279</v>
      </c>
      <c r="B56" s="326"/>
      <c r="C56" s="326"/>
      <c r="D56" s="326"/>
      <c r="E56" s="326"/>
      <c r="F56" s="326"/>
      <c r="G56" s="326"/>
      <c r="H56" s="326"/>
      <c r="I56" s="326"/>
      <c r="J56" s="326"/>
      <c r="K56" s="326"/>
      <c r="L56" s="326"/>
      <c r="M56" s="327"/>
      <c r="N56" s="327"/>
      <c r="O56" s="328"/>
    </row>
    <row r="57" spans="1:16" x14ac:dyDescent="0.2">
      <c r="A57" s="200" t="s">
        <v>150</v>
      </c>
      <c r="B57" s="329">
        <f>B47/B$49</f>
        <v>0.33025811008202377</v>
      </c>
      <c r="C57" s="329">
        <f t="shared" ref="C57:O57" si="17">C47/C$49</f>
        <v>0.21758265056285819</v>
      </c>
      <c r="D57" s="329">
        <f t="shared" si="17"/>
        <v>0.16147703196956301</v>
      </c>
      <c r="E57" s="329">
        <f t="shared" si="17"/>
        <v>0.11808599972602567</v>
      </c>
      <c r="F57" s="329">
        <f t="shared" si="17"/>
        <v>8.4353329010661365E-2</v>
      </c>
      <c r="G57" s="329">
        <f t="shared" si="17"/>
        <v>7.5443005355409334E-2</v>
      </c>
      <c r="H57" s="329">
        <f t="shared" si="17"/>
        <v>0.10266638447161967</v>
      </c>
      <c r="I57" s="329">
        <f t="shared" si="17"/>
        <v>8.9184698282023522E-2</v>
      </c>
      <c r="J57" s="329">
        <f t="shared" si="17"/>
        <v>5.465254403235071E-2</v>
      </c>
      <c r="K57" s="329">
        <f t="shared" si="17"/>
        <v>6.8063254236370288E-2</v>
      </c>
      <c r="L57" s="329">
        <f t="shared" si="17"/>
        <v>5.4617721330517906E-2</v>
      </c>
      <c r="M57" s="331">
        <f t="shared" si="17"/>
        <v>0.11251052578393404</v>
      </c>
      <c r="N57" s="331">
        <f t="shared" si="17"/>
        <v>6.4090392314441386E-2</v>
      </c>
      <c r="O57" s="332">
        <f t="shared" si="17"/>
        <v>8.7582159433016837E-2</v>
      </c>
    </row>
    <row r="58" spans="1:16" x14ac:dyDescent="0.2">
      <c r="A58" s="68" t="s">
        <v>151</v>
      </c>
      <c r="B58" s="343">
        <f t="shared" ref="B58:O58" si="18">B48/B$49</f>
        <v>0.66974188991797623</v>
      </c>
      <c r="C58" s="343">
        <f t="shared" si="18"/>
        <v>0.78241734943714181</v>
      </c>
      <c r="D58" s="343">
        <f t="shared" si="18"/>
        <v>0.83852296803043702</v>
      </c>
      <c r="E58" s="343">
        <f t="shared" si="18"/>
        <v>0.88191400027397437</v>
      </c>
      <c r="F58" s="343">
        <f t="shared" si="18"/>
        <v>0.91564667098933861</v>
      </c>
      <c r="G58" s="343">
        <f t="shared" si="18"/>
        <v>0.92455699464459062</v>
      </c>
      <c r="H58" s="343">
        <f t="shared" si="18"/>
        <v>0.89733361552838031</v>
      </c>
      <c r="I58" s="343">
        <f t="shared" si="18"/>
        <v>0.91081530171797653</v>
      </c>
      <c r="J58" s="343">
        <f t="shared" si="18"/>
        <v>0.94534745596764924</v>
      </c>
      <c r="K58" s="343">
        <f t="shared" si="18"/>
        <v>0.93193674576362973</v>
      </c>
      <c r="L58" s="343">
        <f t="shared" si="18"/>
        <v>0.9453822786694821</v>
      </c>
      <c r="M58" s="351">
        <f t="shared" si="18"/>
        <v>0.88748947421606594</v>
      </c>
      <c r="N58" s="351">
        <f t="shared" si="18"/>
        <v>0.93590960768555864</v>
      </c>
      <c r="O58" s="352">
        <f t="shared" si="18"/>
        <v>0.91241784056698316</v>
      </c>
    </row>
    <row r="59" spans="1:16" x14ac:dyDescent="0.2">
      <c r="A59" s="457" t="s">
        <v>438</v>
      </c>
      <c r="B59" s="344">
        <f t="shared" ref="B59:O59" si="19">B49/B$49</f>
        <v>1</v>
      </c>
      <c r="C59" s="344">
        <f t="shared" si="19"/>
        <v>1</v>
      </c>
      <c r="D59" s="344">
        <f t="shared" si="19"/>
        <v>1</v>
      </c>
      <c r="E59" s="344">
        <f t="shared" si="19"/>
        <v>1</v>
      </c>
      <c r="F59" s="344">
        <f t="shared" si="19"/>
        <v>1</v>
      </c>
      <c r="G59" s="344">
        <f t="shared" si="19"/>
        <v>1</v>
      </c>
      <c r="H59" s="344">
        <f t="shared" si="19"/>
        <v>1</v>
      </c>
      <c r="I59" s="344">
        <f t="shared" si="19"/>
        <v>1</v>
      </c>
      <c r="J59" s="344">
        <f t="shared" si="19"/>
        <v>1</v>
      </c>
      <c r="K59" s="344">
        <f t="shared" si="19"/>
        <v>1</v>
      </c>
      <c r="L59" s="353">
        <f t="shared" si="19"/>
        <v>1</v>
      </c>
      <c r="M59" s="354">
        <f t="shared" si="19"/>
        <v>1</v>
      </c>
      <c r="N59" s="354">
        <f t="shared" si="19"/>
        <v>1</v>
      </c>
      <c r="O59" s="355">
        <f t="shared" si="19"/>
        <v>1</v>
      </c>
    </row>
    <row r="60" spans="1:16" x14ac:dyDescent="0.2">
      <c r="A60" s="9" t="s">
        <v>871</v>
      </c>
    </row>
    <row r="61" spans="1:16" x14ac:dyDescent="0.2">
      <c r="A61" s="9" t="s">
        <v>357</v>
      </c>
    </row>
    <row r="62" spans="1:16" x14ac:dyDescent="0.2">
      <c r="A62" s="9" t="s">
        <v>874</v>
      </c>
    </row>
    <row r="63" spans="1:16" s="16" customFormat="1" ht="11.25" x14ac:dyDescent="0.2">
      <c r="A63" s="193" t="s">
        <v>872</v>
      </c>
      <c r="B63" s="224"/>
      <c r="C63" s="224"/>
      <c r="D63" s="224"/>
      <c r="G63" s="185"/>
      <c r="J63" s="185"/>
    </row>
    <row r="65" spans="1:15" ht="12.75" customHeight="1" x14ac:dyDescent="0.2">
      <c r="A65" s="1013" t="s">
        <v>672</v>
      </c>
      <c r="B65" s="1013"/>
      <c r="C65" s="1013"/>
      <c r="D65" s="1013"/>
      <c r="E65" s="1013"/>
      <c r="F65" s="1013"/>
      <c r="G65" s="1013"/>
      <c r="H65" s="1013"/>
      <c r="I65" s="1013"/>
      <c r="J65" s="1013"/>
      <c r="K65" s="1013"/>
      <c r="L65" s="1013"/>
      <c r="M65" s="1013"/>
      <c r="N65" s="1013"/>
      <c r="O65" s="1013"/>
    </row>
    <row r="66" spans="1:15" x14ac:dyDescent="0.2">
      <c r="A66" s="1013"/>
      <c r="B66" s="1013"/>
      <c r="C66" s="1013"/>
      <c r="D66" s="1013"/>
      <c r="E66" s="1013"/>
      <c r="F66" s="1013"/>
      <c r="G66" s="1013"/>
      <c r="H66" s="1013"/>
      <c r="I66" s="1013"/>
      <c r="J66" s="1013"/>
      <c r="K66" s="1013"/>
      <c r="L66" s="1013"/>
      <c r="M66" s="1013"/>
      <c r="N66" s="1013"/>
      <c r="O66" s="1013"/>
    </row>
    <row r="67" spans="1:15" ht="26.25" customHeight="1" x14ac:dyDescent="0.2">
      <c r="A67" s="1013"/>
      <c r="B67" s="1013"/>
      <c r="C67" s="1013"/>
      <c r="D67" s="1013"/>
      <c r="E67" s="1013"/>
      <c r="F67" s="1013"/>
      <c r="G67" s="1013"/>
      <c r="H67" s="1013"/>
      <c r="I67" s="1013"/>
      <c r="J67" s="1013"/>
      <c r="K67" s="1013"/>
      <c r="L67" s="1013"/>
      <c r="M67" s="1013"/>
      <c r="N67" s="1013"/>
      <c r="O67" s="1013"/>
    </row>
    <row r="68" spans="1:15" x14ac:dyDescent="0.2">
      <c r="A68" s="932"/>
      <c r="B68" s="932"/>
      <c r="C68" s="932"/>
      <c r="D68" s="932"/>
      <c r="E68" s="932"/>
      <c r="F68" s="932"/>
    </row>
    <row r="69" spans="1:15" x14ac:dyDescent="0.2">
      <c r="A69" s="1011" t="s">
        <v>17</v>
      </c>
      <c r="B69" s="1011"/>
      <c r="C69" s="1011"/>
      <c r="D69" s="1011"/>
      <c r="E69" s="1011"/>
      <c r="F69" s="1011"/>
    </row>
    <row r="70" spans="1:15" x14ac:dyDescent="0.2">
      <c r="A70" s="932"/>
      <c r="B70" s="932"/>
      <c r="C70" s="932"/>
      <c r="D70" s="932"/>
      <c r="E70" s="932"/>
      <c r="F70" s="932"/>
    </row>
    <row r="71" spans="1:15" ht="12.75" customHeight="1" x14ac:dyDescent="0.2">
      <c r="A71" s="1013" t="s">
        <v>673</v>
      </c>
      <c r="B71" s="1013"/>
      <c r="C71" s="1013"/>
      <c r="D71" s="1013"/>
      <c r="E71" s="1013"/>
      <c r="F71" s="1013"/>
      <c r="G71" s="1013"/>
      <c r="H71" s="1013"/>
      <c r="I71" s="1013"/>
      <c r="J71" s="1013"/>
      <c r="K71" s="1013"/>
      <c r="L71" s="1013"/>
      <c r="M71" s="1013"/>
      <c r="N71" s="1013"/>
      <c r="O71" s="1013"/>
    </row>
    <row r="72" spans="1:15" x14ac:dyDescent="0.2">
      <c r="A72" s="1013"/>
      <c r="B72" s="1013"/>
      <c r="C72" s="1013"/>
      <c r="D72" s="1013"/>
      <c r="E72" s="1013"/>
      <c r="F72" s="1013"/>
      <c r="G72" s="1013"/>
      <c r="H72" s="1013"/>
      <c r="I72" s="1013"/>
      <c r="J72" s="1013"/>
      <c r="K72" s="1013"/>
      <c r="L72" s="1013"/>
      <c r="M72" s="1013"/>
      <c r="N72" s="1013"/>
      <c r="O72" s="1013"/>
    </row>
    <row r="73" spans="1:15" x14ac:dyDescent="0.2">
      <c r="A73" s="932"/>
      <c r="B73" s="932"/>
      <c r="C73" s="932"/>
      <c r="D73" s="932"/>
      <c r="E73" s="932"/>
      <c r="F73" s="932"/>
    </row>
    <row r="74" spans="1:15" ht="12.75" customHeight="1" x14ac:dyDescent="0.2">
      <c r="A74" s="1013" t="s">
        <v>674</v>
      </c>
      <c r="B74" s="1013"/>
      <c r="C74" s="1013"/>
      <c r="D74" s="1013"/>
      <c r="E74" s="1013"/>
      <c r="F74" s="1013"/>
      <c r="G74" s="1013"/>
      <c r="H74" s="1013"/>
      <c r="I74" s="1013"/>
      <c r="J74" s="1013"/>
      <c r="K74" s="1013"/>
      <c r="L74" s="1013"/>
      <c r="M74" s="1013"/>
      <c r="N74" s="1013"/>
      <c r="O74" s="1013"/>
    </row>
    <row r="75" spans="1:15" x14ac:dyDescent="0.2">
      <c r="A75" s="1013"/>
      <c r="B75" s="1013"/>
      <c r="C75" s="1013"/>
      <c r="D75" s="1013"/>
      <c r="E75" s="1013"/>
      <c r="F75" s="1013"/>
      <c r="G75" s="1013"/>
      <c r="H75" s="1013"/>
      <c r="I75" s="1013"/>
      <c r="J75" s="1013"/>
      <c r="K75" s="1013"/>
      <c r="L75" s="1013"/>
      <c r="M75" s="1013"/>
      <c r="N75" s="1013"/>
      <c r="O75" s="1013"/>
    </row>
    <row r="76" spans="1:15" x14ac:dyDescent="0.2">
      <c r="A76" s="1013"/>
      <c r="B76" s="1013"/>
      <c r="C76" s="1013"/>
      <c r="D76" s="1013"/>
      <c r="E76" s="1013"/>
      <c r="F76" s="1013"/>
      <c r="G76" s="1013"/>
      <c r="H76" s="1013"/>
      <c r="I76" s="1013"/>
      <c r="J76" s="1013"/>
      <c r="K76" s="1013"/>
      <c r="L76" s="1013"/>
      <c r="M76" s="1013"/>
      <c r="N76" s="1013"/>
      <c r="O76" s="1013"/>
    </row>
    <row r="77" spans="1:15" x14ac:dyDescent="0.2">
      <c r="A77" s="932"/>
      <c r="B77" s="932"/>
      <c r="C77" s="932"/>
      <c r="D77" s="932"/>
      <c r="E77" s="932"/>
      <c r="F77" s="932"/>
    </row>
    <row r="78" spans="1:15" ht="12.75" customHeight="1" x14ac:dyDescent="0.2">
      <c r="A78" s="1013" t="s">
        <v>675</v>
      </c>
      <c r="B78" s="1013"/>
      <c r="C78" s="1013"/>
      <c r="D78" s="1013"/>
      <c r="E78" s="1013"/>
      <c r="F78" s="1013"/>
      <c r="G78" s="1013"/>
      <c r="H78" s="1013"/>
      <c r="I78" s="1013"/>
      <c r="J78" s="1013"/>
      <c r="K78" s="1013"/>
      <c r="L78" s="1013"/>
      <c r="M78" s="1013"/>
      <c r="N78" s="1013"/>
      <c r="O78" s="1013"/>
    </row>
    <row r="79" spans="1:15" x14ac:dyDescent="0.2">
      <c r="A79" s="1013"/>
      <c r="B79" s="1013"/>
      <c r="C79" s="1013"/>
      <c r="D79" s="1013"/>
      <c r="E79" s="1013"/>
      <c r="F79" s="1013"/>
      <c r="G79" s="1013"/>
      <c r="H79" s="1013"/>
      <c r="I79" s="1013"/>
      <c r="J79" s="1013"/>
      <c r="K79" s="1013"/>
      <c r="L79" s="1013"/>
      <c r="M79" s="1013"/>
      <c r="N79" s="1013"/>
      <c r="O79" s="1013"/>
    </row>
    <row r="80" spans="1:15" x14ac:dyDescent="0.2">
      <c r="A80" s="1013"/>
      <c r="B80" s="1013"/>
      <c r="C80" s="1013"/>
      <c r="D80" s="1013"/>
      <c r="E80" s="1013"/>
      <c r="F80" s="1013"/>
      <c r="G80" s="1013"/>
      <c r="H80" s="1013"/>
      <c r="I80" s="1013"/>
      <c r="J80" s="1013"/>
      <c r="K80" s="1013"/>
      <c r="L80" s="1013"/>
      <c r="M80" s="1013"/>
      <c r="N80" s="1013"/>
      <c r="O80" s="1013"/>
    </row>
    <row r="81" spans="1:15" x14ac:dyDescent="0.2">
      <c r="A81" s="1013"/>
      <c r="B81" s="1013"/>
      <c r="C81" s="1013"/>
      <c r="D81" s="1013"/>
      <c r="E81" s="1013"/>
      <c r="F81" s="1013"/>
      <c r="G81" s="1013"/>
      <c r="H81" s="1013"/>
      <c r="I81" s="1013"/>
      <c r="J81" s="1013"/>
      <c r="K81" s="1013"/>
      <c r="L81" s="1013"/>
      <c r="M81" s="1013"/>
      <c r="N81" s="1013"/>
      <c r="O81" s="1013"/>
    </row>
    <row r="82" spans="1:15" x14ac:dyDescent="0.2">
      <c r="A82" s="932"/>
      <c r="B82" s="932"/>
      <c r="C82" s="932"/>
      <c r="D82" s="932"/>
      <c r="E82" s="932"/>
      <c r="F82" s="932"/>
    </row>
    <row r="83" spans="1:15" ht="78" customHeight="1" x14ac:dyDescent="0.2">
      <c r="A83" s="1011" t="s">
        <v>676</v>
      </c>
      <c r="B83" s="1011"/>
      <c r="C83" s="1011"/>
      <c r="D83" s="1011"/>
      <c r="E83" s="1011"/>
      <c r="F83" s="1011"/>
      <c r="G83" s="1011"/>
      <c r="H83" s="1011"/>
      <c r="I83" s="1011"/>
      <c r="J83" s="1011"/>
      <c r="K83" s="1011"/>
      <c r="L83" s="1011"/>
      <c r="M83" s="1011"/>
      <c r="N83" s="1011"/>
      <c r="O83" s="1011"/>
    </row>
    <row r="84" spans="1:15" x14ac:dyDescent="0.2">
      <c r="A84" s="932"/>
      <c r="B84" s="932"/>
      <c r="C84" s="932"/>
      <c r="D84" s="932"/>
      <c r="E84" s="932"/>
      <c r="F84" s="932"/>
    </row>
    <row r="85" spans="1:15" ht="144.75" customHeight="1" x14ac:dyDescent="0.2">
      <c r="A85" s="1012" t="s">
        <v>677</v>
      </c>
      <c r="B85" s="1012"/>
      <c r="C85" s="1012"/>
      <c r="D85" s="1012"/>
      <c r="E85" s="1012"/>
      <c r="F85" s="1012"/>
      <c r="G85" s="1012"/>
      <c r="H85" s="1012"/>
      <c r="I85" s="1012"/>
      <c r="J85" s="1012"/>
      <c r="K85" s="1012"/>
      <c r="L85" s="1012"/>
      <c r="M85" s="1012"/>
      <c r="N85" s="1012"/>
      <c r="O85" s="1012"/>
    </row>
  </sheetData>
  <mergeCells count="7">
    <mergeCell ref="A83:O83"/>
    <mergeCell ref="A85:O85"/>
    <mergeCell ref="A69:F69"/>
    <mergeCell ref="A65:O67"/>
    <mergeCell ref="A71:O72"/>
    <mergeCell ref="A74:O76"/>
    <mergeCell ref="A78:O81"/>
  </mergeCells>
  <pageMargins left="0.59055118110236227" right="0.59055118110236227" top="0.78740157480314965" bottom="0.78740157480314965" header="0.39370078740157483" footer="0.39370078740157483"/>
  <pageSetup paperSize="9" scale="57" firstPageNumber="7" fitToHeight="2" orientation="landscape" useFirstPageNumber="1" r:id="rId1"/>
  <headerFooter alignWithMargins="0">
    <oddHeader>&amp;R&amp;12Les finances des communes en 2023</oddHeader>
    <oddFooter>&amp;L&amp;12Direction Générale des Collectivités Locales / DESL&amp;C&amp;12&amp;P&amp;R&amp;12Mise en ligne : janvier 2025</oddFooter>
    <evenFooter>&amp;LDirection Générale des Collectivités Locales / DESL&amp;C8&amp;RMise en ligne : mars 2021</evenFooter>
    <firstHeader>&amp;RLes finances des communes en 2019</firstHeader>
    <firstFooter>&amp;LDirection Générale des Collectivités Locales / DESL&amp;C&amp;P&amp;RMise en ligne : mars 2021</firstFooter>
  </headerFooter>
  <rowBreaks count="1" manualBreakCount="1">
    <brk id="6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76"/>
  <sheetViews>
    <sheetView zoomScaleNormal="100" zoomScalePageLayoutView="85" workbookViewId="0"/>
  </sheetViews>
  <sheetFormatPr baseColWidth="10" defaultRowHeight="12.75" x14ac:dyDescent="0.2"/>
  <cols>
    <col min="1" max="1" width="47.7109375" customWidth="1"/>
    <col min="2" max="12" width="13.7109375" customWidth="1"/>
    <col min="13" max="14" width="17" customWidth="1"/>
    <col min="15" max="15" width="13.28515625" customWidth="1"/>
  </cols>
  <sheetData>
    <row r="1" spans="1:15" ht="20.25" customHeight="1" x14ac:dyDescent="0.25">
      <c r="A1" s="10" t="s">
        <v>875</v>
      </c>
    </row>
    <row r="2" spans="1:15" ht="7.5" customHeight="1" x14ac:dyDescent="0.2"/>
    <row r="3" spans="1:15" ht="7.5" customHeight="1" x14ac:dyDescent="0.2">
      <c r="A3" s="1"/>
      <c r="B3" s="1"/>
      <c r="C3" s="1"/>
      <c r="D3" s="1"/>
      <c r="E3" s="1"/>
      <c r="F3" s="1"/>
      <c r="G3" s="1"/>
      <c r="H3" s="1"/>
      <c r="I3" s="1"/>
      <c r="J3" s="1"/>
      <c r="K3" s="1"/>
      <c r="L3" s="1"/>
      <c r="M3" s="1"/>
      <c r="N3" s="1"/>
      <c r="O3" s="2"/>
    </row>
    <row r="4" spans="1:15" x14ac:dyDescent="0.2">
      <c r="A4" s="3"/>
      <c r="B4" s="11" t="s">
        <v>35</v>
      </c>
      <c r="C4" s="11" t="s">
        <v>121</v>
      </c>
      <c r="D4" s="11" t="s">
        <v>123</v>
      </c>
      <c r="E4" s="11" t="s">
        <v>36</v>
      </c>
      <c r="F4" s="11" t="s">
        <v>37</v>
      </c>
      <c r="G4" s="11" t="s">
        <v>38</v>
      </c>
      <c r="H4" s="11" t="s">
        <v>39</v>
      </c>
      <c r="I4" s="11" t="s">
        <v>125</v>
      </c>
      <c r="J4" s="11" t="s">
        <v>126</v>
      </c>
      <c r="K4" s="11" t="s">
        <v>127</v>
      </c>
      <c r="L4" s="209">
        <v>100000</v>
      </c>
      <c r="M4" s="201" t="s">
        <v>227</v>
      </c>
      <c r="N4" s="201" t="s">
        <v>227</v>
      </c>
      <c r="O4" s="204" t="s">
        <v>77</v>
      </c>
    </row>
    <row r="5" spans="1:15" x14ac:dyDescent="0.2">
      <c r="A5" s="208" t="s">
        <v>147</v>
      </c>
      <c r="B5" s="11" t="s">
        <v>120</v>
      </c>
      <c r="C5" s="11" t="s">
        <v>40</v>
      </c>
      <c r="D5" s="11" t="s">
        <v>40</v>
      </c>
      <c r="E5" s="11" t="s">
        <v>40</v>
      </c>
      <c r="F5" s="11" t="s">
        <v>40</v>
      </c>
      <c r="G5" s="11" t="s">
        <v>40</v>
      </c>
      <c r="H5" s="11" t="s">
        <v>40</v>
      </c>
      <c r="I5" s="11" t="s">
        <v>40</v>
      </c>
      <c r="J5" s="11" t="s">
        <v>40</v>
      </c>
      <c r="K5" s="11" t="s">
        <v>40</v>
      </c>
      <c r="L5" s="11" t="s">
        <v>43</v>
      </c>
      <c r="M5" s="683" t="s">
        <v>143</v>
      </c>
      <c r="N5" s="201" t="s">
        <v>83</v>
      </c>
      <c r="O5" s="204" t="s">
        <v>137</v>
      </c>
    </row>
    <row r="6" spans="1:15" x14ac:dyDescent="0.2">
      <c r="A6" s="3"/>
      <c r="B6" s="11" t="s">
        <v>43</v>
      </c>
      <c r="C6" s="11" t="s">
        <v>122</v>
      </c>
      <c r="D6" s="11" t="s">
        <v>124</v>
      </c>
      <c r="E6" s="11" t="s">
        <v>44</v>
      </c>
      <c r="F6" s="11" t="s">
        <v>45</v>
      </c>
      <c r="G6" s="11" t="s">
        <v>46</v>
      </c>
      <c r="H6" s="11" t="s">
        <v>42</v>
      </c>
      <c r="I6" s="11" t="s">
        <v>128</v>
      </c>
      <c r="J6" s="11" t="s">
        <v>129</v>
      </c>
      <c r="K6" s="11" t="s">
        <v>130</v>
      </c>
      <c r="L6" s="11" t="s">
        <v>131</v>
      </c>
      <c r="M6" s="201" t="s">
        <v>138</v>
      </c>
      <c r="N6" s="201" t="s">
        <v>136</v>
      </c>
      <c r="O6" s="204" t="s">
        <v>116</v>
      </c>
    </row>
    <row r="7" spans="1:15" ht="14.25" x14ac:dyDescent="0.2">
      <c r="A7" s="225" t="s">
        <v>276</v>
      </c>
    </row>
    <row r="8" spans="1:15" x14ac:dyDescent="0.2">
      <c r="A8" s="59" t="s">
        <v>152</v>
      </c>
      <c r="O8" s="68"/>
    </row>
    <row r="9" spans="1:15" ht="12.75" customHeight="1" x14ac:dyDescent="0.2">
      <c r="A9" s="246" t="s">
        <v>153</v>
      </c>
      <c r="B9" s="359">
        <v>3264</v>
      </c>
      <c r="C9" s="359">
        <v>5393</v>
      </c>
      <c r="D9" s="359">
        <v>9409</v>
      </c>
      <c r="E9" s="359">
        <v>10254</v>
      </c>
      <c r="F9" s="359">
        <v>1559</v>
      </c>
      <c r="G9" s="359">
        <v>555</v>
      </c>
      <c r="H9" s="359">
        <v>298</v>
      </c>
      <c r="I9" s="366">
        <v>16</v>
      </c>
      <c r="J9" s="366">
        <v>4</v>
      </c>
      <c r="K9" s="366" t="s">
        <v>102</v>
      </c>
      <c r="L9" s="366" t="s">
        <v>102</v>
      </c>
      <c r="M9" s="367">
        <v>30732</v>
      </c>
      <c r="N9" s="367">
        <v>20</v>
      </c>
      <c r="O9" s="368">
        <v>30752</v>
      </c>
    </row>
    <row r="10" spans="1:15" x14ac:dyDescent="0.2">
      <c r="A10" s="88" t="s">
        <v>156</v>
      </c>
      <c r="B10" s="360" t="s">
        <v>102</v>
      </c>
      <c r="C10" s="360">
        <v>1</v>
      </c>
      <c r="D10" s="360">
        <v>60</v>
      </c>
      <c r="E10" s="360">
        <v>1019</v>
      </c>
      <c r="F10" s="360">
        <v>730</v>
      </c>
      <c r="G10" s="360">
        <v>434</v>
      </c>
      <c r="H10" s="360">
        <v>927</v>
      </c>
      <c r="I10" s="369">
        <v>537</v>
      </c>
      <c r="J10" s="369">
        <v>352</v>
      </c>
      <c r="K10" s="369">
        <v>91</v>
      </c>
      <c r="L10" s="369">
        <v>42</v>
      </c>
      <c r="M10" s="313">
        <v>3171</v>
      </c>
      <c r="N10" s="313">
        <v>1022</v>
      </c>
      <c r="O10" s="312">
        <v>4193</v>
      </c>
    </row>
    <row r="11" spans="1:15" x14ac:dyDescent="0.2">
      <c r="A11" s="695" t="s">
        <v>217</v>
      </c>
      <c r="B11" s="696">
        <f>SUM(B9:B10)</f>
        <v>3264</v>
      </c>
      <c r="C11" s="696">
        <f t="shared" ref="C11:O11" si="0">SUM(C9:C10)</f>
        <v>5394</v>
      </c>
      <c r="D11" s="696">
        <f t="shared" si="0"/>
        <v>9469</v>
      </c>
      <c r="E11" s="696">
        <f t="shared" si="0"/>
        <v>11273</v>
      </c>
      <c r="F11" s="696">
        <f t="shared" si="0"/>
        <v>2289</v>
      </c>
      <c r="G11" s="696">
        <f t="shared" si="0"/>
        <v>989</v>
      </c>
      <c r="H11" s="696">
        <f t="shared" si="0"/>
        <v>1225</v>
      </c>
      <c r="I11" s="696">
        <f t="shared" si="0"/>
        <v>553</v>
      </c>
      <c r="J11" s="696">
        <f t="shared" si="0"/>
        <v>356</v>
      </c>
      <c r="K11" s="696">
        <f t="shared" si="0"/>
        <v>91</v>
      </c>
      <c r="L11" s="696">
        <f t="shared" si="0"/>
        <v>42</v>
      </c>
      <c r="M11" s="697">
        <f t="shared" si="0"/>
        <v>33903</v>
      </c>
      <c r="N11" s="697">
        <f t="shared" si="0"/>
        <v>1042</v>
      </c>
      <c r="O11" s="698">
        <f t="shared" si="0"/>
        <v>34945</v>
      </c>
    </row>
    <row r="12" spans="1:15" x14ac:dyDescent="0.2">
      <c r="A12" s="68" t="s">
        <v>706</v>
      </c>
      <c r="B12" s="361"/>
      <c r="C12" s="361"/>
      <c r="D12" s="361"/>
      <c r="E12" s="361"/>
      <c r="F12" s="361"/>
      <c r="G12" s="361"/>
      <c r="H12" s="361"/>
      <c r="I12" s="361"/>
      <c r="J12" s="361"/>
      <c r="K12" s="361"/>
      <c r="L12" s="361"/>
      <c r="M12" s="316"/>
      <c r="N12" s="316"/>
      <c r="O12" s="317"/>
    </row>
    <row r="13" spans="1:15" x14ac:dyDescent="0.2">
      <c r="A13" s="200" t="s">
        <v>705</v>
      </c>
      <c r="B13" s="362" t="s">
        <v>102</v>
      </c>
      <c r="C13" s="362" t="s">
        <v>102</v>
      </c>
      <c r="D13" s="362" t="s">
        <v>102</v>
      </c>
      <c r="E13" s="362">
        <v>10</v>
      </c>
      <c r="F13" s="362">
        <v>33</v>
      </c>
      <c r="G13" s="362">
        <v>45</v>
      </c>
      <c r="H13" s="362">
        <v>166</v>
      </c>
      <c r="I13" s="318">
        <v>195</v>
      </c>
      <c r="J13" s="318">
        <v>210</v>
      </c>
      <c r="K13" s="318">
        <v>74</v>
      </c>
      <c r="L13" s="318">
        <v>41</v>
      </c>
      <c r="M13" s="311">
        <v>254</v>
      </c>
      <c r="N13" s="967">
        <v>520</v>
      </c>
      <c r="O13" s="311">
        <v>774</v>
      </c>
    </row>
    <row r="14" spans="1:15" x14ac:dyDescent="0.2">
      <c r="A14" s="68" t="s">
        <v>699</v>
      </c>
      <c r="B14" s="361" t="s">
        <v>102</v>
      </c>
      <c r="C14" s="361" t="s">
        <v>102</v>
      </c>
      <c r="D14" s="361" t="s">
        <v>102</v>
      </c>
      <c r="E14" s="361">
        <v>7</v>
      </c>
      <c r="F14" s="361">
        <v>20</v>
      </c>
      <c r="G14" s="361">
        <v>24</v>
      </c>
      <c r="H14" s="361">
        <v>136</v>
      </c>
      <c r="I14" s="361">
        <v>225</v>
      </c>
      <c r="J14" s="319">
        <v>115</v>
      </c>
      <c r="K14" s="319">
        <v>17</v>
      </c>
      <c r="L14" s="319">
        <v>1</v>
      </c>
      <c r="M14" s="316">
        <v>187</v>
      </c>
      <c r="N14" s="316">
        <v>358</v>
      </c>
      <c r="O14" s="317">
        <v>545</v>
      </c>
    </row>
    <row r="15" spans="1:15" x14ac:dyDescent="0.2">
      <c r="A15" s="210" t="s">
        <v>700</v>
      </c>
      <c r="B15" s="321" t="s">
        <v>102</v>
      </c>
      <c r="C15" s="363">
        <v>1</v>
      </c>
      <c r="D15" s="363">
        <v>25</v>
      </c>
      <c r="E15" s="363">
        <v>266</v>
      </c>
      <c r="F15" s="363">
        <v>158</v>
      </c>
      <c r="G15" s="363">
        <v>105</v>
      </c>
      <c r="H15" s="363">
        <v>275</v>
      </c>
      <c r="I15" s="363">
        <v>62</v>
      </c>
      <c r="J15" s="363">
        <v>9</v>
      </c>
      <c r="K15" s="321" t="s">
        <v>102</v>
      </c>
      <c r="L15" s="318" t="s">
        <v>102</v>
      </c>
      <c r="M15" s="322">
        <v>830</v>
      </c>
      <c r="N15" s="322">
        <v>71</v>
      </c>
      <c r="O15" s="323">
        <v>901</v>
      </c>
    </row>
    <row r="16" spans="1:15" ht="12.75" customHeight="1" x14ac:dyDescent="0.2">
      <c r="A16" s="68" t="s">
        <v>701</v>
      </c>
      <c r="B16" s="364" t="s">
        <v>102</v>
      </c>
      <c r="C16" s="347" t="s">
        <v>102</v>
      </c>
      <c r="D16" s="347">
        <v>35</v>
      </c>
      <c r="E16" s="347">
        <v>736</v>
      </c>
      <c r="F16" s="347">
        <v>519</v>
      </c>
      <c r="G16" s="347">
        <v>260</v>
      </c>
      <c r="H16" s="347">
        <v>350</v>
      </c>
      <c r="I16" s="347">
        <v>55</v>
      </c>
      <c r="J16" s="347">
        <v>18</v>
      </c>
      <c r="K16" s="364" t="s">
        <v>102</v>
      </c>
      <c r="L16" s="364" t="s">
        <v>102</v>
      </c>
      <c r="M16" s="346">
        <v>1900</v>
      </c>
      <c r="N16" s="346">
        <v>73</v>
      </c>
      <c r="O16" s="346">
        <v>1973</v>
      </c>
    </row>
    <row r="17" spans="1:21" x14ac:dyDescent="0.2">
      <c r="A17" s="200" t="s">
        <v>702</v>
      </c>
      <c r="B17" s="318">
        <v>2</v>
      </c>
      <c r="C17" s="318">
        <v>10</v>
      </c>
      <c r="D17" s="362">
        <v>157</v>
      </c>
      <c r="E17" s="362">
        <v>3045</v>
      </c>
      <c r="F17" s="362">
        <v>1158</v>
      </c>
      <c r="G17" s="362">
        <v>462</v>
      </c>
      <c r="H17" s="362">
        <v>253</v>
      </c>
      <c r="I17" s="362">
        <v>13</v>
      </c>
      <c r="J17" s="362">
        <v>4</v>
      </c>
      <c r="K17" s="362" t="s">
        <v>102</v>
      </c>
      <c r="L17" s="318" t="s">
        <v>102</v>
      </c>
      <c r="M17" s="311">
        <v>5087</v>
      </c>
      <c r="N17" s="311">
        <v>17</v>
      </c>
      <c r="O17" s="310">
        <v>5104</v>
      </c>
    </row>
    <row r="18" spans="1:21" x14ac:dyDescent="0.2">
      <c r="A18" s="68" t="s">
        <v>703</v>
      </c>
      <c r="B18" s="319">
        <v>1081</v>
      </c>
      <c r="C18" s="319">
        <v>3251</v>
      </c>
      <c r="D18" s="361">
        <v>6963</v>
      </c>
      <c r="E18" s="361">
        <v>6576</v>
      </c>
      <c r="F18" s="361">
        <v>379</v>
      </c>
      <c r="G18" s="361">
        <v>91</v>
      </c>
      <c r="H18" s="361">
        <v>42</v>
      </c>
      <c r="I18" s="361">
        <v>3</v>
      </c>
      <c r="J18" s="361" t="s">
        <v>102</v>
      </c>
      <c r="K18" s="361" t="s">
        <v>102</v>
      </c>
      <c r="L18" s="361" t="s">
        <v>102</v>
      </c>
      <c r="M18" s="316">
        <v>18383</v>
      </c>
      <c r="N18" s="316">
        <v>3</v>
      </c>
      <c r="O18" s="317">
        <v>18386</v>
      </c>
    </row>
    <row r="19" spans="1:21" x14ac:dyDescent="0.2">
      <c r="A19" s="212" t="s">
        <v>704</v>
      </c>
      <c r="B19" s="318">
        <v>2181</v>
      </c>
      <c r="C19" s="370">
        <v>2132</v>
      </c>
      <c r="D19" s="370">
        <v>2289</v>
      </c>
      <c r="E19" s="370">
        <v>633</v>
      </c>
      <c r="F19" s="370">
        <v>22</v>
      </c>
      <c r="G19" s="370">
        <v>2</v>
      </c>
      <c r="H19" s="370">
        <v>3</v>
      </c>
      <c r="I19" s="370" t="s">
        <v>102</v>
      </c>
      <c r="J19" s="370" t="s">
        <v>102</v>
      </c>
      <c r="K19" s="370" t="s">
        <v>102</v>
      </c>
      <c r="L19" s="371" t="s">
        <v>102</v>
      </c>
      <c r="M19" s="372">
        <v>7262</v>
      </c>
      <c r="N19" s="372" t="s">
        <v>102</v>
      </c>
      <c r="O19" s="373">
        <v>7262</v>
      </c>
    </row>
    <row r="20" spans="1:21" x14ac:dyDescent="0.2">
      <c r="A20" s="953" t="s">
        <v>441</v>
      </c>
      <c r="B20" s="954">
        <f>SUM(B13:B19)</f>
        <v>3264</v>
      </c>
      <c r="C20" s="954">
        <f t="shared" ref="C20" si="1">SUM(C13:C19)</f>
        <v>5394</v>
      </c>
      <c r="D20" s="954">
        <f t="shared" ref="D20" si="2">SUM(D13:D19)</f>
        <v>9469</v>
      </c>
      <c r="E20" s="954">
        <f t="shared" ref="E20" si="3">SUM(E13:E19)</f>
        <v>11273</v>
      </c>
      <c r="F20" s="954">
        <f t="shared" ref="F20" si="4">SUM(F13:F19)</f>
        <v>2289</v>
      </c>
      <c r="G20" s="954">
        <f t="shared" ref="G20" si="5">SUM(G13:G19)</f>
        <v>989</v>
      </c>
      <c r="H20" s="954">
        <f t="shared" ref="H20" si="6">SUM(H13:H19)</f>
        <v>1225</v>
      </c>
      <c r="I20" s="954">
        <f t="shared" ref="I20" si="7">SUM(I13:I19)</f>
        <v>553</v>
      </c>
      <c r="J20" s="954">
        <f t="shared" ref="J20" si="8">SUM(J13:J19)</f>
        <v>356</v>
      </c>
      <c r="K20" s="954">
        <f t="shared" ref="K20" si="9">SUM(K13:K19)</f>
        <v>91</v>
      </c>
      <c r="L20" s="954">
        <f t="shared" ref="L20" si="10">SUM(L13:L19)</f>
        <v>42</v>
      </c>
      <c r="M20" s="955">
        <f t="shared" ref="M20" si="11">SUM(M13:M19)</f>
        <v>33903</v>
      </c>
      <c r="N20" s="955">
        <f t="shared" ref="N20" si="12">SUM(N13:N19)</f>
        <v>1042</v>
      </c>
      <c r="O20" s="956">
        <f t="shared" ref="O20" si="13">SUM(O13:O19)</f>
        <v>34945</v>
      </c>
    </row>
    <row r="21" spans="1:21" x14ac:dyDescent="0.2">
      <c r="A21" s="957" t="s">
        <v>281</v>
      </c>
      <c r="B21" s="699"/>
      <c r="C21" s="699"/>
      <c r="D21" s="699"/>
      <c r="E21" s="699"/>
      <c r="F21" s="699"/>
      <c r="G21" s="699"/>
      <c r="H21" s="699"/>
      <c r="I21" s="700"/>
      <c r="J21" s="759"/>
      <c r="K21" s="759"/>
      <c r="L21" s="759"/>
      <c r="M21" s="701"/>
      <c r="N21" s="701"/>
      <c r="O21" s="702"/>
    </row>
    <row r="22" spans="1:21" x14ac:dyDescent="0.2">
      <c r="A22" s="214" t="s">
        <v>153</v>
      </c>
      <c r="B22" s="757">
        <f>B9/B$11</f>
        <v>1</v>
      </c>
      <c r="C22" s="757">
        <f t="shared" ref="C22:O22" si="14">C9/C$11</f>
        <v>0.99981460882461992</v>
      </c>
      <c r="D22" s="333">
        <f t="shared" si="14"/>
        <v>0.99366353363607562</v>
      </c>
      <c r="E22" s="333">
        <f t="shared" si="14"/>
        <v>0.90960702563647655</v>
      </c>
      <c r="F22" s="333">
        <f t="shared" si="14"/>
        <v>0.68108344255133246</v>
      </c>
      <c r="G22" s="333">
        <f t="shared" si="14"/>
        <v>0.56117290192113245</v>
      </c>
      <c r="H22" s="333">
        <f t="shared" si="14"/>
        <v>0.24326530612244898</v>
      </c>
      <c r="I22" s="375">
        <f t="shared" si="14"/>
        <v>2.8933092224231464E-2</v>
      </c>
      <c r="J22" s="375">
        <f t="shared" si="14"/>
        <v>1.1235955056179775E-2</v>
      </c>
      <c r="K22" s="375" t="s">
        <v>102</v>
      </c>
      <c r="L22" s="375" t="s">
        <v>102</v>
      </c>
      <c r="M22" s="334">
        <f t="shared" si="14"/>
        <v>0.90646845411910448</v>
      </c>
      <c r="N22" s="334">
        <f t="shared" si="14"/>
        <v>1.9193857965451054E-2</v>
      </c>
      <c r="O22" s="335">
        <f t="shared" si="14"/>
        <v>0.8800114465588782</v>
      </c>
    </row>
    <row r="23" spans="1:21" s="192" customFormat="1" x14ac:dyDescent="0.2">
      <c r="A23" s="542" t="s">
        <v>156</v>
      </c>
      <c r="B23" s="759" t="s">
        <v>102</v>
      </c>
      <c r="C23" s="759" t="s">
        <v>102</v>
      </c>
      <c r="D23" s="759">
        <f t="shared" ref="D23:O23" si="15">D10/D$11</f>
        <v>6.3364663639243852E-3</v>
      </c>
      <c r="E23" s="759">
        <f t="shared" si="15"/>
        <v>9.0392974363523462E-2</v>
      </c>
      <c r="F23" s="759">
        <f t="shared" si="15"/>
        <v>0.31891655744866754</v>
      </c>
      <c r="G23" s="759">
        <f t="shared" si="15"/>
        <v>0.43882709807886755</v>
      </c>
      <c r="H23" s="759">
        <f t="shared" si="15"/>
        <v>0.75673469387755099</v>
      </c>
      <c r="I23" s="759">
        <f t="shared" si="15"/>
        <v>0.97106690777576854</v>
      </c>
      <c r="J23" s="759">
        <f t="shared" si="15"/>
        <v>0.9887640449438202</v>
      </c>
      <c r="K23" s="759">
        <f t="shared" si="15"/>
        <v>1</v>
      </c>
      <c r="L23" s="759">
        <f t="shared" si="15"/>
        <v>1</v>
      </c>
      <c r="M23" s="701">
        <f t="shared" si="15"/>
        <v>9.3531545880895489E-2</v>
      </c>
      <c r="N23" s="701">
        <f t="shared" si="15"/>
        <v>0.98080614203454897</v>
      </c>
      <c r="O23" s="702">
        <f t="shared" si="15"/>
        <v>0.11998855344112176</v>
      </c>
      <c r="P23"/>
      <c r="Q23"/>
      <c r="R23"/>
      <c r="S23"/>
      <c r="T23"/>
      <c r="U23"/>
    </row>
    <row r="24" spans="1:21" x14ac:dyDescent="0.2">
      <c r="A24" s="8" t="s">
        <v>441</v>
      </c>
      <c r="B24" s="958">
        <f t="shared" ref="B24:O24" si="16">B11/B$11</f>
        <v>1</v>
      </c>
      <c r="C24" s="958">
        <f t="shared" si="16"/>
        <v>1</v>
      </c>
      <c r="D24" s="958">
        <f t="shared" si="16"/>
        <v>1</v>
      </c>
      <c r="E24" s="958">
        <f t="shared" si="16"/>
        <v>1</v>
      </c>
      <c r="F24" s="958">
        <f t="shared" si="16"/>
        <v>1</v>
      </c>
      <c r="G24" s="958">
        <f t="shared" si="16"/>
        <v>1</v>
      </c>
      <c r="H24" s="958">
        <f t="shared" si="16"/>
        <v>1</v>
      </c>
      <c r="I24" s="958">
        <f t="shared" si="16"/>
        <v>1</v>
      </c>
      <c r="J24" s="958">
        <f t="shared" si="16"/>
        <v>1</v>
      </c>
      <c r="K24" s="958">
        <f t="shared" si="16"/>
        <v>1</v>
      </c>
      <c r="L24" s="958">
        <f t="shared" si="16"/>
        <v>1</v>
      </c>
      <c r="M24" s="803">
        <f t="shared" si="16"/>
        <v>1</v>
      </c>
      <c r="N24" s="803">
        <f t="shared" si="16"/>
        <v>1</v>
      </c>
      <c r="O24" s="959">
        <f t="shared" si="16"/>
        <v>1</v>
      </c>
    </row>
    <row r="25" spans="1:21" x14ac:dyDescent="0.2">
      <c r="A25" s="948" t="s">
        <v>707</v>
      </c>
      <c r="B25" s="330"/>
      <c r="C25" s="330"/>
      <c r="D25" s="330"/>
      <c r="E25" s="330"/>
      <c r="F25" s="330"/>
      <c r="G25" s="330"/>
      <c r="H25" s="330"/>
      <c r="I25" s="330"/>
      <c r="J25" s="330"/>
      <c r="K25" s="330"/>
      <c r="L25" s="330"/>
      <c r="M25" s="336"/>
      <c r="N25" s="336"/>
      <c r="O25" s="337"/>
    </row>
    <row r="26" spans="1:21" x14ac:dyDescent="0.2">
      <c r="A26" s="770" t="s">
        <v>705</v>
      </c>
      <c r="B26" s="375" t="s">
        <v>102</v>
      </c>
      <c r="C26" s="343" t="s">
        <v>102</v>
      </c>
      <c r="D26" s="343" t="s">
        <v>102</v>
      </c>
      <c r="E26" s="343">
        <f t="shared" ref="E26:O26" si="17">E13/E$20</f>
        <v>8.8707531269404771E-4</v>
      </c>
      <c r="F26" s="343">
        <f t="shared" si="17"/>
        <v>1.4416775884665793E-2</v>
      </c>
      <c r="G26" s="343">
        <f t="shared" si="17"/>
        <v>4.5500505561172903E-2</v>
      </c>
      <c r="H26" s="343">
        <f t="shared" si="17"/>
        <v>0.13551020408163264</v>
      </c>
      <c r="I26" s="343">
        <f t="shared" si="17"/>
        <v>0.35262206148282099</v>
      </c>
      <c r="J26" s="343">
        <f t="shared" si="17"/>
        <v>0.5898876404494382</v>
      </c>
      <c r="K26" s="343">
        <f t="shared" si="17"/>
        <v>0.81318681318681318</v>
      </c>
      <c r="L26" s="343">
        <f t="shared" si="17"/>
        <v>0.97619047619047616</v>
      </c>
      <c r="M26" s="351">
        <f t="shared" si="17"/>
        <v>7.4919623632126947E-3</v>
      </c>
      <c r="N26" s="351">
        <f t="shared" si="17"/>
        <v>0.49904030710172742</v>
      </c>
      <c r="O26" s="352">
        <f t="shared" si="17"/>
        <v>2.2149091429389041E-2</v>
      </c>
    </row>
    <row r="27" spans="1:21" x14ac:dyDescent="0.2">
      <c r="A27" s="947" t="s">
        <v>699</v>
      </c>
      <c r="B27" s="756" t="s">
        <v>102</v>
      </c>
      <c r="C27" s="330" t="s">
        <v>102</v>
      </c>
      <c r="D27" s="330" t="s">
        <v>102</v>
      </c>
      <c r="E27" s="330">
        <f t="shared" ref="E27:O27" si="18">E14/E$20</f>
        <v>6.2095271888583338E-4</v>
      </c>
      <c r="F27" s="330">
        <f t="shared" si="18"/>
        <v>8.7374399301004806E-3</v>
      </c>
      <c r="G27" s="330">
        <f t="shared" si="18"/>
        <v>2.4266936299292215E-2</v>
      </c>
      <c r="H27" s="330">
        <f t="shared" si="18"/>
        <v>0.11102040816326531</v>
      </c>
      <c r="I27" s="330">
        <f t="shared" si="18"/>
        <v>0.40687160940325495</v>
      </c>
      <c r="J27" s="330">
        <f t="shared" si="18"/>
        <v>0.32303370786516855</v>
      </c>
      <c r="K27" s="330">
        <f t="shared" si="18"/>
        <v>0.18681318681318682</v>
      </c>
      <c r="L27" s="330">
        <f t="shared" si="18"/>
        <v>2.3809523809523808E-2</v>
      </c>
      <c r="M27" s="336">
        <f t="shared" si="18"/>
        <v>5.5157360705542285E-3</v>
      </c>
      <c r="N27" s="336">
        <f t="shared" si="18"/>
        <v>0.34357005758157388</v>
      </c>
      <c r="O27" s="337">
        <f t="shared" si="18"/>
        <v>1.5595936471598225E-2</v>
      </c>
    </row>
    <row r="28" spans="1:21" x14ac:dyDescent="0.2">
      <c r="A28" s="770" t="s">
        <v>700</v>
      </c>
      <c r="B28" s="343" t="s">
        <v>102</v>
      </c>
      <c r="C28" s="343">
        <f t="shared" ref="B28:O30" si="19">C15/C$20</f>
        <v>1.853911753800519E-4</v>
      </c>
      <c r="D28" s="343">
        <f t="shared" ref="D28:O28" si="20">D15/D$20</f>
        <v>2.640194318301827E-3</v>
      </c>
      <c r="E28" s="343">
        <f t="shared" si="20"/>
        <v>2.3596203317661671E-2</v>
      </c>
      <c r="F28" s="343">
        <f t="shared" si="20"/>
        <v>6.90257754477938E-2</v>
      </c>
      <c r="G28" s="343">
        <f t="shared" si="20"/>
        <v>0.10616784630940344</v>
      </c>
      <c r="H28" s="343">
        <f t="shared" si="20"/>
        <v>0.22448979591836735</v>
      </c>
      <c r="I28" s="343">
        <f t="shared" si="20"/>
        <v>0.11211573236889692</v>
      </c>
      <c r="J28" s="343">
        <f t="shared" si="20"/>
        <v>2.5280898876404494E-2</v>
      </c>
      <c r="K28" s="343" t="s">
        <v>102</v>
      </c>
      <c r="L28" s="343" t="s">
        <v>102</v>
      </c>
      <c r="M28" s="351">
        <f t="shared" si="20"/>
        <v>2.448160929711235E-2</v>
      </c>
      <c r="N28" s="351">
        <f t="shared" si="20"/>
        <v>6.8138195777351251E-2</v>
      </c>
      <c r="O28" s="352">
        <f t="shared" si="20"/>
        <v>2.5783373873229362E-2</v>
      </c>
    </row>
    <row r="29" spans="1:21" x14ac:dyDescent="0.2">
      <c r="A29" s="948" t="s">
        <v>701</v>
      </c>
      <c r="B29" s="330" t="s">
        <v>102</v>
      </c>
      <c r="C29" s="330" t="s">
        <v>102</v>
      </c>
      <c r="D29" s="330">
        <f t="shared" ref="D29:O29" si="21">D16/D$20</f>
        <v>3.6962720456225578E-3</v>
      </c>
      <c r="E29" s="330">
        <f t="shared" si="21"/>
        <v>6.5288743014281919E-2</v>
      </c>
      <c r="F29" s="330">
        <f t="shared" si="21"/>
        <v>0.22673656618610746</v>
      </c>
      <c r="G29" s="330">
        <f t="shared" si="21"/>
        <v>0.26289180990899896</v>
      </c>
      <c r="H29" s="330">
        <f t="shared" si="21"/>
        <v>0.2857142857142857</v>
      </c>
      <c r="I29" s="330">
        <f t="shared" si="21"/>
        <v>9.9457504520795659E-2</v>
      </c>
      <c r="J29" s="330">
        <f t="shared" si="21"/>
        <v>5.0561797752808987E-2</v>
      </c>
      <c r="K29" s="330" t="s">
        <v>102</v>
      </c>
      <c r="L29" s="330" t="s">
        <v>102</v>
      </c>
      <c r="M29" s="336">
        <f t="shared" si="21"/>
        <v>5.6042238150016223E-2</v>
      </c>
      <c r="N29" s="336">
        <f t="shared" si="21"/>
        <v>7.0057581573896355E-2</v>
      </c>
      <c r="O29" s="337">
        <f t="shared" si="21"/>
        <v>5.6460151666905135E-2</v>
      </c>
    </row>
    <row r="30" spans="1:21" x14ac:dyDescent="0.2">
      <c r="A30" s="770" t="s">
        <v>702</v>
      </c>
      <c r="B30" s="343">
        <f t="shared" si="19"/>
        <v>6.1274509803921568E-4</v>
      </c>
      <c r="C30" s="343">
        <f t="shared" si="19"/>
        <v>1.8539117538005192E-3</v>
      </c>
      <c r="D30" s="343">
        <f t="shared" si="19"/>
        <v>1.6580420318935474E-2</v>
      </c>
      <c r="E30" s="343">
        <f t="shared" si="19"/>
        <v>0.27011443271533753</v>
      </c>
      <c r="F30" s="343">
        <f t="shared" si="19"/>
        <v>0.50589777195281782</v>
      </c>
      <c r="G30" s="343">
        <f t="shared" si="19"/>
        <v>0.4671385237613751</v>
      </c>
      <c r="H30" s="343">
        <f t="shared" si="19"/>
        <v>0.20653061224489797</v>
      </c>
      <c r="I30" s="343">
        <f t="shared" si="19"/>
        <v>2.3508137432188065E-2</v>
      </c>
      <c r="J30" s="343">
        <f t="shared" si="19"/>
        <v>1.1235955056179775E-2</v>
      </c>
      <c r="K30" s="343" t="s">
        <v>102</v>
      </c>
      <c r="L30" s="343" t="s">
        <v>102</v>
      </c>
      <c r="M30" s="351">
        <f t="shared" si="19"/>
        <v>0.15004571866796448</v>
      </c>
      <c r="N30" s="351">
        <f t="shared" si="19"/>
        <v>1.6314779270633396E-2</v>
      </c>
      <c r="O30" s="352">
        <f t="shared" si="19"/>
        <v>0.14605809128630706</v>
      </c>
    </row>
    <row r="31" spans="1:21" x14ac:dyDescent="0.2">
      <c r="A31" s="949" t="s">
        <v>703</v>
      </c>
      <c r="B31" s="950">
        <f t="shared" ref="B31:O31" si="22">B18/B$20</f>
        <v>0.33118872549019607</v>
      </c>
      <c r="C31" s="950">
        <f t="shared" si="22"/>
        <v>0.60270671116054875</v>
      </c>
      <c r="D31" s="950">
        <f t="shared" si="22"/>
        <v>0.73534692153342485</v>
      </c>
      <c r="E31" s="950">
        <f t="shared" si="22"/>
        <v>0.58334072562760575</v>
      </c>
      <c r="F31" s="950">
        <f t="shared" si="22"/>
        <v>0.16557448667540411</v>
      </c>
      <c r="G31" s="950">
        <f t="shared" si="22"/>
        <v>9.201213346814964E-2</v>
      </c>
      <c r="H31" s="950">
        <f t="shared" si="22"/>
        <v>3.4285714285714287E-2</v>
      </c>
      <c r="I31" s="950">
        <f t="shared" si="22"/>
        <v>5.4249547920433997E-3</v>
      </c>
      <c r="J31" s="950" t="s">
        <v>102</v>
      </c>
      <c r="K31" s="950" t="s">
        <v>102</v>
      </c>
      <c r="L31" s="950" t="s">
        <v>102</v>
      </c>
      <c r="M31" s="951">
        <f t="shared" si="22"/>
        <v>0.54222340205881481</v>
      </c>
      <c r="N31" s="951">
        <f t="shared" si="22"/>
        <v>2.8790786948176585E-3</v>
      </c>
      <c r="O31" s="952">
        <f t="shared" si="22"/>
        <v>0.52614107883817429</v>
      </c>
    </row>
    <row r="32" spans="1:21" s="68" customFormat="1" x14ac:dyDescent="0.2">
      <c r="A32" s="208" t="s">
        <v>704</v>
      </c>
      <c r="B32" s="960">
        <f t="shared" ref="B32:O32" si="23">B19/B$20</f>
        <v>0.66819852941176472</v>
      </c>
      <c r="C32" s="960">
        <f t="shared" si="23"/>
        <v>0.39525398591027067</v>
      </c>
      <c r="D32" s="960">
        <f t="shared" si="23"/>
        <v>0.24173619178371528</v>
      </c>
      <c r="E32" s="960">
        <f t="shared" si="23"/>
        <v>5.615186729353322E-2</v>
      </c>
      <c r="F32" s="960">
        <f t="shared" si="23"/>
        <v>9.6111839231105278E-3</v>
      </c>
      <c r="G32" s="960">
        <f t="shared" si="23"/>
        <v>2.0222446916076846E-3</v>
      </c>
      <c r="H32" s="960">
        <f t="shared" si="23"/>
        <v>2.4489795918367346E-3</v>
      </c>
      <c r="I32" s="960" t="s">
        <v>102</v>
      </c>
      <c r="J32" s="960" t="s">
        <v>102</v>
      </c>
      <c r="K32" s="960" t="s">
        <v>102</v>
      </c>
      <c r="L32" s="960" t="s">
        <v>102</v>
      </c>
      <c r="M32" s="961">
        <f t="shared" si="23"/>
        <v>0.21419933339232516</v>
      </c>
      <c r="N32" s="961" t="s">
        <v>102</v>
      </c>
      <c r="O32" s="962">
        <f t="shared" si="23"/>
        <v>0.2078122764343969</v>
      </c>
    </row>
    <row r="33" spans="1:16" x14ac:dyDescent="0.2">
      <c r="A33" s="963" t="s">
        <v>441</v>
      </c>
      <c r="B33" s="964">
        <f t="shared" ref="B33:O33" si="24">B20/B$20</f>
        <v>1</v>
      </c>
      <c r="C33" s="964">
        <f t="shared" si="24"/>
        <v>1</v>
      </c>
      <c r="D33" s="964">
        <f t="shared" si="24"/>
        <v>1</v>
      </c>
      <c r="E33" s="964">
        <f t="shared" si="24"/>
        <v>1</v>
      </c>
      <c r="F33" s="964">
        <f t="shared" si="24"/>
        <v>1</v>
      </c>
      <c r="G33" s="964">
        <f t="shared" si="24"/>
        <v>1</v>
      </c>
      <c r="H33" s="964">
        <f t="shared" si="24"/>
        <v>1</v>
      </c>
      <c r="I33" s="964">
        <f t="shared" si="24"/>
        <v>1</v>
      </c>
      <c r="J33" s="964">
        <f t="shared" si="24"/>
        <v>1</v>
      </c>
      <c r="K33" s="964">
        <f t="shared" si="24"/>
        <v>1</v>
      </c>
      <c r="L33" s="964">
        <f t="shared" si="24"/>
        <v>1</v>
      </c>
      <c r="M33" s="965">
        <f t="shared" si="24"/>
        <v>1</v>
      </c>
      <c r="N33" s="965">
        <f t="shared" si="24"/>
        <v>1</v>
      </c>
      <c r="O33" s="966">
        <f t="shared" si="24"/>
        <v>1</v>
      </c>
    </row>
    <row r="34" spans="1:16" s="16" customFormat="1" x14ac:dyDescent="0.2">
      <c r="A34" s="193" t="s">
        <v>277</v>
      </c>
      <c r="B34"/>
      <c r="C34"/>
      <c r="D34"/>
      <c r="E34"/>
      <c r="F34"/>
      <c r="G34"/>
      <c r="H34"/>
      <c r="I34"/>
      <c r="J34"/>
      <c r="K34"/>
      <c r="L34"/>
      <c r="M34"/>
      <c r="N34"/>
      <c r="O34"/>
    </row>
    <row r="35" spans="1:16" x14ac:dyDescent="0.2">
      <c r="A35" s="9" t="s">
        <v>880</v>
      </c>
      <c r="P35" s="59"/>
    </row>
    <row r="36" spans="1:16" ht="12.75" customHeight="1" x14ac:dyDescent="0.2">
      <c r="A36" s="193" t="s">
        <v>877</v>
      </c>
      <c r="B36" s="224"/>
      <c r="C36" s="224"/>
      <c r="D36" s="224"/>
      <c r="E36" s="16"/>
      <c r="F36" s="16"/>
      <c r="G36" s="185"/>
      <c r="H36" s="16"/>
      <c r="I36" s="16"/>
      <c r="J36" s="185"/>
      <c r="K36" s="16"/>
      <c r="L36" s="16"/>
      <c r="M36" s="16"/>
      <c r="N36" s="16"/>
      <c r="O36" s="16"/>
    </row>
    <row r="38" spans="1:16" ht="17.25" customHeight="1" x14ac:dyDescent="0.25">
      <c r="A38" s="10" t="s">
        <v>876</v>
      </c>
    </row>
    <row r="39" spans="1:16" ht="7.5" customHeight="1" x14ac:dyDescent="0.2"/>
    <row r="40" spans="1:16" x14ac:dyDescent="0.2">
      <c r="A40" s="1"/>
      <c r="B40" s="1"/>
      <c r="C40" s="1"/>
      <c r="D40" s="1"/>
      <c r="E40" s="1"/>
      <c r="F40" s="1"/>
      <c r="G40" s="1"/>
      <c r="H40" s="1"/>
      <c r="I40" s="1"/>
      <c r="J40" s="1"/>
      <c r="K40" s="1"/>
      <c r="L40" s="1"/>
      <c r="M40" s="1"/>
      <c r="N40" s="1"/>
      <c r="O40" s="2"/>
    </row>
    <row r="41" spans="1:16" x14ac:dyDescent="0.2">
      <c r="A41" s="3"/>
      <c r="B41" s="11" t="s">
        <v>35</v>
      </c>
      <c r="C41" s="11" t="s">
        <v>121</v>
      </c>
      <c r="D41" s="11" t="s">
        <v>123</v>
      </c>
      <c r="E41" s="11" t="s">
        <v>36</v>
      </c>
      <c r="F41" s="11" t="s">
        <v>37</v>
      </c>
      <c r="G41" s="11" t="s">
        <v>38</v>
      </c>
      <c r="H41" s="11" t="s">
        <v>39</v>
      </c>
      <c r="I41" s="11" t="s">
        <v>125</v>
      </c>
      <c r="J41" s="11" t="s">
        <v>126</v>
      </c>
      <c r="K41" s="11" t="s">
        <v>127</v>
      </c>
      <c r="L41" s="209">
        <v>100000</v>
      </c>
      <c r="M41" s="201" t="s">
        <v>228</v>
      </c>
      <c r="N41" s="201" t="s">
        <v>228</v>
      </c>
      <c r="O41" s="204" t="s">
        <v>77</v>
      </c>
    </row>
    <row r="42" spans="1:16" x14ac:dyDescent="0.2">
      <c r="A42" s="208" t="s">
        <v>147</v>
      </c>
      <c r="B42" s="11" t="s">
        <v>120</v>
      </c>
      <c r="C42" s="11" t="s">
        <v>40</v>
      </c>
      <c r="D42" s="11" t="s">
        <v>40</v>
      </c>
      <c r="E42" s="11" t="s">
        <v>40</v>
      </c>
      <c r="F42" s="11" t="s">
        <v>40</v>
      </c>
      <c r="G42" s="11" t="s">
        <v>40</v>
      </c>
      <c r="H42" s="11" t="s">
        <v>40</v>
      </c>
      <c r="I42" s="11" t="s">
        <v>40</v>
      </c>
      <c r="J42" s="11" t="s">
        <v>40</v>
      </c>
      <c r="K42" s="11" t="s">
        <v>40</v>
      </c>
      <c r="L42" s="11" t="s">
        <v>43</v>
      </c>
      <c r="M42" s="201" t="s">
        <v>230</v>
      </c>
      <c r="N42" s="201" t="s">
        <v>138</v>
      </c>
      <c r="O42" s="204" t="s">
        <v>137</v>
      </c>
    </row>
    <row r="43" spans="1:16" x14ac:dyDescent="0.2">
      <c r="A43" s="3"/>
      <c r="B43" s="11" t="s">
        <v>43</v>
      </c>
      <c r="C43" s="11" t="s">
        <v>122</v>
      </c>
      <c r="D43" s="11" t="s">
        <v>124</v>
      </c>
      <c r="E43" s="11" t="s">
        <v>44</v>
      </c>
      <c r="F43" s="11" t="s">
        <v>45</v>
      </c>
      <c r="G43" s="11" t="s">
        <v>46</v>
      </c>
      <c r="H43" s="11" t="s">
        <v>42</v>
      </c>
      <c r="I43" s="11" t="s">
        <v>128</v>
      </c>
      <c r="J43" s="11" t="s">
        <v>129</v>
      </c>
      <c r="K43" s="11" t="s">
        <v>130</v>
      </c>
      <c r="L43" s="11" t="s">
        <v>131</v>
      </c>
      <c r="M43" s="201" t="s">
        <v>138</v>
      </c>
      <c r="N43" s="201" t="s">
        <v>131</v>
      </c>
      <c r="O43" s="204" t="s">
        <v>41</v>
      </c>
    </row>
    <row r="44" spans="1:16" x14ac:dyDescent="0.2">
      <c r="A44" s="37" t="s">
        <v>282</v>
      </c>
      <c r="E44" s="14"/>
      <c r="F44" s="14"/>
    </row>
    <row r="45" spans="1:16" x14ac:dyDescent="0.2">
      <c r="A45" s="59" t="s">
        <v>157</v>
      </c>
      <c r="O45" s="68"/>
    </row>
    <row r="46" spans="1:16" ht="12.75" customHeight="1" x14ac:dyDescent="0.2">
      <c r="A46" s="246" t="s">
        <v>153</v>
      </c>
      <c r="B46" s="359">
        <v>211349</v>
      </c>
      <c r="C46" s="359">
        <v>796167</v>
      </c>
      <c r="D46" s="359">
        <v>3062673</v>
      </c>
      <c r="E46" s="359">
        <v>9885581</v>
      </c>
      <c r="F46" s="359">
        <v>4037809</v>
      </c>
      <c r="G46" s="359">
        <v>2295500</v>
      </c>
      <c r="H46" s="359">
        <v>1872109</v>
      </c>
      <c r="I46" s="366">
        <v>231290</v>
      </c>
      <c r="J46" s="366">
        <v>92919</v>
      </c>
      <c r="K46" s="366" t="s">
        <v>102</v>
      </c>
      <c r="L46" s="366" t="s">
        <v>102</v>
      </c>
      <c r="M46" s="367">
        <v>22161188</v>
      </c>
      <c r="N46" s="367">
        <v>324209</v>
      </c>
      <c r="O46" s="368">
        <v>22485397</v>
      </c>
    </row>
    <row r="47" spans="1:16" x14ac:dyDescent="0.2">
      <c r="A47" s="88" t="s">
        <v>156</v>
      </c>
      <c r="B47" s="360" t="s">
        <v>102</v>
      </c>
      <c r="C47" s="360">
        <v>195</v>
      </c>
      <c r="D47" s="360">
        <v>24500</v>
      </c>
      <c r="E47" s="360">
        <v>1246549</v>
      </c>
      <c r="F47" s="360">
        <v>1966735</v>
      </c>
      <c r="G47" s="360">
        <v>1823081</v>
      </c>
      <c r="H47" s="360">
        <v>6644825</v>
      </c>
      <c r="I47" s="369">
        <v>7322444</v>
      </c>
      <c r="J47" s="369">
        <v>10693876</v>
      </c>
      <c r="K47" s="369">
        <v>6105077</v>
      </c>
      <c r="L47" s="369">
        <v>10338523</v>
      </c>
      <c r="M47" s="313">
        <v>11705885</v>
      </c>
      <c r="N47" s="313">
        <v>34459920</v>
      </c>
      <c r="O47" s="312">
        <v>46165805</v>
      </c>
    </row>
    <row r="48" spans="1:16" x14ac:dyDescent="0.2">
      <c r="A48" s="695" t="s">
        <v>217</v>
      </c>
      <c r="B48" s="696">
        <f>SUM(B46:B47)</f>
        <v>211349</v>
      </c>
      <c r="C48" s="696">
        <f t="shared" ref="C48:O48" si="25">SUM(C46:C47)</f>
        <v>796362</v>
      </c>
      <c r="D48" s="696">
        <f t="shared" si="25"/>
        <v>3087173</v>
      </c>
      <c r="E48" s="696">
        <f t="shared" si="25"/>
        <v>11132130</v>
      </c>
      <c r="F48" s="696">
        <f t="shared" si="25"/>
        <v>6004544</v>
      </c>
      <c r="G48" s="696">
        <f t="shared" si="25"/>
        <v>4118581</v>
      </c>
      <c r="H48" s="696">
        <f t="shared" si="25"/>
        <v>8516934</v>
      </c>
      <c r="I48" s="696">
        <f t="shared" si="25"/>
        <v>7553734</v>
      </c>
      <c r="J48" s="696">
        <f t="shared" si="25"/>
        <v>10786795</v>
      </c>
      <c r="K48" s="696">
        <f t="shared" si="25"/>
        <v>6105077</v>
      </c>
      <c r="L48" s="696">
        <f t="shared" si="25"/>
        <v>10338523</v>
      </c>
      <c r="M48" s="697">
        <f t="shared" si="25"/>
        <v>33867073</v>
      </c>
      <c r="N48" s="697">
        <f t="shared" si="25"/>
        <v>34784129</v>
      </c>
      <c r="O48" s="698">
        <f t="shared" si="25"/>
        <v>68651202</v>
      </c>
    </row>
    <row r="49" spans="1:21" x14ac:dyDescent="0.2">
      <c r="A49" s="68" t="s">
        <v>706</v>
      </c>
      <c r="B49" s="361"/>
      <c r="C49" s="361"/>
      <c r="D49" s="361"/>
      <c r="E49" s="361"/>
      <c r="F49" s="361"/>
      <c r="G49" s="361"/>
      <c r="H49" s="361"/>
      <c r="I49" s="361"/>
      <c r="J49" s="361"/>
      <c r="K49" s="361"/>
      <c r="L49" s="361"/>
      <c r="M49" s="316"/>
      <c r="N49" s="316"/>
      <c r="O49" s="317"/>
    </row>
    <row r="50" spans="1:21" x14ac:dyDescent="0.2">
      <c r="A50" s="200" t="s">
        <v>705</v>
      </c>
      <c r="B50" s="362" t="s">
        <v>102</v>
      </c>
      <c r="C50" s="362" t="s">
        <v>102</v>
      </c>
      <c r="D50" s="362" t="s">
        <v>102</v>
      </c>
      <c r="E50" s="362">
        <v>13609</v>
      </c>
      <c r="F50" s="362">
        <v>95748</v>
      </c>
      <c r="G50" s="362">
        <v>195877</v>
      </c>
      <c r="H50" s="362">
        <v>1224790</v>
      </c>
      <c r="I50" s="318">
        <v>2713036</v>
      </c>
      <c r="J50" s="318">
        <v>6392797</v>
      </c>
      <c r="K50" s="318">
        <v>5062028</v>
      </c>
      <c r="L50" s="318">
        <v>10232926</v>
      </c>
      <c r="M50" s="311">
        <v>1530024</v>
      </c>
      <c r="N50" s="967">
        <v>24400787</v>
      </c>
      <c r="O50" s="311">
        <v>25930811</v>
      </c>
    </row>
    <row r="51" spans="1:21" x14ac:dyDescent="0.2">
      <c r="A51" s="68" t="s">
        <v>699</v>
      </c>
      <c r="B51" s="361" t="s">
        <v>102</v>
      </c>
      <c r="C51" s="361" t="s">
        <v>102</v>
      </c>
      <c r="D51" s="361" t="s">
        <v>102</v>
      </c>
      <c r="E51" s="361">
        <v>11692</v>
      </c>
      <c r="F51" s="361">
        <v>56903</v>
      </c>
      <c r="G51" s="361">
        <v>100850</v>
      </c>
      <c r="H51" s="361">
        <v>1064329</v>
      </c>
      <c r="I51" s="361">
        <v>3109618</v>
      </c>
      <c r="J51" s="319">
        <v>3579248</v>
      </c>
      <c r="K51" s="319">
        <v>1043049</v>
      </c>
      <c r="L51" s="319">
        <v>105597</v>
      </c>
      <c r="M51" s="316">
        <v>1233774</v>
      </c>
      <c r="N51" s="316">
        <v>7837512</v>
      </c>
      <c r="O51" s="317">
        <v>9071286</v>
      </c>
    </row>
    <row r="52" spans="1:21" x14ac:dyDescent="0.2">
      <c r="A52" s="210" t="s">
        <v>700</v>
      </c>
      <c r="B52" s="321" t="s">
        <v>102</v>
      </c>
      <c r="C52" s="363">
        <v>195</v>
      </c>
      <c r="D52" s="363">
        <v>9428</v>
      </c>
      <c r="E52" s="363">
        <v>316316</v>
      </c>
      <c r="F52" s="363">
        <v>419147</v>
      </c>
      <c r="G52" s="363">
        <v>439819</v>
      </c>
      <c r="H52" s="363">
        <v>1964020</v>
      </c>
      <c r="I52" s="363">
        <v>800129</v>
      </c>
      <c r="J52" s="363">
        <v>230045</v>
      </c>
      <c r="K52" s="321" t="s">
        <v>102</v>
      </c>
      <c r="L52" s="318" t="s">
        <v>102</v>
      </c>
      <c r="M52" s="322">
        <v>3148925</v>
      </c>
      <c r="N52" s="322">
        <v>1030174</v>
      </c>
      <c r="O52" s="323">
        <v>4179099</v>
      </c>
    </row>
    <row r="53" spans="1:21" ht="12.75" customHeight="1" x14ac:dyDescent="0.2">
      <c r="A53" s="68" t="s">
        <v>701</v>
      </c>
      <c r="B53" s="364" t="s">
        <v>102</v>
      </c>
      <c r="C53" s="347" t="s">
        <v>102</v>
      </c>
      <c r="D53" s="347">
        <v>15072</v>
      </c>
      <c r="E53" s="347">
        <v>904932</v>
      </c>
      <c r="F53" s="347">
        <v>1394937</v>
      </c>
      <c r="G53" s="347">
        <v>1086535</v>
      </c>
      <c r="H53" s="347">
        <v>2391686</v>
      </c>
      <c r="I53" s="347">
        <v>699661</v>
      </c>
      <c r="J53" s="347">
        <v>491786</v>
      </c>
      <c r="K53" s="364" t="s">
        <v>102</v>
      </c>
      <c r="L53" s="364" t="s">
        <v>102</v>
      </c>
      <c r="M53" s="346">
        <v>5793162</v>
      </c>
      <c r="N53" s="346">
        <v>1191447</v>
      </c>
      <c r="O53" s="346">
        <v>6984609</v>
      </c>
    </row>
    <row r="54" spans="1:21" x14ac:dyDescent="0.2">
      <c r="A54" s="200" t="s">
        <v>702</v>
      </c>
      <c r="B54" s="318">
        <v>191</v>
      </c>
      <c r="C54" s="318">
        <v>1705</v>
      </c>
      <c r="D54" s="362">
        <v>61441</v>
      </c>
      <c r="E54" s="362">
        <v>3718391</v>
      </c>
      <c r="F54" s="362">
        <v>3020814</v>
      </c>
      <c r="G54" s="362">
        <v>1914081</v>
      </c>
      <c r="H54" s="362">
        <v>1556709</v>
      </c>
      <c r="I54" s="362">
        <v>195973</v>
      </c>
      <c r="J54" s="362">
        <v>92919</v>
      </c>
      <c r="K54" s="362" t="s">
        <v>102</v>
      </c>
      <c r="L54" s="318" t="s">
        <v>102</v>
      </c>
      <c r="M54" s="311">
        <v>10273332</v>
      </c>
      <c r="N54" s="311">
        <v>288892</v>
      </c>
      <c r="O54" s="310">
        <v>10562224</v>
      </c>
    </row>
    <row r="55" spans="1:21" x14ac:dyDescent="0.2">
      <c r="A55" s="68" t="s">
        <v>703</v>
      </c>
      <c r="B55" s="319">
        <v>83659</v>
      </c>
      <c r="C55" s="319">
        <v>482058</v>
      </c>
      <c r="D55" s="361">
        <v>2302967</v>
      </c>
      <c r="E55" s="361">
        <v>5694918</v>
      </c>
      <c r="F55" s="361">
        <v>963734</v>
      </c>
      <c r="G55" s="361">
        <v>372821</v>
      </c>
      <c r="H55" s="361">
        <v>297621</v>
      </c>
      <c r="I55" s="361">
        <v>35317</v>
      </c>
      <c r="J55" s="361" t="s">
        <v>102</v>
      </c>
      <c r="K55" s="361" t="s">
        <v>102</v>
      </c>
      <c r="L55" s="361" t="s">
        <v>102</v>
      </c>
      <c r="M55" s="316">
        <v>10197778</v>
      </c>
      <c r="N55" s="316">
        <v>35317</v>
      </c>
      <c r="O55" s="317">
        <v>10233095</v>
      </c>
    </row>
    <row r="56" spans="1:21" x14ac:dyDescent="0.2">
      <c r="A56" s="212" t="s">
        <v>704</v>
      </c>
      <c r="B56" s="318">
        <v>127499</v>
      </c>
      <c r="C56" s="370">
        <v>312404</v>
      </c>
      <c r="D56" s="370">
        <v>698265</v>
      </c>
      <c r="E56" s="370">
        <v>472272</v>
      </c>
      <c r="F56" s="370">
        <v>53261</v>
      </c>
      <c r="G56" s="370">
        <v>8598</v>
      </c>
      <c r="H56" s="370">
        <v>17779</v>
      </c>
      <c r="I56" s="370" t="s">
        <v>102</v>
      </c>
      <c r="J56" s="370" t="s">
        <v>102</v>
      </c>
      <c r="K56" s="370" t="s">
        <v>102</v>
      </c>
      <c r="L56" s="371" t="s">
        <v>102</v>
      </c>
      <c r="M56" s="372">
        <v>1690078</v>
      </c>
      <c r="N56" s="372" t="s">
        <v>102</v>
      </c>
      <c r="O56" s="373">
        <v>1690078</v>
      </c>
    </row>
    <row r="57" spans="1:21" x14ac:dyDescent="0.2">
      <c r="A57" s="953" t="s">
        <v>441</v>
      </c>
      <c r="B57" s="954">
        <f>SUM(B50:B56)</f>
        <v>211349</v>
      </c>
      <c r="C57" s="954">
        <f t="shared" ref="C57" si="26">SUM(C50:C56)</f>
        <v>796362</v>
      </c>
      <c r="D57" s="954">
        <f t="shared" ref="D57" si="27">SUM(D50:D56)</f>
        <v>3087173</v>
      </c>
      <c r="E57" s="954">
        <f t="shared" ref="E57" si="28">SUM(E50:E56)</f>
        <v>11132130</v>
      </c>
      <c r="F57" s="954">
        <f t="shared" ref="F57" si="29">SUM(F50:F56)</f>
        <v>6004544</v>
      </c>
      <c r="G57" s="954">
        <f t="shared" ref="G57" si="30">SUM(G50:G56)</f>
        <v>4118581</v>
      </c>
      <c r="H57" s="954">
        <f t="shared" ref="H57" si="31">SUM(H50:H56)</f>
        <v>8516934</v>
      </c>
      <c r="I57" s="954">
        <f t="shared" ref="I57" si="32">SUM(I50:I56)</f>
        <v>7553734</v>
      </c>
      <c r="J57" s="954">
        <f t="shared" ref="J57" si="33">SUM(J50:J56)</f>
        <v>10786795</v>
      </c>
      <c r="K57" s="954">
        <f t="shared" ref="K57" si="34">SUM(K50:K56)</f>
        <v>6105077</v>
      </c>
      <c r="L57" s="954">
        <f t="shared" ref="L57" si="35">SUM(L50:L56)</f>
        <v>10338523</v>
      </c>
      <c r="M57" s="955">
        <f t="shared" ref="M57" si="36">SUM(M50:M56)</f>
        <v>33867073</v>
      </c>
      <c r="N57" s="955">
        <f t="shared" ref="N57" si="37">SUM(N50:N56)</f>
        <v>34784129</v>
      </c>
      <c r="O57" s="956">
        <f t="shared" ref="O57" si="38">SUM(O50:O56)</f>
        <v>68651202</v>
      </c>
    </row>
    <row r="58" spans="1:21" x14ac:dyDescent="0.2">
      <c r="A58" s="957" t="s">
        <v>158</v>
      </c>
      <c r="B58" s="699"/>
      <c r="C58" s="699"/>
      <c r="D58" s="699"/>
      <c r="E58" s="699"/>
      <c r="F58" s="699"/>
      <c r="G58" s="699"/>
      <c r="H58" s="699"/>
      <c r="I58" s="700"/>
      <c r="J58" s="759"/>
      <c r="K58" s="759"/>
      <c r="L58" s="759"/>
      <c r="M58" s="701"/>
      <c r="N58" s="701"/>
      <c r="O58" s="702"/>
    </row>
    <row r="59" spans="1:21" x14ac:dyDescent="0.2">
      <c r="A59" s="214" t="s">
        <v>153</v>
      </c>
      <c r="B59" s="757">
        <f>B46/B$48</f>
        <v>1</v>
      </c>
      <c r="C59" s="757">
        <f t="shared" ref="C59:O59" si="39">C46/C$48</f>
        <v>0.99975513648315717</v>
      </c>
      <c r="D59" s="333">
        <f t="shared" si="39"/>
        <v>0.99206393681209315</v>
      </c>
      <c r="E59" s="333">
        <f t="shared" si="39"/>
        <v>0.88802241799188475</v>
      </c>
      <c r="F59" s="333">
        <f t="shared" si="39"/>
        <v>0.67245889113311519</v>
      </c>
      <c r="G59" s="333">
        <f t="shared" si="39"/>
        <v>0.55735215599741761</v>
      </c>
      <c r="H59" s="333">
        <f t="shared" si="39"/>
        <v>0.21981020400064155</v>
      </c>
      <c r="I59" s="375">
        <f t="shared" si="39"/>
        <v>3.061929371619387E-2</v>
      </c>
      <c r="J59" s="375">
        <f t="shared" si="39"/>
        <v>8.6141434967476442E-3</v>
      </c>
      <c r="K59" s="375" t="s">
        <v>102</v>
      </c>
      <c r="L59" s="375" t="s">
        <v>102</v>
      </c>
      <c r="M59" s="334">
        <f t="shared" si="39"/>
        <v>0.65435793639444428</v>
      </c>
      <c r="N59" s="334">
        <f t="shared" si="39"/>
        <v>9.3206013581653858E-3</v>
      </c>
      <c r="O59" s="335">
        <f t="shared" si="39"/>
        <v>0.32753100229767279</v>
      </c>
    </row>
    <row r="60" spans="1:21" s="192" customFormat="1" x14ac:dyDescent="0.2">
      <c r="A60" s="542" t="s">
        <v>156</v>
      </c>
      <c r="B60" s="759" t="s">
        <v>102</v>
      </c>
      <c r="C60" s="759" t="s">
        <v>102</v>
      </c>
      <c r="D60" s="759">
        <f t="shared" ref="D60:O60" si="40">D47/D$48</f>
        <v>7.9360631879068656E-3</v>
      </c>
      <c r="E60" s="759">
        <f t="shared" si="40"/>
        <v>0.11197758200811525</v>
      </c>
      <c r="F60" s="759">
        <f t="shared" si="40"/>
        <v>0.32754110886688481</v>
      </c>
      <c r="G60" s="759">
        <f t="shared" si="40"/>
        <v>0.44264784400258245</v>
      </c>
      <c r="H60" s="759">
        <f t="shared" si="40"/>
        <v>0.78018979599935845</v>
      </c>
      <c r="I60" s="759">
        <f t="shared" si="40"/>
        <v>0.96938070628380613</v>
      </c>
      <c r="J60" s="759">
        <f t="shared" si="40"/>
        <v>0.99138585650325239</v>
      </c>
      <c r="K60" s="759">
        <f t="shared" si="40"/>
        <v>1</v>
      </c>
      <c r="L60" s="759">
        <f t="shared" si="40"/>
        <v>1</v>
      </c>
      <c r="M60" s="701">
        <f t="shared" si="40"/>
        <v>0.34564206360555577</v>
      </c>
      <c r="N60" s="701">
        <f t="shared" si="40"/>
        <v>0.99067939864183463</v>
      </c>
      <c r="O60" s="702">
        <f t="shared" si="40"/>
        <v>0.67246899770232715</v>
      </c>
      <c r="P60"/>
      <c r="Q60"/>
      <c r="R60"/>
      <c r="S60"/>
      <c r="T60"/>
      <c r="U60"/>
    </row>
    <row r="61" spans="1:21" x14ac:dyDescent="0.2">
      <c r="A61" s="8" t="s">
        <v>441</v>
      </c>
      <c r="B61" s="958">
        <f t="shared" ref="B61:O61" si="41">B48/B$48</f>
        <v>1</v>
      </c>
      <c r="C61" s="958">
        <f t="shared" si="41"/>
        <v>1</v>
      </c>
      <c r="D61" s="958">
        <f t="shared" si="41"/>
        <v>1</v>
      </c>
      <c r="E61" s="958">
        <f t="shared" si="41"/>
        <v>1</v>
      </c>
      <c r="F61" s="958">
        <f t="shared" si="41"/>
        <v>1</v>
      </c>
      <c r="G61" s="958">
        <f t="shared" si="41"/>
        <v>1</v>
      </c>
      <c r="H61" s="958">
        <f t="shared" si="41"/>
        <v>1</v>
      </c>
      <c r="I61" s="958">
        <f t="shared" si="41"/>
        <v>1</v>
      </c>
      <c r="J61" s="958">
        <f t="shared" si="41"/>
        <v>1</v>
      </c>
      <c r="K61" s="958">
        <f t="shared" si="41"/>
        <v>1</v>
      </c>
      <c r="L61" s="958">
        <f t="shared" si="41"/>
        <v>1</v>
      </c>
      <c r="M61" s="803">
        <f t="shared" si="41"/>
        <v>1</v>
      </c>
      <c r="N61" s="803">
        <f t="shared" si="41"/>
        <v>1</v>
      </c>
      <c r="O61" s="959">
        <f t="shared" si="41"/>
        <v>1</v>
      </c>
    </row>
    <row r="62" spans="1:21" x14ac:dyDescent="0.2">
      <c r="A62" s="948" t="s">
        <v>707</v>
      </c>
      <c r="B62" s="330"/>
      <c r="C62" s="330"/>
      <c r="D62" s="330"/>
      <c r="E62" s="330"/>
      <c r="F62" s="330"/>
      <c r="G62" s="330"/>
      <c r="H62" s="330"/>
      <c r="I62" s="330"/>
      <c r="J62" s="330"/>
      <c r="K62" s="330"/>
      <c r="L62" s="330"/>
      <c r="M62" s="336"/>
      <c r="N62" s="336"/>
      <c r="O62" s="337"/>
    </row>
    <row r="63" spans="1:21" x14ac:dyDescent="0.2">
      <c r="A63" s="770" t="s">
        <v>705</v>
      </c>
      <c r="B63" s="343" t="s">
        <v>102</v>
      </c>
      <c r="C63" s="343" t="s">
        <v>102</v>
      </c>
      <c r="D63" s="343" t="s">
        <v>102</v>
      </c>
      <c r="E63" s="343">
        <f t="shared" ref="E63:O63" si="42">E50/E$57</f>
        <v>1.2224974016652697E-3</v>
      </c>
      <c r="F63" s="343">
        <f t="shared" si="42"/>
        <v>1.59459236205114E-2</v>
      </c>
      <c r="G63" s="343">
        <f t="shared" si="42"/>
        <v>4.7559341433372322E-2</v>
      </c>
      <c r="H63" s="343">
        <f t="shared" si="42"/>
        <v>0.14380644490141639</v>
      </c>
      <c r="I63" s="343">
        <f t="shared" si="42"/>
        <v>0.35916488454584183</v>
      </c>
      <c r="J63" s="343">
        <f t="shared" si="42"/>
        <v>0.59265027285676608</v>
      </c>
      <c r="K63" s="343">
        <f t="shared" si="42"/>
        <v>0.82915055780623237</v>
      </c>
      <c r="L63" s="343">
        <f t="shared" si="42"/>
        <v>0.98978606518552026</v>
      </c>
      <c r="M63" s="351">
        <f t="shared" si="42"/>
        <v>4.5177331976696065E-2</v>
      </c>
      <c r="N63" s="351">
        <f t="shared" si="42"/>
        <v>0.70149196491307864</v>
      </c>
      <c r="O63" s="352">
        <f t="shared" si="42"/>
        <v>0.37771823718396075</v>
      </c>
    </row>
    <row r="64" spans="1:21" x14ac:dyDescent="0.2">
      <c r="A64" s="947" t="s">
        <v>699</v>
      </c>
      <c r="B64" s="756" t="s">
        <v>102</v>
      </c>
      <c r="C64" s="756" t="s">
        <v>102</v>
      </c>
      <c r="D64" s="330" t="s">
        <v>102</v>
      </c>
      <c r="E64" s="330">
        <f t="shared" ref="E64:O64" si="43">E51/E$57</f>
        <v>1.0502931604284176E-3</v>
      </c>
      <c r="F64" s="330">
        <f t="shared" si="43"/>
        <v>9.4766563455942702E-3</v>
      </c>
      <c r="G64" s="330">
        <f t="shared" si="43"/>
        <v>2.448658894896082E-2</v>
      </c>
      <c r="H64" s="330">
        <f t="shared" si="43"/>
        <v>0.12496621436775253</v>
      </c>
      <c r="I64" s="330">
        <f t="shared" si="43"/>
        <v>0.4116663361458055</v>
      </c>
      <c r="J64" s="330">
        <f t="shared" si="43"/>
        <v>0.33181756026697456</v>
      </c>
      <c r="K64" s="330">
        <f t="shared" si="43"/>
        <v>0.17084944219376758</v>
      </c>
      <c r="L64" s="330">
        <f t="shared" si="43"/>
        <v>1.0213934814479787E-2</v>
      </c>
      <c r="M64" s="336">
        <f t="shared" si="43"/>
        <v>3.6429897558610987E-2</v>
      </c>
      <c r="N64" s="336">
        <f t="shared" si="43"/>
        <v>0.22531862160469793</v>
      </c>
      <c r="O64" s="337">
        <f t="shared" si="43"/>
        <v>0.13213586558906865</v>
      </c>
    </row>
    <row r="65" spans="1:15" x14ac:dyDescent="0.2">
      <c r="A65" s="770" t="s">
        <v>700</v>
      </c>
      <c r="B65" s="343" t="s">
        <v>102</v>
      </c>
      <c r="C65" s="343">
        <f t="shared" ref="B65:O67" si="44">C52/C$57</f>
        <v>2.4486351684284283E-4</v>
      </c>
      <c r="D65" s="343">
        <f t="shared" ref="D65:O65" si="45">D52/D$57</f>
        <v>3.0539266830851399E-3</v>
      </c>
      <c r="E65" s="343">
        <f t="shared" si="45"/>
        <v>2.8414687934833677E-2</v>
      </c>
      <c r="F65" s="343">
        <f t="shared" si="45"/>
        <v>6.9804967704458487E-2</v>
      </c>
      <c r="G65" s="343">
        <f t="shared" si="45"/>
        <v>0.10678896445159146</v>
      </c>
      <c r="H65" s="343">
        <f t="shared" si="45"/>
        <v>0.23060176349846084</v>
      </c>
      <c r="I65" s="343">
        <f t="shared" si="45"/>
        <v>0.10592496373316826</v>
      </c>
      <c r="J65" s="343">
        <f t="shared" si="45"/>
        <v>2.1326538605767515E-2</v>
      </c>
      <c r="K65" s="343" t="s">
        <v>102</v>
      </c>
      <c r="L65" s="343" t="s">
        <v>102</v>
      </c>
      <c r="M65" s="351">
        <f t="shared" si="45"/>
        <v>9.2978953333227227E-2</v>
      </c>
      <c r="N65" s="351">
        <f t="shared" si="45"/>
        <v>2.9616208012568031E-2</v>
      </c>
      <c r="O65" s="352">
        <f t="shared" si="45"/>
        <v>6.0874374785163991E-2</v>
      </c>
    </row>
    <row r="66" spans="1:15" x14ac:dyDescent="0.2">
      <c r="A66" s="948" t="s">
        <v>701</v>
      </c>
      <c r="B66" s="330" t="s">
        <v>102</v>
      </c>
      <c r="C66" s="330" t="s">
        <v>102</v>
      </c>
      <c r="D66" s="330">
        <f t="shared" ref="D66:O66" si="46">D53/D$57</f>
        <v>4.8821365048217248E-3</v>
      </c>
      <c r="E66" s="330">
        <f t="shared" si="46"/>
        <v>8.1290103511187886E-2</v>
      </c>
      <c r="F66" s="330">
        <f t="shared" si="46"/>
        <v>0.23231356119632066</v>
      </c>
      <c r="G66" s="330">
        <f t="shared" si="46"/>
        <v>0.26381294916865783</v>
      </c>
      <c r="H66" s="330">
        <f t="shared" si="46"/>
        <v>0.28081537323172867</v>
      </c>
      <c r="I66" s="330">
        <f t="shared" si="46"/>
        <v>9.2624521858990533E-2</v>
      </c>
      <c r="J66" s="330">
        <f t="shared" si="46"/>
        <v>4.5591484773744195E-2</v>
      </c>
      <c r="K66" s="330" t="s">
        <v>102</v>
      </c>
      <c r="L66" s="330" t="s">
        <v>102</v>
      </c>
      <c r="M66" s="336">
        <f t="shared" si="46"/>
        <v>0.17105588073702147</v>
      </c>
      <c r="N66" s="336">
        <f t="shared" si="46"/>
        <v>3.4252604111490045E-2</v>
      </c>
      <c r="O66" s="337">
        <f t="shared" si="46"/>
        <v>0.10174052014413382</v>
      </c>
    </row>
    <row r="67" spans="1:15" x14ac:dyDescent="0.2">
      <c r="A67" s="770" t="s">
        <v>702</v>
      </c>
      <c r="B67" s="343">
        <f t="shared" si="44"/>
        <v>9.0371849405485711E-4</v>
      </c>
      <c r="C67" s="343">
        <f t="shared" si="44"/>
        <v>2.1409861344463951E-3</v>
      </c>
      <c r="D67" s="343">
        <f t="shared" si="44"/>
        <v>1.990202687053819E-2</v>
      </c>
      <c r="E67" s="343">
        <f t="shared" si="44"/>
        <v>0.33402331808917074</v>
      </c>
      <c r="F67" s="343">
        <f t="shared" si="44"/>
        <v>0.50308799469201992</v>
      </c>
      <c r="G67" s="343">
        <f t="shared" si="44"/>
        <v>0.46474283254353865</v>
      </c>
      <c r="H67" s="343">
        <f t="shared" si="44"/>
        <v>0.18277809831566147</v>
      </c>
      <c r="I67" s="343">
        <f t="shared" si="44"/>
        <v>2.5943857700046095E-2</v>
      </c>
      <c r="J67" s="343">
        <f t="shared" si="44"/>
        <v>8.6141434967476442E-3</v>
      </c>
      <c r="K67" s="343" t="s">
        <v>102</v>
      </c>
      <c r="L67" s="343" t="s">
        <v>102</v>
      </c>
      <c r="M67" s="351">
        <f t="shared" si="44"/>
        <v>0.30334277780663244</v>
      </c>
      <c r="N67" s="351">
        <f t="shared" si="44"/>
        <v>8.3052819865059718E-3</v>
      </c>
      <c r="O67" s="352">
        <f t="shared" si="44"/>
        <v>0.15385344600375678</v>
      </c>
    </row>
    <row r="68" spans="1:15" x14ac:dyDescent="0.2">
      <c r="A68" s="949" t="s">
        <v>703</v>
      </c>
      <c r="B68" s="950">
        <f t="shared" ref="B68:O68" si="47">B55/B$57</f>
        <v>0.39583343190646753</v>
      </c>
      <c r="C68" s="950">
        <f t="shared" si="47"/>
        <v>0.60532521642167758</v>
      </c>
      <c r="D68" s="950">
        <f t="shared" si="47"/>
        <v>0.74597925027201262</v>
      </c>
      <c r="E68" s="950">
        <f t="shared" si="47"/>
        <v>0.51157487381121136</v>
      </c>
      <c r="F68" s="950">
        <f t="shared" si="47"/>
        <v>0.16050078074205135</v>
      </c>
      <c r="G68" s="950">
        <f t="shared" si="47"/>
        <v>9.0521711239866354E-2</v>
      </c>
      <c r="H68" s="950">
        <f t="shared" si="47"/>
        <v>3.4944617394005874E-2</v>
      </c>
      <c r="I68" s="950">
        <f t="shared" si="47"/>
        <v>4.6754360161477757E-3</v>
      </c>
      <c r="J68" s="950" t="s">
        <v>102</v>
      </c>
      <c r="K68" s="950" t="s">
        <v>102</v>
      </c>
      <c r="L68" s="950" t="s">
        <v>102</v>
      </c>
      <c r="M68" s="951">
        <f t="shared" si="47"/>
        <v>0.30111187937617168</v>
      </c>
      <c r="N68" s="951">
        <f t="shared" si="47"/>
        <v>1.015319371659414E-3</v>
      </c>
      <c r="O68" s="952">
        <f t="shared" si="47"/>
        <v>0.14905922550343692</v>
      </c>
    </row>
    <row r="69" spans="1:15" s="68" customFormat="1" x14ac:dyDescent="0.2">
      <c r="A69" s="208" t="s">
        <v>704</v>
      </c>
      <c r="B69" s="960">
        <f t="shared" ref="B69:O69" si="48">B56/B$57</f>
        <v>0.60326284959947762</v>
      </c>
      <c r="C69" s="960">
        <f t="shared" si="48"/>
        <v>0.39228893392703318</v>
      </c>
      <c r="D69" s="960">
        <f t="shared" si="48"/>
        <v>0.22618265966954232</v>
      </c>
      <c r="E69" s="960">
        <f t="shared" si="48"/>
        <v>4.2424226091502704E-2</v>
      </c>
      <c r="F69" s="960">
        <f t="shared" si="48"/>
        <v>8.8701156990439248E-3</v>
      </c>
      <c r="G69" s="960">
        <f t="shared" si="48"/>
        <v>2.0876122140125446E-3</v>
      </c>
      <c r="H69" s="960">
        <f t="shared" si="48"/>
        <v>2.0874882909741933E-3</v>
      </c>
      <c r="I69" s="960" t="s">
        <v>102</v>
      </c>
      <c r="J69" s="960" t="s">
        <v>102</v>
      </c>
      <c r="K69" s="960" t="s">
        <v>102</v>
      </c>
      <c r="L69" s="960" t="s">
        <v>102</v>
      </c>
      <c r="M69" s="961">
        <f t="shared" si="48"/>
        <v>4.9903279211640166E-2</v>
      </c>
      <c r="N69" s="961" t="s">
        <v>102</v>
      </c>
      <c r="O69" s="962">
        <f t="shared" si="48"/>
        <v>2.4618330790479096E-2</v>
      </c>
    </row>
    <row r="70" spans="1:15" x14ac:dyDescent="0.2">
      <c r="A70" s="963" t="s">
        <v>441</v>
      </c>
      <c r="B70" s="964">
        <f t="shared" ref="B70:O70" si="49">B57/B$57</f>
        <v>1</v>
      </c>
      <c r="C70" s="964">
        <f t="shared" si="49"/>
        <v>1</v>
      </c>
      <c r="D70" s="964">
        <f t="shared" si="49"/>
        <v>1</v>
      </c>
      <c r="E70" s="964">
        <f t="shared" si="49"/>
        <v>1</v>
      </c>
      <c r="F70" s="964">
        <f t="shared" si="49"/>
        <v>1</v>
      </c>
      <c r="G70" s="964">
        <f t="shared" si="49"/>
        <v>1</v>
      </c>
      <c r="H70" s="964">
        <f t="shared" si="49"/>
        <v>1</v>
      </c>
      <c r="I70" s="964">
        <f t="shared" si="49"/>
        <v>1</v>
      </c>
      <c r="J70" s="964">
        <f t="shared" si="49"/>
        <v>1</v>
      </c>
      <c r="K70" s="964">
        <f t="shared" si="49"/>
        <v>1</v>
      </c>
      <c r="L70" s="964">
        <f t="shared" si="49"/>
        <v>1</v>
      </c>
      <c r="M70" s="965">
        <f t="shared" si="49"/>
        <v>1</v>
      </c>
      <c r="N70" s="965">
        <f t="shared" si="49"/>
        <v>1</v>
      </c>
      <c r="O70" s="966">
        <f t="shared" si="49"/>
        <v>1</v>
      </c>
    </row>
    <row r="71" spans="1:15" s="3" customFormat="1" x14ac:dyDescent="0.2">
      <c r="A71" s="995" t="s">
        <v>881</v>
      </c>
    </row>
    <row r="72" spans="1:15" x14ac:dyDescent="0.2">
      <c r="A72" s="193" t="s">
        <v>878</v>
      </c>
      <c r="B72" s="224"/>
      <c r="C72" s="224"/>
      <c r="D72" s="224"/>
      <c r="E72" s="16"/>
      <c r="F72" s="16"/>
      <c r="G72" s="185"/>
      <c r="H72" s="16"/>
      <c r="I72" s="16"/>
      <c r="J72" s="185"/>
      <c r="K72" s="16"/>
      <c r="L72" s="16"/>
      <c r="M72" s="16"/>
      <c r="N72" s="16"/>
      <c r="O72" s="16"/>
    </row>
    <row r="73" spans="1:15" ht="12.75" customHeight="1" x14ac:dyDescent="0.2">
      <c r="A73" s="1014"/>
      <c r="B73" s="1015"/>
      <c r="C73" s="1015"/>
      <c r="D73" s="1015"/>
      <c r="E73" s="1015"/>
      <c r="F73" s="1015"/>
    </row>
    <row r="74" spans="1:15" ht="116.25" customHeight="1" x14ac:dyDescent="0.2">
      <c r="A74" s="1011" t="s">
        <v>879</v>
      </c>
      <c r="B74" s="1011"/>
      <c r="C74" s="1011"/>
      <c r="D74" s="1011"/>
      <c r="E74" s="1011"/>
      <c r="F74" s="1011"/>
      <c r="G74" s="1011"/>
      <c r="H74" s="1011"/>
      <c r="I74" s="1011"/>
      <c r="J74" s="1011"/>
      <c r="K74" s="1011"/>
      <c r="L74" s="1011"/>
      <c r="M74" s="1011"/>
      <c r="N74" s="1011"/>
      <c r="O74" s="1011"/>
    </row>
    <row r="75" spans="1:15" ht="12.75" customHeight="1" x14ac:dyDescent="0.2">
      <c r="A75" s="946"/>
      <c r="B75" s="946"/>
      <c r="C75" s="946"/>
      <c r="D75" s="946"/>
      <c r="E75" s="946"/>
      <c r="F75" s="946"/>
      <c r="G75" s="303"/>
    </row>
    <row r="76" spans="1:15" ht="150.75" customHeight="1" x14ac:dyDescent="0.2">
      <c r="A76" s="1011" t="s">
        <v>671</v>
      </c>
      <c r="B76" s="1011"/>
      <c r="C76" s="1011"/>
      <c r="D76" s="1011"/>
      <c r="E76" s="1011"/>
      <c r="F76" s="1011"/>
      <c r="G76" s="1011"/>
      <c r="H76" s="1011"/>
      <c r="I76" s="1011"/>
      <c r="J76" s="1011"/>
      <c r="K76" s="1011"/>
      <c r="L76" s="1011"/>
      <c r="M76" s="1011"/>
      <c r="N76" s="1011"/>
      <c r="O76" s="1011"/>
    </row>
  </sheetData>
  <mergeCells count="3">
    <mergeCell ref="A76:O76"/>
    <mergeCell ref="A74:O74"/>
    <mergeCell ref="A73:F73"/>
  </mergeCells>
  <pageMargins left="0.59055118110236227" right="0.59055118110236227" top="0.59055118110236227" bottom="0.59055118110236227" header="0.39370078740157483" footer="0.19685039370078741"/>
  <pageSetup paperSize="9" scale="55" firstPageNumber="9" fitToHeight="2" orientation="landscape" useFirstPageNumber="1" r:id="rId1"/>
  <headerFooter alignWithMargins="0">
    <oddHeader xml:space="preserve">&amp;R&amp;12Les finances des communes en 2023
</oddHeader>
    <oddFooter>&amp;L&amp;12Direction Générale des Collectivités Locales / DESL&amp;C&amp;12&amp;P&amp;R&amp;12Mise en ligne : janvier 2025</oddFooter>
    <evenFooter>&amp;LDirection Générale des Collectivités Locales / DESL&amp;C10&amp;RMise en ligne : mars 2021</evenFooter>
    <firstHeader>&amp;RLes finances des communes en 2019</firstHeader>
  </headerFooter>
  <rowBreaks count="1" manualBreakCount="1">
    <brk id="72" max="14" man="1"/>
  </rowBreaks>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A123"/>
  <sheetViews>
    <sheetView zoomScale="85" zoomScaleNormal="85" zoomScaleSheetLayoutView="85" zoomScalePageLayoutView="70" workbookViewId="0">
      <selection activeCell="Q7" sqref="Q7:R10"/>
    </sheetView>
  </sheetViews>
  <sheetFormatPr baseColWidth="10" defaultRowHeight="12.75" customHeight="1" x14ac:dyDescent="0.2"/>
  <cols>
    <col min="1" max="1" width="77.42578125" customWidth="1"/>
    <col min="2" max="12" width="12.7109375" customWidth="1"/>
    <col min="13" max="14" width="16.5703125" customWidth="1"/>
    <col min="15" max="15" width="12.7109375" customWidth="1"/>
  </cols>
  <sheetData>
    <row r="1" spans="1:15" ht="19.5" customHeight="1" x14ac:dyDescent="0.25">
      <c r="A1" s="10" t="s">
        <v>882</v>
      </c>
    </row>
    <row r="2" spans="1:15" ht="12.75" customHeight="1" thickBot="1" x14ac:dyDescent="0.25">
      <c r="O2" s="25" t="s">
        <v>80</v>
      </c>
    </row>
    <row r="3" spans="1:15" ht="14.25" customHeight="1" x14ac:dyDescent="0.25">
      <c r="A3" s="19" t="s">
        <v>883</v>
      </c>
      <c r="B3" s="458" t="s">
        <v>35</v>
      </c>
      <c r="C3" s="458" t="s">
        <v>121</v>
      </c>
      <c r="D3" s="458" t="s">
        <v>123</v>
      </c>
      <c r="E3" s="458" t="s">
        <v>36</v>
      </c>
      <c r="F3" s="458" t="s">
        <v>37</v>
      </c>
      <c r="G3" s="458" t="s">
        <v>38</v>
      </c>
      <c r="H3" s="458" t="s">
        <v>39</v>
      </c>
      <c r="I3" s="458" t="s">
        <v>125</v>
      </c>
      <c r="J3" s="458" t="s">
        <v>126</v>
      </c>
      <c r="K3" s="458" t="s">
        <v>127</v>
      </c>
      <c r="L3" s="459">
        <v>100000</v>
      </c>
      <c r="M3" s="460" t="s">
        <v>228</v>
      </c>
      <c r="N3" s="460" t="s">
        <v>228</v>
      </c>
      <c r="O3" s="460" t="s">
        <v>77</v>
      </c>
    </row>
    <row r="4" spans="1:15" ht="14.25" customHeight="1" x14ac:dyDescent="0.25">
      <c r="A4" s="18" t="s">
        <v>198</v>
      </c>
      <c r="B4" s="461" t="s">
        <v>120</v>
      </c>
      <c r="C4" s="461" t="s">
        <v>40</v>
      </c>
      <c r="D4" s="461" t="s">
        <v>40</v>
      </c>
      <c r="E4" s="461" t="s">
        <v>40</v>
      </c>
      <c r="F4" s="461" t="s">
        <v>40</v>
      </c>
      <c r="G4" s="461" t="s">
        <v>40</v>
      </c>
      <c r="H4" s="461" t="s">
        <v>40</v>
      </c>
      <c r="I4" s="461" t="s">
        <v>40</v>
      </c>
      <c r="J4" s="461" t="s">
        <v>40</v>
      </c>
      <c r="K4" s="461" t="s">
        <v>40</v>
      </c>
      <c r="L4" s="461" t="s">
        <v>43</v>
      </c>
      <c r="M4" s="462" t="s">
        <v>230</v>
      </c>
      <c r="N4" s="462" t="s">
        <v>138</v>
      </c>
      <c r="O4" s="462" t="s">
        <v>137</v>
      </c>
    </row>
    <row r="5" spans="1:15" ht="14.25" customHeight="1" thickBot="1" x14ac:dyDescent="0.3">
      <c r="A5" s="220" t="s">
        <v>81</v>
      </c>
      <c r="B5" s="463" t="s">
        <v>43</v>
      </c>
      <c r="C5" s="463" t="s">
        <v>122</v>
      </c>
      <c r="D5" s="463" t="s">
        <v>124</v>
      </c>
      <c r="E5" s="463" t="s">
        <v>44</v>
      </c>
      <c r="F5" s="463" t="s">
        <v>45</v>
      </c>
      <c r="G5" s="463" t="s">
        <v>46</v>
      </c>
      <c r="H5" s="463" t="s">
        <v>42</v>
      </c>
      <c r="I5" s="463" t="s">
        <v>128</v>
      </c>
      <c r="J5" s="463" t="s">
        <v>129</v>
      </c>
      <c r="K5" s="463" t="s">
        <v>130</v>
      </c>
      <c r="L5" s="463" t="s">
        <v>131</v>
      </c>
      <c r="M5" s="464" t="s">
        <v>138</v>
      </c>
      <c r="N5" s="464" t="s">
        <v>131</v>
      </c>
      <c r="O5" s="464" t="s">
        <v>41</v>
      </c>
    </row>
    <row r="6" spans="1:15" ht="12.75" customHeight="1" x14ac:dyDescent="0.2">
      <c r="B6" s="465"/>
      <c r="C6" s="465"/>
      <c r="D6" s="465"/>
      <c r="E6" s="465"/>
      <c r="F6" s="465"/>
      <c r="G6" s="465"/>
      <c r="H6" s="465"/>
      <c r="I6" s="465"/>
      <c r="J6" s="465"/>
      <c r="K6" s="465"/>
      <c r="L6" s="465"/>
      <c r="M6" s="465"/>
      <c r="N6" s="465"/>
      <c r="O6" s="465"/>
    </row>
    <row r="7" spans="1:15" ht="14.1" customHeight="1" x14ac:dyDescent="0.25">
      <c r="A7" s="474" t="s">
        <v>160</v>
      </c>
      <c r="B7" s="466">
        <v>224.75546636999999</v>
      </c>
      <c r="C7" s="466">
        <v>631.36269692999997</v>
      </c>
      <c r="D7" s="466">
        <v>2120.2931641</v>
      </c>
      <c r="E7" s="466">
        <v>8069.0390098199996</v>
      </c>
      <c r="F7" s="466">
        <v>5055.5926781600001</v>
      </c>
      <c r="G7" s="466">
        <v>4000.0740254500001</v>
      </c>
      <c r="H7" s="466">
        <v>9100.4977710999992</v>
      </c>
      <c r="I7" s="466">
        <v>9178.5978455299992</v>
      </c>
      <c r="J7" s="466">
        <v>14647.69115223</v>
      </c>
      <c r="K7" s="466">
        <v>8996.1045547100002</v>
      </c>
      <c r="L7" s="466">
        <v>17462.817992830001</v>
      </c>
      <c r="M7" s="479">
        <v>29201.614811930001</v>
      </c>
      <c r="N7" s="479">
        <v>50285.211545300001</v>
      </c>
      <c r="O7" s="479">
        <v>79486.826357230006</v>
      </c>
    </row>
    <row r="8" spans="1:15" ht="14.1" customHeight="1" x14ac:dyDescent="0.2">
      <c r="A8" s="465" t="s">
        <v>161</v>
      </c>
      <c r="B8" s="467">
        <v>88.726291700000004</v>
      </c>
      <c r="C8" s="467">
        <v>238.96117224</v>
      </c>
      <c r="D8" s="467">
        <v>754.29628448000005</v>
      </c>
      <c r="E8" s="467">
        <v>2758.7305354800001</v>
      </c>
      <c r="F8" s="467">
        <v>1675.2017943000001</v>
      </c>
      <c r="G8" s="467">
        <v>1246.5752127799999</v>
      </c>
      <c r="H8" s="467">
        <v>2627.43941485</v>
      </c>
      <c r="I8" s="467">
        <v>2398.5138344000002</v>
      </c>
      <c r="J8" s="467">
        <v>3656.2837384700001</v>
      </c>
      <c r="K8" s="467">
        <v>2051.36173727</v>
      </c>
      <c r="L8" s="467">
        <v>3226.0155209200002</v>
      </c>
      <c r="M8" s="480">
        <v>9389.9307058300001</v>
      </c>
      <c r="N8" s="480">
        <v>11332.17483106</v>
      </c>
      <c r="O8" s="480">
        <v>20722.105536890002</v>
      </c>
    </row>
    <row r="9" spans="1:15" ht="14.1" customHeight="1" x14ac:dyDescent="0.2">
      <c r="A9" s="465" t="s">
        <v>162</v>
      </c>
      <c r="B9" s="467">
        <v>52.37457251</v>
      </c>
      <c r="C9" s="467">
        <v>177.41787103999999</v>
      </c>
      <c r="D9" s="467">
        <v>743.05007821000004</v>
      </c>
      <c r="E9" s="467">
        <v>3570.4088964699999</v>
      </c>
      <c r="F9" s="467">
        <v>2540.8487932100002</v>
      </c>
      <c r="G9" s="467">
        <v>2116.61234861</v>
      </c>
      <c r="H9" s="467">
        <v>5155.7223090400003</v>
      </c>
      <c r="I9" s="467">
        <v>5438.9536048199998</v>
      </c>
      <c r="J9" s="467">
        <v>8880.0994432799998</v>
      </c>
      <c r="K9" s="467">
        <v>5453.4838919200001</v>
      </c>
      <c r="L9" s="467">
        <v>8681.9354683900001</v>
      </c>
      <c r="M9" s="480">
        <v>14356.434869090001</v>
      </c>
      <c r="N9" s="480">
        <v>28454.472408410002</v>
      </c>
      <c r="O9" s="480">
        <v>42810.907277500002</v>
      </c>
    </row>
    <row r="10" spans="1:15" ht="14.1" customHeight="1" x14ac:dyDescent="0.2">
      <c r="A10" s="465" t="s">
        <v>163</v>
      </c>
      <c r="B10" s="467">
        <v>2.9387483900000002</v>
      </c>
      <c r="C10" s="467">
        <v>9.8552455800000001</v>
      </c>
      <c r="D10" s="467">
        <v>34.670547849999998</v>
      </c>
      <c r="E10" s="467">
        <v>152.05266208</v>
      </c>
      <c r="F10" s="467">
        <v>97.642886369999999</v>
      </c>
      <c r="G10" s="467">
        <v>70.89195248</v>
      </c>
      <c r="H10" s="467">
        <v>165.34725520000001</v>
      </c>
      <c r="I10" s="467">
        <v>151.08653279000001</v>
      </c>
      <c r="J10" s="467">
        <v>278.51413135000001</v>
      </c>
      <c r="K10" s="467">
        <v>216.22719785000001</v>
      </c>
      <c r="L10" s="467">
        <v>389.40210397999999</v>
      </c>
      <c r="M10" s="480">
        <v>533.39929795</v>
      </c>
      <c r="N10" s="480">
        <v>1035.22996597</v>
      </c>
      <c r="O10" s="480">
        <v>1568.6292639200001</v>
      </c>
    </row>
    <row r="11" spans="1:15" ht="14.1" customHeight="1" x14ac:dyDescent="0.2">
      <c r="A11" s="465" t="s">
        <v>164</v>
      </c>
      <c r="B11" s="467">
        <v>27.294647149999999</v>
      </c>
      <c r="C11" s="467">
        <v>88.311733340000004</v>
      </c>
      <c r="D11" s="467">
        <v>328.88089708000001</v>
      </c>
      <c r="E11" s="467">
        <v>859.15908994999995</v>
      </c>
      <c r="F11" s="467">
        <v>442.19467782999999</v>
      </c>
      <c r="G11" s="467">
        <v>353.29287359</v>
      </c>
      <c r="H11" s="467">
        <v>833.06557132</v>
      </c>
      <c r="I11" s="467">
        <v>916.77774920000002</v>
      </c>
      <c r="J11" s="467">
        <v>1445.17923984</v>
      </c>
      <c r="K11" s="467">
        <v>1040.16405575</v>
      </c>
      <c r="L11" s="467">
        <v>4726.9905489700004</v>
      </c>
      <c r="M11" s="480">
        <v>2932.1994902599999</v>
      </c>
      <c r="N11" s="480">
        <v>8129.1115937599998</v>
      </c>
      <c r="O11" s="480">
        <v>11061.311084020001</v>
      </c>
    </row>
    <row r="12" spans="1:15" ht="14.1" customHeight="1" x14ac:dyDescent="0.2">
      <c r="A12" s="465" t="s">
        <v>165</v>
      </c>
      <c r="B12" s="467">
        <v>53.42120662</v>
      </c>
      <c r="C12" s="467">
        <v>116.81667473</v>
      </c>
      <c r="D12" s="467">
        <v>259.39535647999998</v>
      </c>
      <c r="E12" s="467">
        <v>728.68782583999996</v>
      </c>
      <c r="F12" s="467">
        <v>299.70452645</v>
      </c>
      <c r="G12" s="467">
        <v>212.70163798999999</v>
      </c>
      <c r="H12" s="467">
        <v>318.92322068999999</v>
      </c>
      <c r="I12" s="467">
        <v>273.26612432000002</v>
      </c>
      <c r="J12" s="467">
        <v>387.61459929</v>
      </c>
      <c r="K12" s="467">
        <v>234.86767191999999</v>
      </c>
      <c r="L12" s="467">
        <v>438.47435057000001</v>
      </c>
      <c r="M12" s="480">
        <v>1989.6504488</v>
      </c>
      <c r="N12" s="480">
        <v>1334.2227461</v>
      </c>
      <c r="O12" s="480">
        <v>3323.8731948999998</v>
      </c>
    </row>
    <row r="13" spans="1:15" ht="14.1" customHeight="1" x14ac:dyDescent="0.25">
      <c r="A13" s="474" t="s">
        <v>166</v>
      </c>
      <c r="B13" s="466">
        <v>324.17082761</v>
      </c>
      <c r="C13" s="466">
        <v>867.30684205</v>
      </c>
      <c r="D13" s="466">
        <v>2781.9830919599999</v>
      </c>
      <c r="E13" s="466">
        <v>10183.283888579999</v>
      </c>
      <c r="F13" s="466">
        <v>6262.4219643500001</v>
      </c>
      <c r="G13" s="466">
        <v>4885.5617240700003</v>
      </c>
      <c r="H13" s="466">
        <v>10874.728996669999</v>
      </c>
      <c r="I13" s="466">
        <v>10720.598490279999</v>
      </c>
      <c r="J13" s="466">
        <v>16876.716468260001</v>
      </c>
      <c r="K13" s="466">
        <v>10395.19879808</v>
      </c>
      <c r="L13" s="466">
        <v>19969.261730720002</v>
      </c>
      <c r="M13" s="479">
        <v>36179.457335289997</v>
      </c>
      <c r="N13" s="479">
        <v>57961.775487339997</v>
      </c>
      <c r="O13" s="479">
        <v>94141.232822630001</v>
      </c>
    </row>
    <row r="14" spans="1:15" ht="14.1" customHeight="1" x14ac:dyDescent="0.2">
      <c r="A14" s="465" t="s">
        <v>79</v>
      </c>
      <c r="B14" s="467">
        <v>140.69654256999999</v>
      </c>
      <c r="C14" s="467">
        <v>408.02198361000001</v>
      </c>
      <c r="D14" s="467">
        <v>1421.14504708</v>
      </c>
      <c r="E14" s="467">
        <v>5836.4090976699999</v>
      </c>
      <c r="F14" s="467">
        <v>3926.3095720400001</v>
      </c>
      <c r="G14" s="467">
        <v>3158.7522843800002</v>
      </c>
      <c r="H14" s="467">
        <v>7290.3687213800004</v>
      </c>
      <c r="I14" s="467">
        <v>7287.2250306200003</v>
      </c>
      <c r="J14" s="467">
        <v>11632.869904429999</v>
      </c>
      <c r="K14" s="467">
        <v>7246.5933702499997</v>
      </c>
      <c r="L14" s="467">
        <v>14628.795242280001</v>
      </c>
      <c r="M14" s="480">
        <v>22181.703248729998</v>
      </c>
      <c r="N14" s="480">
        <v>40795.483547579999</v>
      </c>
      <c r="O14" s="480">
        <v>62977.186796310001</v>
      </c>
    </row>
    <row r="15" spans="1:15" ht="14.1" customHeight="1" x14ac:dyDescent="0.2">
      <c r="A15" s="465" t="s">
        <v>167</v>
      </c>
      <c r="B15" s="467">
        <v>90.632500410000006</v>
      </c>
      <c r="C15" s="467">
        <v>298.89093105000001</v>
      </c>
      <c r="D15" s="467">
        <v>1138.11817006</v>
      </c>
      <c r="E15" s="467">
        <v>5068.74943016</v>
      </c>
      <c r="F15" s="467">
        <v>3480.7417362199999</v>
      </c>
      <c r="G15" s="467">
        <v>2751.8321417100001</v>
      </c>
      <c r="H15" s="467">
        <v>6363.03020827</v>
      </c>
      <c r="I15" s="467">
        <v>6342.1464159699999</v>
      </c>
      <c r="J15" s="467">
        <v>10410.416347529999</v>
      </c>
      <c r="K15" s="467">
        <v>6422.5625529400004</v>
      </c>
      <c r="L15" s="467">
        <v>10142.83254395</v>
      </c>
      <c r="M15" s="480">
        <v>19191.99511788</v>
      </c>
      <c r="N15" s="480">
        <v>33317.957860390001</v>
      </c>
      <c r="O15" s="480">
        <v>52509.952978269997</v>
      </c>
    </row>
    <row r="16" spans="1:15" ht="14.1" customHeight="1" x14ac:dyDescent="0.2">
      <c r="A16" s="465" t="s">
        <v>199</v>
      </c>
      <c r="B16" s="467">
        <v>14.959771780000001</v>
      </c>
      <c r="C16" s="467">
        <v>38.042339079999998</v>
      </c>
      <c r="D16" s="467">
        <v>138.53717076000001</v>
      </c>
      <c r="E16" s="467">
        <v>854.89760851999995</v>
      </c>
      <c r="F16" s="467">
        <v>682.10251519999997</v>
      </c>
      <c r="G16" s="467">
        <v>566.76628769000001</v>
      </c>
      <c r="H16" s="467">
        <v>1419.1460129</v>
      </c>
      <c r="I16" s="467">
        <v>1450.77310332</v>
      </c>
      <c r="J16" s="467">
        <v>2175.9821245899998</v>
      </c>
      <c r="K16" s="467">
        <v>1531.3265183999999</v>
      </c>
      <c r="L16" s="467">
        <v>1971.9567205599999</v>
      </c>
      <c r="M16" s="480">
        <v>3714.4517059300001</v>
      </c>
      <c r="N16" s="480">
        <v>7130.0384668699999</v>
      </c>
      <c r="O16" s="480">
        <v>10844.4901728</v>
      </c>
    </row>
    <row r="17" spans="1:15" ht="14.1" customHeight="1" x14ac:dyDescent="0.2">
      <c r="A17" s="465" t="s">
        <v>168</v>
      </c>
      <c r="B17" s="467">
        <v>50.06404216</v>
      </c>
      <c r="C17" s="467">
        <v>109.13105256</v>
      </c>
      <c r="D17" s="467">
        <v>283.02687701999997</v>
      </c>
      <c r="E17" s="467">
        <v>767.65966750999996</v>
      </c>
      <c r="F17" s="467">
        <v>445.56783582000003</v>
      </c>
      <c r="G17" s="467">
        <v>406.92014267000002</v>
      </c>
      <c r="H17" s="467">
        <v>927.33851311000001</v>
      </c>
      <c r="I17" s="467">
        <v>945.07861464999996</v>
      </c>
      <c r="J17" s="467">
        <v>1222.4535569</v>
      </c>
      <c r="K17" s="467">
        <v>824.03081730999997</v>
      </c>
      <c r="L17" s="467">
        <v>4485.9626983300004</v>
      </c>
      <c r="M17" s="480">
        <v>2989.7081308500001</v>
      </c>
      <c r="N17" s="480">
        <v>7477.5256871900001</v>
      </c>
      <c r="O17" s="480">
        <v>10467.23381804</v>
      </c>
    </row>
    <row r="18" spans="1:15" ht="14.1" customHeight="1" x14ac:dyDescent="0.2">
      <c r="A18" s="465" t="s">
        <v>169</v>
      </c>
      <c r="B18" s="467">
        <v>100.03028197</v>
      </c>
      <c r="C18" s="467">
        <v>252.66743536000001</v>
      </c>
      <c r="D18" s="467">
        <v>762.82689701000004</v>
      </c>
      <c r="E18" s="467">
        <v>2434.3884654399999</v>
      </c>
      <c r="F18" s="467">
        <v>1262.81950695</v>
      </c>
      <c r="G18" s="467">
        <v>887.75564353000004</v>
      </c>
      <c r="H18" s="467">
        <v>1849.8374986700001</v>
      </c>
      <c r="I18" s="467">
        <v>1780.6383252400001</v>
      </c>
      <c r="J18" s="467">
        <v>2652.8902773700001</v>
      </c>
      <c r="K18" s="467">
        <v>1614.6167358299999</v>
      </c>
      <c r="L18" s="467">
        <v>2112.3981212899998</v>
      </c>
      <c r="M18" s="480">
        <v>7550.32572893</v>
      </c>
      <c r="N18" s="480">
        <v>8160.54345973</v>
      </c>
      <c r="O18" s="480">
        <v>15710.869188660001</v>
      </c>
    </row>
    <row r="19" spans="1:15" ht="14.1" customHeight="1" x14ac:dyDescent="0.2">
      <c r="A19" s="465" t="s">
        <v>170</v>
      </c>
      <c r="B19" s="467">
        <v>58.545577260000002</v>
      </c>
      <c r="C19" s="467">
        <v>168.79534777999999</v>
      </c>
      <c r="D19" s="467">
        <v>529.36402487999999</v>
      </c>
      <c r="E19" s="467">
        <v>1791.52432892</v>
      </c>
      <c r="F19" s="467">
        <v>953.09874814</v>
      </c>
      <c r="G19" s="467">
        <v>663.24645788999999</v>
      </c>
      <c r="H19" s="467">
        <v>1365.74703572</v>
      </c>
      <c r="I19" s="467">
        <v>1364.4489498</v>
      </c>
      <c r="J19" s="467">
        <v>2180.4625305099999</v>
      </c>
      <c r="K19" s="467">
        <v>1348.7903618400001</v>
      </c>
      <c r="L19" s="467">
        <v>1782.39827932</v>
      </c>
      <c r="M19" s="480">
        <v>5530.3215205899996</v>
      </c>
      <c r="N19" s="480">
        <v>6676.10012147</v>
      </c>
      <c r="O19" s="480">
        <v>12206.421642060001</v>
      </c>
    </row>
    <row r="20" spans="1:15" ht="14.1" customHeight="1" x14ac:dyDescent="0.2">
      <c r="A20" s="465" t="s">
        <v>171</v>
      </c>
      <c r="B20" s="467">
        <v>18.835980580000001</v>
      </c>
      <c r="C20" s="467">
        <v>35.911788960000003</v>
      </c>
      <c r="D20" s="467">
        <v>57.191735540000003</v>
      </c>
      <c r="E20" s="467">
        <v>59.832361630000001</v>
      </c>
      <c r="F20" s="467">
        <v>19.065916139999999</v>
      </c>
      <c r="G20" s="467">
        <v>11.002827460000001</v>
      </c>
      <c r="H20" s="467">
        <v>21.248016750000001</v>
      </c>
      <c r="I20" s="467">
        <v>18.140214369999999</v>
      </c>
      <c r="J20" s="467">
        <v>44.411408710000003</v>
      </c>
      <c r="K20" s="467">
        <v>40.607792979999999</v>
      </c>
      <c r="L20" s="467">
        <v>85.386164129999997</v>
      </c>
      <c r="M20" s="480">
        <v>223.08862705999999</v>
      </c>
      <c r="N20" s="480">
        <v>188.54558019000001</v>
      </c>
      <c r="O20" s="480">
        <v>411.63420724999997</v>
      </c>
    </row>
    <row r="21" spans="1:15" ht="14.1" customHeight="1" x14ac:dyDescent="0.2">
      <c r="A21" s="687" t="s">
        <v>608</v>
      </c>
      <c r="B21" s="467">
        <v>22.648724130000002</v>
      </c>
      <c r="C21" s="467">
        <v>47.960298620000003</v>
      </c>
      <c r="D21" s="467">
        <v>176.27113659</v>
      </c>
      <c r="E21" s="467">
        <v>583.03177488999995</v>
      </c>
      <c r="F21" s="467">
        <v>290.65484266999999</v>
      </c>
      <c r="G21" s="467">
        <v>213.50635818000001</v>
      </c>
      <c r="H21" s="467">
        <v>462.84244619999998</v>
      </c>
      <c r="I21" s="467">
        <v>398.04916107000003</v>
      </c>
      <c r="J21" s="467">
        <v>428.01633815000002</v>
      </c>
      <c r="K21" s="467">
        <v>225.21858101000001</v>
      </c>
      <c r="L21" s="467">
        <v>244.61367784000001</v>
      </c>
      <c r="M21" s="480">
        <v>1796.91558128</v>
      </c>
      <c r="N21" s="480">
        <v>1295.89775807</v>
      </c>
      <c r="O21" s="480">
        <v>3092.8133393500002</v>
      </c>
    </row>
    <row r="22" spans="1:15" ht="14.1" customHeight="1" x14ac:dyDescent="0.2">
      <c r="A22" s="465" t="s">
        <v>172</v>
      </c>
      <c r="B22" s="467">
        <v>10.737010529999999</v>
      </c>
      <c r="C22" s="467">
        <v>21.13822059</v>
      </c>
      <c r="D22" s="467">
        <v>72.288667079999996</v>
      </c>
      <c r="E22" s="467">
        <v>324.24335701000001</v>
      </c>
      <c r="F22" s="467">
        <v>240.23985683999999</v>
      </c>
      <c r="G22" s="467">
        <v>216.16376743999999</v>
      </c>
      <c r="H22" s="467">
        <v>538.61358241999994</v>
      </c>
      <c r="I22" s="467">
        <v>553.89000372999999</v>
      </c>
      <c r="J22" s="467">
        <v>901.51523470999996</v>
      </c>
      <c r="K22" s="467">
        <v>498.99612429000001</v>
      </c>
      <c r="L22" s="467">
        <v>782.64205432999995</v>
      </c>
      <c r="M22" s="480">
        <v>1423.42446191</v>
      </c>
      <c r="N22" s="480">
        <v>2737.0434170600001</v>
      </c>
      <c r="O22" s="480">
        <v>4160.4678789700001</v>
      </c>
    </row>
    <row r="23" spans="1:15" ht="14.1" customHeight="1" x14ac:dyDescent="0.2">
      <c r="A23" s="465" t="s">
        <v>173</v>
      </c>
      <c r="B23" s="467">
        <v>33.842964739999999</v>
      </c>
      <c r="C23" s="467">
        <v>82.919214620000005</v>
      </c>
      <c r="D23" s="467">
        <v>236.96266335999999</v>
      </c>
      <c r="E23" s="467">
        <v>819.97039385999994</v>
      </c>
      <c r="F23" s="467">
        <v>489.17036915</v>
      </c>
      <c r="G23" s="467">
        <v>394.77779916999998</v>
      </c>
      <c r="H23" s="467">
        <v>812.39263543000004</v>
      </c>
      <c r="I23" s="467">
        <v>765.14875885000004</v>
      </c>
      <c r="J23" s="467">
        <v>1263.15894925</v>
      </c>
      <c r="K23" s="467">
        <v>764.72558595999999</v>
      </c>
      <c r="L23" s="467">
        <v>1591.1835762799999</v>
      </c>
      <c r="M23" s="480">
        <v>2870.0360403300001</v>
      </c>
      <c r="N23" s="480">
        <v>4384.2168703400002</v>
      </c>
      <c r="O23" s="480">
        <v>7254.2529106700003</v>
      </c>
    </row>
    <row r="24" spans="1:15" ht="14.1" customHeight="1" x14ac:dyDescent="0.2">
      <c r="A24" s="475" t="s">
        <v>174</v>
      </c>
      <c r="B24" s="468">
        <v>38.864027800000002</v>
      </c>
      <c r="C24" s="468">
        <v>102.55998787</v>
      </c>
      <c r="D24" s="468">
        <v>288.75981743</v>
      </c>
      <c r="E24" s="468">
        <v>768.27257459999998</v>
      </c>
      <c r="F24" s="468">
        <v>343.88265937</v>
      </c>
      <c r="G24" s="468">
        <v>228.11222955</v>
      </c>
      <c r="H24" s="468">
        <v>383.51655877000002</v>
      </c>
      <c r="I24" s="468">
        <v>333.69637183999998</v>
      </c>
      <c r="J24" s="468">
        <v>426.28210250000001</v>
      </c>
      <c r="K24" s="468">
        <v>270.26698175000001</v>
      </c>
      <c r="L24" s="468">
        <v>854.24273654000001</v>
      </c>
      <c r="M24" s="481">
        <v>2153.9678553899998</v>
      </c>
      <c r="N24" s="481">
        <v>1884.48819263</v>
      </c>
      <c r="O24" s="481">
        <v>4038.4560480199998</v>
      </c>
    </row>
    <row r="25" spans="1:15" ht="14.1" customHeight="1" x14ac:dyDescent="0.25">
      <c r="A25" s="474" t="s">
        <v>175</v>
      </c>
      <c r="B25" s="466">
        <v>99.415361239999996</v>
      </c>
      <c r="C25" s="466">
        <v>235.94414512</v>
      </c>
      <c r="D25" s="466">
        <v>661.68992786000001</v>
      </c>
      <c r="E25" s="466">
        <v>2114.2448787600001</v>
      </c>
      <c r="F25" s="466">
        <v>1206.8292861899999</v>
      </c>
      <c r="G25" s="466">
        <v>885.48769861999995</v>
      </c>
      <c r="H25" s="466">
        <v>1774.2312255700001</v>
      </c>
      <c r="I25" s="466">
        <v>1542.00064475</v>
      </c>
      <c r="J25" s="466">
        <v>2229.0253160299999</v>
      </c>
      <c r="K25" s="466">
        <v>1399.09424337</v>
      </c>
      <c r="L25" s="466">
        <v>2506.4437378900002</v>
      </c>
      <c r="M25" s="479">
        <v>6977.8425233600001</v>
      </c>
      <c r="N25" s="479">
        <v>7676.5639420400003</v>
      </c>
      <c r="O25" s="479">
        <v>14654.406465399999</v>
      </c>
    </row>
    <row r="26" spans="1:15" ht="14.1" customHeight="1" x14ac:dyDescent="0.25">
      <c r="A26" s="476" t="s">
        <v>176</v>
      </c>
      <c r="B26" s="469">
        <v>75.677928059999999</v>
      </c>
      <c r="C26" s="469">
        <v>160.25715801999999</v>
      </c>
      <c r="D26" s="469">
        <v>419.65000795999998</v>
      </c>
      <c r="E26" s="469">
        <v>1289.7096631700001</v>
      </c>
      <c r="F26" s="469">
        <v>754.54505518999997</v>
      </c>
      <c r="G26" s="469">
        <v>567.55356846999996</v>
      </c>
      <c r="H26" s="469">
        <v>1069.9233538399999</v>
      </c>
      <c r="I26" s="469">
        <v>899.72350441000003</v>
      </c>
      <c r="J26" s="469">
        <v>1135.9338196399999</v>
      </c>
      <c r="K26" s="469">
        <v>546.16142433000005</v>
      </c>
      <c r="L26" s="469">
        <v>1227.79995598</v>
      </c>
      <c r="M26" s="482">
        <v>4337.3167347099998</v>
      </c>
      <c r="N26" s="482">
        <v>3809.6187043599998</v>
      </c>
      <c r="O26" s="482">
        <v>8146.93543907</v>
      </c>
    </row>
    <row r="27" spans="1:15" ht="14.1" customHeight="1" x14ac:dyDescent="0.25">
      <c r="A27" s="474" t="s">
        <v>177</v>
      </c>
      <c r="B27" s="466">
        <v>151.82923536000001</v>
      </c>
      <c r="C27" s="466">
        <v>392.1504382</v>
      </c>
      <c r="D27" s="466">
        <v>1150.69344529</v>
      </c>
      <c r="E27" s="466">
        <v>4009.3553945899998</v>
      </c>
      <c r="F27" s="466">
        <v>2266.7669621099999</v>
      </c>
      <c r="G27" s="466">
        <v>1633.9396056600001</v>
      </c>
      <c r="H27" s="466">
        <v>3323.1960586300002</v>
      </c>
      <c r="I27" s="466">
        <v>2955.5716135600001</v>
      </c>
      <c r="J27" s="466">
        <v>4202.7385941299999</v>
      </c>
      <c r="K27" s="466">
        <v>2782.6071421699999</v>
      </c>
      <c r="L27" s="466">
        <v>4380.6262956199998</v>
      </c>
      <c r="M27" s="479">
        <v>12927.93113984</v>
      </c>
      <c r="N27" s="479">
        <v>14321.54364548</v>
      </c>
      <c r="O27" s="479">
        <v>27249.474785319999</v>
      </c>
    </row>
    <row r="28" spans="1:15" ht="14.1" customHeight="1" x14ac:dyDescent="0.2">
      <c r="A28" s="465" t="s">
        <v>178</v>
      </c>
      <c r="B28" s="467">
        <v>144.38824592</v>
      </c>
      <c r="C28" s="467">
        <v>372.22044055999999</v>
      </c>
      <c r="D28" s="467">
        <v>1070.2909487100001</v>
      </c>
      <c r="E28" s="467">
        <v>3772.2792293799998</v>
      </c>
      <c r="F28" s="467">
        <v>2136.5287389999999</v>
      </c>
      <c r="G28" s="467">
        <v>1534.4706185800001</v>
      </c>
      <c r="H28" s="467">
        <v>3109.4856509699998</v>
      </c>
      <c r="I28" s="467">
        <v>2725.76575465</v>
      </c>
      <c r="J28" s="467">
        <v>3842.7025270600002</v>
      </c>
      <c r="K28" s="467">
        <v>2488.78642683</v>
      </c>
      <c r="L28" s="467">
        <v>3497.7443457200002</v>
      </c>
      <c r="M28" s="480">
        <v>12139.66387312</v>
      </c>
      <c r="N28" s="480">
        <v>12554.999054260001</v>
      </c>
      <c r="O28" s="480">
        <v>24694.662927379999</v>
      </c>
    </row>
    <row r="29" spans="1:15" ht="14.1" customHeight="1" x14ac:dyDescent="0.2">
      <c r="A29" s="465" t="s">
        <v>179</v>
      </c>
      <c r="B29" s="467">
        <v>5.3021362400000003</v>
      </c>
      <c r="C29" s="467">
        <v>13.19285722</v>
      </c>
      <c r="D29" s="467">
        <v>44.445099929999998</v>
      </c>
      <c r="E29" s="467">
        <v>132.96929433</v>
      </c>
      <c r="F29" s="467">
        <v>77.298456270000003</v>
      </c>
      <c r="G29" s="467">
        <v>58.848933500000001</v>
      </c>
      <c r="H29" s="467">
        <v>129.21200519999999</v>
      </c>
      <c r="I29" s="467">
        <v>136.73702503999999</v>
      </c>
      <c r="J29" s="467">
        <v>193.83032159000001</v>
      </c>
      <c r="K29" s="467">
        <v>153.79382966</v>
      </c>
      <c r="L29" s="467">
        <v>716.58395178000001</v>
      </c>
      <c r="M29" s="480">
        <v>461.26878269000002</v>
      </c>
      <c r="N29" s="480">
        <v>1200.94512807</v>
      </c>
      <c r="O29" s="480">
        <v>1662.2139107600001</v>
      </c>
    </row>
    <row r="30" spans="1:15" ht="14.1" customHeight="1" x14ac:dyDescent="0.2">
      <c r="A30" s="465" t="s">
        <v>180</v>
      </c>
      <c r="B30" s="467">
        <v>2.1388531999999998</v>
      </c>
      <c r="C30" s="467">
        <v>6.7371404200000002</v>
      </c>
      <c r="D30" s="467">
        <v>35.95739665</v>
      </c>
      <c r="E30" s="467">
        <v>104.10687088</v>
      </c>
      <c r="F30" s="467">
        <v>52.939766839999997</v>
      </c>
      <c r="G30" s="467">
        <v>40.620053579999997</v>
      </c>
      <c r="H30" s="467">
        <v>84.498402459999994</v>
      </c>
      <c r="I30" s="467">
        <v>93.068833870000006</v>
      </c>
      <c r="J30" s="467">
        <v>166.20574547999999</v>
      </c>
      <c r="K30" s="467">
        <v>140.02688567999999</v>
      </c>
      <c r="L30" s="467">
        <v>166.29799811999999</v>
      </c>
      <c r="M30" s="480">
        <v>326.99848402999999</v>
      </c>
      <c r="N30" s="480">
        <v>565.59946315000002</v>
      </c>
      <c r="O30" s="480">
        <v>892.59794718000001</v>
      </c>
    </row>
    <row r="31" spans="1:15" ht="14.1" customHeight="1" x14ac:dyDescent="0.25">
      <c r="A31" s="474" t="s">
        <v>181</v>
      </c>
      <c r="B31" s="466">
        <v>83.985423859999997</v>
      </c>
      <c r="C31" s="466">
        <v>211.49289006000001</v>
      </c>
      <c r="D31" s="466">
        <v>636.58478992000005</v>
      </c>
      <c r="E31" s="466">
        <v>2195.4708069899998</v>
      </c>
      <c r="F31" s="466">
        <v>1166.97400068</v>
      </c>
      <c r="G31" s="466">
        <v>786.40906147999999</v>
      </c>
      <c r="H31" s="466">
        <v>1545.9032758000001</v>
      </c>
      <c r="I31" s="466">
        <v>1402.33691383</v>
      </c>
      <c r="J31" s="466">
        <v>2048.4574376700002</v>
      </c>
      <c r="K31" s="466">
        <v>1290.6720979900001</v>
      </c>
      <c r="L31" s="466">
        <v>1193.5323628900001</v>
      </c>
      <c r="M31" s="479">
        <v>6626.8202487899998</v>
      </c>
      <c r="N31" s="479">
        <v>5934.9988123800003</v>
      </c>
      <c r="O31" s="479">
        <v>12561.819061169999</v>
      </c>
    </row>
    <row r="32" spans="1:15" ht="14.1" customHeight="1" x14ac:dyDescent="0.2">
      <c r="A32" s="465" t="s">
        <v>182</v>
      </c>
      <c r="B32" s="467">
        <v>17.335655039999999</v>
      </c>
      <c r="C32" s="467">
        <v>45.267352690000003</v>
      </c>
      <c r="D32" s="467">
        <v>130.45522108</v>
      </c>
      <c r="E32" s="467">
        <v>457.19225347999998</v>
      </c>
      <c r="F32" s="467">
        <v>260.65223207999998</v>
      </c>
      <c r="G32" s="467">
        <v>184.48753679000001</v>
      </c>
      <c r="H32" s="467">
        <v>358.50002834999998</v>
      </c>
      <c r="I32" s="467">
        <v>319.94857403999998</v>
      </c>
      <c r="J32" s="467">
        <v>475.42319423999999</v>
      </c>
      <c r="K32" s="467">
        <v>276.57478388999999</v>
      </c>
      <c r="L32" s="467">
        <v>339.62339995000002</v>
      </c>
      <c r="M32" s="480">
        <v>1453.89027951</v>
      </c>
      <c r="N32" s="480">
        <v>1411.5699521199999</v>
      </c>
      <c r="O32" s="480">
        <v>2865.4602316300002</v>
      </c>
    </row>
    <row r="33" spans="1:15" ht="14.1" customHeight="1" x14ac:dyDescent="0.2">
      <c r="A33" s="465" t="s">
        <v>183</v>
      </c>
      <c r="B33" s="467">
        <v>60.920912510000001</v>
      </c>
      <c r="C33" s="467">
        <v>146.71764399</v>
      </c>
      <c r="D33" s="467">
        <v>419.47982487000002</v>
      </c>
      <c r="E33" s="467">
        <v>1413.8072882500001</v>
      </c>
      <c r="F33" s="467">
        <v>698.41793568000003</v>
      </c>
      <c r="G33" s="467">
        <v>465.40009307000003</v>
      </c>
      <c r="H33" s="467">
        <v>893.71539428999995</v>
      </c>
      <c r="I33" s="467">
        <v>764.26030458000002</v>
      </c>
      <c r="J33" s="467">
        <v>1053.56994401</v>
      </c>
      <c r="K33" s="467">
        <v>620.46901086000003</v>
      </c>
      <c r="L33" s="467">
        <v>533.08376764000002</v>
      </c>
      <c r="M33" s="480">
        <v>4098.4590926600004</v>
      </c>
      <c r="N33" s="480">
        <v>2971.3830270899998</v>
      </c>
      <c r="O33" s="480">
        <v>7069.8421197500002</v>
      </c>
    </row>
    <row r="34" spans="1:15" ht="14.1" customHeight="1" x14ac:dyDescent="0.2">
      <c r="A34" s="475" t="s">
        <v>184</v>
      </c>
      <c r="B34" s="468">
        <v>5.7288563100000003</v>
      </c>
      <c r="C34" s="468">
        <v>19.507893379999999</v>
      </c>
      <c r="D34" s="468">
        <v>86.649743970000003</v>
      </c>
      <c r="E34" s="468">
        <v>324.47126526</v>
      </c>
      <c r="F34" s="468">
        <v>207.90383292000001</v>
      </c>
      <c r="G34" s="468">
        <v>136.52143161999999</v>
      </c>
      <c r="H34" s="468">
        <v>293.68785315999997</v>
      </c>
      <c r="I34" s="468">
        <v>318.12803521000001</v>
      </c>
      <c r="J34" s="468">
        <v>519.46429941999997</v>
      </c>
      <c r="K34" s="468">
        <v>393.62830323999998</v>
      </c>
      <c r="L34" s="468">
        <v>320.82519530000002</v>
      </c>
      <c r="M34" s="481">
        <v>1074.4708766199999</v>
      </c>
      <c r="N34" s="481">
        <v>1552.0458331699999</v>
      </c>
      <c r="O34" s="481">
        <v>2626.5167097899998</v>
      </c>
    </row>
    <row r="35" spans="1:15" ht="14.1" customHeight="1" x14ac:dyDescent="0.25">
      <c r="A35" s="477" t="s">
        <v>185</v>
      </c>
      <c r="B35" s="466">
        <v>376.58470173000001</v>
      </c>
      <c r="C35" s="466">
        <v>1023.51313513</v>
      </c>
      <c r="D35" s="466">
        <v>3270.98660939</v>
      </c>
      <c r="E35" s="466">
        <v>12078.394404410001</v>
      </c>
      <c r="F35" s="466">
        <v>7322.3596402700005</v>
      </c>
      <c r="G35" s="466">
        <v>5634.0136311099996</v>
      </c>
      <c r="H35" s="466">
        <v>12423.69382973</v>
      </c>
      <c r="I35" s="466">
        <v>12134.169459090001</v>
      </c>
      <c r="J35" s="466">
        <v>18850.429746360001</v>
      </c>
      <c r="K35" s="466">
        <v>11778.71169688</v>
      </c>
      <c r="L35" s="466">
        <v>21843.444288449999</v>
      </c>
      <c r="M35" s="479">
        <v>42129.54595177</v>
      </c>
      <c r="N35" s="479">
        <v>64606.755190780001</v>
      </c>
      <c r="O35" s="479">
        <v>106736.301142551</v>
      </c>
    </row>
    <row r="36" spans="1:15" ht="14.1" customHeight="1" x14ac:dyDescent="0.25">
      <c r="A36" s="477" t="s">
        <v>186</v>
      </c>
      <c r="B36" s="466">
        <v>408.15625146999997</v>
      </c>
      <c r="C36" s="466">
        <v>1078.7997321099999</v>
      </c>
      <c r="D36" s="466">
        <v>3418.5678818800002</v>
      </c>
      <c r="E36" s="466">
        <v>12378.75469557</v>
      </c>
      <c r="F36" s="466">
        <v>7429.3959650300003</v>
      </c>
      <c r="G36" s="466">
        <v>5671.9707855500001</v>
      </c>
      <c r="H36" s="466">
        <v>12420.63227247</v>
      </c>
      <c r="I36" s="466">
        <v>12122.93540411</v>
      </c>
      <c r="J36" s="466">
        <v>18925.173905930002</v>
      </c>
      <c r="K36" s="466">
        <v>11685.870896070001</v>
      </c>
      <c r="L36" s="466">
        <v>21162.794093609999</v>
      </c>
      <c r="M36" s="479">
        <v>42806.277584080002</v>
      </c>
      <c r="N36" s="479">
        <v>63896.774299719997</v>
      </c>
      <c r="O36" s="479">
        <v>106703.05188379899</v>
      </c>
    </row>
    <row r="37" spans="1:15" ht="14.1" customHeight="1" x14ac:dyDescent="0.25">
      <c r="A37" s="476" t="s">
        <v>187</v>
      </c>
      <c r="B37" s="469">
        <v>31.571549739999998</v>
      </c>
      <c r="C37" s="469">
        <v>55.286596979999999</v>
      </c>
      <c r="D37" s="469">
        <v>147.58127249</v>
      </c>
      <c r="E37" s="469">
        <v>300.36029115999997</v>
      </c>
      <c r="F37" s="469">
        <v>107.03632476</v>
      </c>
      <c r="G37" s="469">
        <v>37.957154439999996</v>
      </c>
      <c r="H37" s="469">
        <v>-3.0615572599999998</v>
      </c>
      <c r="I37" s="469">
        <v>-11.23405498</v>
      </c>
      <c r="J37" s="469">
        <v>74.744159569999994</v>
      </c>
      <c r="K37" s="469">
        <v>-92.840800810000005</v>
      </c>
      <c r="L37" s="469">
        <v>-680.65019484000004</v>
      </c>
      <c r="M37" s="482">
        <v>676.73163231000001</v>
      </c>
      <c r="N37" s="482">
        <v>-709.98089105999998</v>
      </c>
      <c r="O37" s="482">
        <v>-33.249258750000003</v>
      </c>
    </row>
    <row r="38" spans="1:15" ht="14.1" customHeight="1" x14ac:dyDescent="0.2">
      <c r="A38" s="465" t="s">
        <v>188</v>
      </c>
      <c r="B38" s="467">
        <v>23.73743318</v>
      </c>
      <c r="C38" s="467">
        <v>75.686987099999996</v>
      </c>
      <c r="D38" s="467">
        <v>242.0399199</v>
      </c>
      <c r="E38" s="467">
        <v>824.53521559000001</v>
      </c>
      <c r="F38" s="467">
        <v>452.28423099999998</v>
      </c>
      <c r="G38" s="467">
        <v>317.93413014999999</v>
      </c>
      <c r="H38" s="467">
        <v>704.30787172999999</v>
      </c>
      <c r="I38" s="467">
        <v>642.27714033999996</v>
      </c>
      <c r="J38" s="467">
        <v>1093.09149639</v>
      </c>
      <c r="K38" s="467">
        <v>852.93281904000003</v>
      </c>
      <c r="L38" s="467">
        <v>1278.6437819099999</v>
      </c>
      <c r="M38" s="480">
        <v>2640.5257886499999</v>
      </c>
      <c r="N38" s="480">
        <v>3866.94523768</v>
      </c>
      <c r="O38" s="480">
        <v>6507.4710263300003</v>
      </c>
    </row>
    <row r="39" spans="1:15" ht="14.1" customHeight="1" x14ac:dyDescent="0.2">
      <c r="A39" s="465" t="s">
        <v>189</v>
      </c>
      <c r="B39" s="467">
        <v>21.538397</v>
      </c>
      <c r="C39" s="467">
        <v>62.151925839999997</v>
      </c>
      <c r="D39" s="467">
        <v>191.09880937</v>
      </c>
      <c r="E39" s="467">
        <v>677.22179889999995</v>
      </c>
      <c r="F39" s="467">
        <v>355.26764201999998</v>
      </c>
      <c r="G39" s="467">
        <v>266.67733184000002</v>
      </c>
      <c r="H39" s="467">
        <v>627.24193845000002</v>
      </c>
      <c r="I39" s="467">
        <v>601.72627001000001</v>
      </c>
      <c r="J39" s="467">
        <v>1049.2620957900001</v>
      </c>
      <c r="K39" s="467">
        <v>862.17223373000002</v>
      </c>
      <c r="L39" s="467">
        <v>1785.62902089</v>
      </c>
      <c r="M39" s="480">
        <v>2201.19784342</v>
      </c>
      <c r="N39" s="480">
        <v>4298.7896204199997</v>
      </c>
      <c r="O39" s="480">
        <v>6499.9874638399997</v>
      </c>
    </row>
    <row r="40" spans="1:15" ht="14.1" customHeight="1" x14ac:dyDescent="0.2">
      <c r="A40" s="475" t="s">
        <v>190</v>
      </c>
      <c r="B40" s="468">
        <v>-2.1990361799999998</v>
      </c>
      <c r="C40" s="468">
        <v>-13.535061260000001</v>
      </c>
      <c r="D40" s="468">
        <v>-50.941110530000003</v>
      </c>
      <c r="E40" s="468">
        <v>-147.31341669</v>
      </c>
      <c r="F40" s="468">
        <v>-97.016588979999995</v>
      </c>
      <c r="G40" s="468">
        <v>-51.256798310000001</v>
      </c>
      <c r="H40" s="468">
        <v>-77.065933279999996</v>
      </c>
      <c r="I40" s="468">
        <v>-40.550870330000002</v>
      </c>
      <c r="J40" s="468">
        <v>-43.8294006</v>
      </c>
      <c r="K40" s="468">
        <v>9.2394146900000003</v>
      </c>
      <c r="L40" s="468">
        <v>506.98523898000002</v>
      </c>
      <c r="M40" s="481">
        <v>-439.32794523000001</v>
      </c>
      <c r="N40" s="481">
        <v>431.84438274000001</v>
      </c>
      <c r="O40" s="481">
        <v>-7.4835624899999997</v>
      </c>
    </row>
    <row r="41" spans="1:15" ht="14.1" customHeight="1" x14ac:dyDescent="0.25">
      <c r="A41" s="477" t="s">
        <v>191</v>
      </c>
      <c r="B41" s="466">
        <v>400.32213490999999</v>
      </c>
      <c r="C41" s="466">
        <v>1099.20012223</v>
      </c>
      <c r="D41" s="466">
        <v>3513.0265292899999</v>
      </c>
      <c r="E41" s="466">
        <v>12902.929620000001</v>
      </c>
      <c r="F41" s="466">
        <v>7774.6438712700001</v>
      </c>
      <c r="G41" s="466">
        <v>5951.9477612600003</v>
      </c>
      <c r="H41" s="466">
        <v>13128.00170146</v>
      </c>
      <c r="I41" s="466">
        <v>12776.446599430001</v>
      </c>
      <c r="J41" s="466">
        <v>19943.521242750001</v>
      </c>
      <c r="K41" s="466">
        <v>12631.644515919999</v>
      </c>
      <c r="L41" s="466">
        <v>23122.088070360001</v>
      </c>
      <c r="M41" s="479">
        <v>44770.071740419997</v>
      </c>
      <c r="N41" s="479">
        <v>68473.700428459997</v>
      </c>
      <c r="O41" s="479">
        <v>113243.772168881</v>
      </c>
    </row>
    <row r="42" spans="1:15" ht="14.1" customHeight="1" x14ac:dyDescent="0.25">
      <c r="A42" s="477" t="s">
        <v>192</v>
      </c>
      <c r="B42" s="466">
        <v>429.69464847</v>
      </c>
      <c r="C42" s="466">
        <v>1140.95165795</v>
      </c>
      <c r="D42" s="466">
        <v>3609.66669125</v>
      </c>
      <c r="E42" s="466">
        <v>13055.97649447</v>
      </c>
      <c r="F42" s="466">
        <v>7784.6636070499999</v>
      </c>
      <c r="G42" s="466">
        <v>5938.6481173900002</v>
      </c>
      <c r="H42" s="466">
        <v>13047.874210919999</v>
      </c>
      <c r="I42" s="466">
        <v>12724.66167412</v>
      </c>
      <c r="J42" s="466">
        <v>19974.436001720002</v>
      </c>
      <c r="K42" s="466">
        <v>12548.0431298</v>
      </c>
      <c r="L42" s="466">
        <v>22948.423114500001</v>
      </c>
      <c r="M42" s="479">
        <v>45007.475427500001</v>
      </c>
      <c r="N42" s="479">
        <v>68195.563920140004</v>
      </c>
      <c r="O42" s="479">
        <v>113203.03934764001</v>
      </c>
    </row>
    <row r="43" spans="1:15" ht="14.1" customHeight="1" x14ac:dyDescent="0.2">
      <c r="A43" s="475" t="s">
        <v>193</v>
      </c>
      <c r="B43" s="468">
        <v>29.372513560000002</v>
      </c>
      <c r="C43" s="468">
        <v>41.75153572</v>
      </c>
      <c r="D43" s="468">
        <v>96.64016196</v>
      </c>
      <c r="E43" s="468">
        <v>153.04687447000001</v>
      </c>
      <c r="F43" s="468">
        <v>10.01973578</v>
      </c>
      <c r="G43" s="468">
        <v>-13.299643870000001</v>
      </c>
      <c r="H43" s="468">
        <v>-80.127490539999997</v>
      </c>
      <c r="I43" s="468">
        <v>-51.784925309999998</v>
      </c>
      <c r="J43" s="468">
        <v>30.914758970000001</v>
      </c>
      <c r="K43" s="468">
        <v>-83.601386120000001</v>
      </c>
      <c r="L43" s="468">
        <v>-173.66495585999999</v>
      </c>
      <c r="M43" s="481">
        <v>237.40368708</v>
      </c>
      <c r="N43" s="481">
        <v>-278.13650832000002</v>
      </c>
      <c r="O43" s="481">
        <v>-40.73282124</v>
      </c>
    </row>
    <row r="44" spans="1:15" s="8" customFormat="1" ht="14.1" customHeight="1" x14ac:dyDescent="0.25">
      <c r="A44" s="478" t="s">
        <v>426</v>
      </c>
      <c r="B44" s="469">
        <v>142.64851150999999</v>
      </c>
      <c r="C44" s="469">
        <v>483.44270612000003</v>
      </c>
      <c r="D44" s="469">
        <v>1619.5630989000001</v>
      </c>
      <c r="E44" s="469">
        <v>6533.9271159399996</v>
      </c>
      <c r="F44" s="469">
        <v>3987.6594057500001</v>
      </c>
      <c r="G44" s="469">
        <v>2982.5347343499998</v>
      </c>
      <c r="H44" s="469">
        <v>6599.3089143799998</v>
      </c>
      <c r="I44" s="469">
        <v>6060.18301832</v>
      </c>
      <c r="J44" s="469">
        <v>10527.888764109999</v>
      </c>
      <c r="K44" s="469">
        <v>8137.1213612900001</v>
      </c>
      <c r="L44" s="469">
        <v>18542.439015780001</v>
      </c>
      <c r="M44" s="482">
        <v>22349.08448695</v>
      </c>
      <c r="N44" s="482">
        <v>43267.632159499997</v>
      </c>
      <c r="O44" s="482">
        <v>65616.716646450004</v>
      </c>
    </row>
    <row r="45" spans="1:15" ht="14.1" customHeight="1" x14ac:dyDescent="0.2">
      <c r="A45" s="8" t="s">
        <v>194</v>
      </c>
      <c r="B45" s="467"/>
      <c r="C45" s="467"/>
      <c r="D45" s="467"/>
      <c r="E45" s="467"/>
      <c r="F45" s="467"/>
      <c r="G45" s="467"/>
      <c r="H45" s="467"/>
      <c r="I45" s="467"/>
      <c r="J45" s="467"/>
      <c r="K45" s="467"/>
      <c r="L45" s="467"/>
      <c r="M45" s="483"/>
      <c r="N45" s="483"/>
      <c r="O45" s="483"/>
    </row>
    <row r="46" spans="1:15" ht="14.1" customHeight="1" x14ac:dyDescent="0.2">
      <c r="A46" t="s">
        <v>195</v>
      </c>
      <c r="B46" s="471">
        <v>0.306675841</v>
      </c>
      <c r="C46" s="471">
        <v>0.27204229699999999</v>
      </c>
      <c r="D46" s="471">
        <v>0.23784829199999999</v>
      </c>
      <c r="E46" s="471">
        <v>0.207619163</v>
      </c>
      <c r="F46" s="471">
        <v>0.192709673</v>
      </c>
      <c r="G46" s="471">
        <v>0.181245832</v>
      </c>
      <c r="H46" s="471">
        <v>0.163151765</v>
      </c>
      <c r="I46" s="471">
        <v>0.14383531299999999</v>
      </c>
      <c r="J46" s="471">
        <v>0.132076955</v>
      </c>
      <c r="K46" s="471">
        <v>0.13459042700000001</v>
      </c>
      <c r="L46" s="471">
        <v>0.12551509299999999</v>
      </c>
      <c r="M46" s="484">
        <v>0.19286752900000001</v>
      </c>
      <c r="N46" s="484">
        <v>0.13244183600000001</v>
      </c>
      <c r="O46" s="484">
        <v>0.15566405899999999</v>
      </c>
    </row>
    <row r="47" spans="1:15" ht="14.1" customHeight="1" x14ac:dyDescent="0.2">
      <c r="A47" t="s">
        <v>196</v>
      </c>
      <c r="B47" s="471">
        <v>0.233450766</v>
      </c>
      <c r="C47" s="471">
        <v>0.184775618</v>
      </c>
      <c r="D47" s="471">
        <v>0.15084563600000001</v>
      </c>
      <c r="E47" s="471">
        <v>0.12664968200000001</v>
      </c>
      <c r="F47" s="471">
        <v>0.120487738</v>
      </c>
      <c r="G47" s="471">
        <v>0.116169563</v>
      </c>
      <c r="H47" s="471">
        <v>9.8386208000000003E-2</v>
      </c>
      <c r="I47" s="471">
        <v>8.3924745999999995E-2</v>
      </c>
      <c r="J47" s="471">
        <v>6.730775E-2</v>
      </c>
      <c r="K47" s="471">
        <v>5.2539777000000003E-2</v>
      </c>
      <c r="L47" s="471">
        <v>6.1484494000000001E-2</v>
      </c>
      <c r="M47" s="484">
        <v>0.11988341</v>
      </c>
      <c r="N47" s="484">
        <v>6.5726398000000005E-2</v>
      </c>
      <c r="O47" s="484">
        <v>8.6539502000000004E-2</v>
      </c>
    </row>
    <row r="48" spans="1:15" ht="14.1" customHeight="1" x14ac:dyDescent="0.2">
      <c r="A48" t="s">
        <v>197</v>
      </c>
      <c r="B48" s="471">
        <v>0.44004117399999998</v>
      </c>
      <c r="C48" s="471">
        <v>0.55740677100000002</v>
      </c>
      <c r="D48" s="471">
        <v>0.58216137400000001</v>
      </c>
      <c r="E48" s="471">
        <v>0.64163261900000002</v>
      </c>
      <c r="F48" s="471">
        <v>0.63675993500000005</v>
      </c>
      <c r="G48" s="471">
        <v>0.61047938899999998</v>
      </c>
      <c r="H48" s="471">
        <v>0.60684812600000004</v>
      </c>
      <c r="I48" s="471">
        <v>0.56528402099999997</v>
      </c>
      <c r="J48" s="471">
        <v>0.62381143800000005</v>
      </c>
      <c r="K48" s="471">
        <v>0.782776888</v>
      </c>
      <c r="L48" s="471">
        <v>0.92854904999999999</v>
      </c>
      <c r="M48" s="484">
        <v>0.617728571</v>
      </c>
      <c r="N48" s="484">
        <v>0.74648562399999996</v>
      </c>
      <c r="O48" s="484">
        <v>0.69700294600000001</v>
      </c>
    </row>
    <row r="49" spans="1:16381" ht="14.1" customHeight="1" x14ac:dyDescent="0.2">
      <c r="A49" s="208" t="s">
        <v>618</v>
      </c>
      <c r="B49" s="703">
        <v>1.434873944</v>
      </c>
      <c r="C49" s="703">
        <v>2.0489709789999999</v>
      </c>
      <c r="D49" s="703">
        <v>2.4476163689999999</v>
      </c>
      <c r="E49" s="703">
        <v>3.090430622</v>
      </c>
      <c r="F49" s="703">
        <v>3.3042448100000001</v>
      </c>
      <c r="G49" s="703">
        <v>3.3682396030000001</v>
      </c>
      <c r="H49" s="703">
        <v>3.7195314900000001</v>
      </c>
      <c r="I49" s="703">
        <v>3.930078135</v>
      </c>
      <c r="J49" s="703">
        <v>4.7230907110000002</v>
      </c>
      <c r="K49" s="703">
        <v>5.8159923109999996</v>
      </c>
      <c r="L49" s="703">
        <v>7.3979075349999999</v>
      </c>
      <c r="M49" s="704">
        <v>3.2028645550000001</v>
      </c>
      <c r="N49" s="704">
        <v>5.6363279830000002</v>
      </c>
      <c r="O49" s="704">
        <v>4.4776099800000004</v>
      </c>
    </row>
    <row r="50" spans="1:16381" ht="14.1" customHeight="1" x14ac:dyDescent="0.2">
      <c r="A50" s="208" t="s">
        <v>222</v>
      </c>
      <c r="B50" s="473">
        <v>0.233029138</v>
      </c>
      <c r="C50" s="473">
        <v>0.28100784499999998</v>
      </c>
      <c r="D50" s="473">
        <v>0.35044685800000003</v>
      </c>
      <c r="E50" s="473">
        <v>0.44248254199999998</v>
      </c>
      <c r="F50" s="473">
        <v>0.50258178499999995</v>
      </c>
      <c r="G50" s="473">
        <v>0.52914329500000001</v>
      </c>
      <c r="H50" s="473">
        <v>0.56653190200000003</v>
      </c>
      <c r="I50" s="473">
        <v>0.59256911499999998</v>
      </c>
      <c r="J50" s="473">
        <v>0.60624567699999998</v>
      </c>
      <c r="K50" s="473">
        <v>0.60620503699999995</v>
      </c>
      <c r="L50" s="473">
        <v>0.49716692200000001</v>
      </c>
      <c r="M50" s="486">
        <v>0.49163153999999998</v>
      </c>
      <c r="N50" s="486">
        <v>0.56586164299999997</v>
      </c>
      <c r="O50" s="486">
        <v>0.53859122599999998</v>
      </c>
    </row>
    <row r="51" spans="1:16381" ht="14.1" customHeight="1" x14ac:dyDescent="0.2">
      <c r="A51" s="208" t="s">
        <v>221</v>
      </c>
      <c r="B51" s="473">
        <v>0.766114776</v>
      </c>
      <c r="C51" s="473">
        <v>0.81464722700000003</v>
      </c>
      <c r="D51" s="473">
        <v>0.84842994699999996</v>
      </c>
      <c r="E51" s="473">
        <v>0.87213511300000002</v>
      </c>
      <c r="F51" s="473">
        <v>0.87697573100000004</v>
      </c>
      <c r="G51" s="473">
        <v>0.88018786100000002</v>
      </c>
      <c r="H51" s="473">
        <v>0.89785750600000003</v>
      </c>
      <c r="I51" s="473">
        <v>0.91293591100000004</v>
      </c>
      <c r="J51" s="473">
        <v>0.93038695299999996</v>
      </c>
      <c r="K51" s="473">
        <v>0.94587183100000005</v>
      </c>
      <c r="L51" s="473">
        <v>0.93750846200000004</v>
      </c>
      <c r="M51" s="486">
        <v>0.87764112500000002</v>
      </c>
      <c r="N51" s="486">
        <v>0.93238989500000002</v>
      </c>
      <c r="O51" s="486">
        <v>0.91134937199999999</v>
      </c>
    </row>
    <row r="52" spans="1:16381" ht="15.75" customHeight="1" x14ac:dyDescent="0.2">
      <c r="A52" s="208" t="s">
        <v>451</v>
      </c>
      <c r="B52" s="473">
        <v>0.44920899600000003</v>
      </c>
      <c r="C52" s="473">
        <v>0.43292499899999998</v>
      </c>
      <c r="D52" s="473">
        <v>0.39011283299999999</v>
      </c>
      <c r="E52" s="473">
        <v>0.37410982700000001</v>
      </c>
      <c r="F52" s="473">
        <v>0.34563452099999997</v>
      </c>
      <c r="G52" s="473">
        <v>0.321078011</v>
      </c>
      <c r="H52" s="473">
        <v>0.29233801199999998</v>
      </c>
      <c r="I52" s="473">
        <v>0.26021271099999999</v>
      </c>
      <c r="J52" s="473">
        <v>0.23329952500000001</v>
      </c>
      <c r="K52" s="473">
        <v>0.244430654</v>
      </c>
      <c r="L52" s="473">
        <v>0.178728254</v>
      </c>
      <c r="M52" s="486">
        <v>0.34075429400000001</v>
      </c>
      <c r="N52" s="486">
        <v>0.22147255399999999</v>
      </c>
      <c r="O52" s="486">
        <v>0.26731377000000001</v>
      </c>
    </row>
    <row r="53" spans="1:16381" ht="15.75" customHeight="1" x14ac:dyDescent="0.2">
      <c r="A53" s="235" t="s">
        <v>615</v>
      </c>
      <c r="B53" s="717"/>
      <c r="C53" s="717"/>
      <c r="D53" s="717"/>
      <c r="E53" s="717"/>
      <c r="F53" s="717"/>
      <c r="G53" s="717"/>
      <c r="H53" s="717"/>
      <c r="I53" s="717"/>
      <c r="J53" s="717"/>
      <c r="K53" s="717"/>
      <c r="L53" s="717"/>
      <c r="M53" s="718"/>
      <c r="N53" s="718"/>
      <c r="O53" s="718"/>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c r="UC53" s="37"/>
      <c r="UD53" s="37"/>
      <c r="UE53" s="37"/>
      <c r="UF53" s="37"/>
      <c r="UG53" s="37"/>
      <c r="UH53" s="37"/>
      <c r="UI53" s="37"/>
      <c r="UJ53" s="37"/>
      <c r="UK53" s="37"/>
      <c r="UL53" s="37"/>
      <c r="UM53" s="37"/>
      <c r="UN53" s="37"/>
      <c r="UO53" s="37"/>
      <c r="UP53" s="37"/>
      <c r="UQ53" s="37"/>
      <c r="UR53" s="37"/>
      <c r="US53" s="37"/>
      <c r="UT53" s="37"/>
      <c r="UU53" s="37"/>
      <c r="UV53" s="37"/>
      <c r="UW53" s="37"/>
      <c r="UX53" s="37"/>
      <c r="UY53" s="37"/>
      <c r="UZ53" s="37"/>
      <c r="VA53" s="37"/>
      <c r="VB53" s="37"/>
      <c r="VC53" s="37"/>
      <c r="VD53" s="37"/>
      <c r="VE53" s="37"/>
      <c r="VF53" s="37"/>
      <c r="VG53" s="37"/>
      <c r="VH53" s="37"/>
      <c r="VI53" s="37"/>
      <c r="VJ53" s="37"/>
      <c r="VK53" s="37"/>
      <c r="VL53" s="37"/>
      <c r="VM53" s="37"/>
      <c r="VN53" s="37"/>
      <c r="VO53" s="37"/>
      <c r="VP53" s="37"/>
      <c r="VQ53" s="37"/>
      <c r="VR53" s="37"/>
      <c r="VS53" s="37"/>
      <c r="VT53" s="37"/>
      <c r="VU53" s="37"/>
      <c r="VV53" s="37"/>
      <c r="VW53" s="37"/>
      <c r="VX53" s="37"/>
      <c r="VY53" s="37"/>
      <c r="VZ53" s="37"/>
      <c r="WA53" s="37"/>
      <c r="WB53" s="37"/>
      <c r="WC53" s="37"/>
      <c r="WD53" s="37"/>
      <c r="WE53" s="37"/>
      <c r="WF53" s="37"/>
      <c r="WG53" s="37"/>
      <c r="WH53" s="37"/>
      <c r="WI53" s="37"/>
      <c r="WJ53" s="37"/>
      <c r="WK53" s="37"/>
      <c r="WL53" s="37"/>
      <c r="WM53" s="37"/>
      <c r="WN53" s="37"/>
      <c r="WO53" s="37"/>
      <c r="WP53" s="37"/>
      <c r="WQ53" s="37"/>
      <c r="WR53" s="37"/>
      <c r="WS53" s="37"/>
      <c r="WT53" s="37"/>
      <c r="WU53" s="37"/>
      <c r="WV53" s="37"/>
      <c r="WW53" s="37"/>
      <c r="WX53" s="37"/>
      <c r="WY53" s="37"/>
      <c r="WZ53" s="37"/>
      <c r="XA53" s="37"/>
      <c r="XB53" s="37"/>
      <c r="XC53" s="37"/>
      <c r="XD53" s="37"/>
      <c r="XE53" s="37"/>
      <c r="XF53" s="37"/>
      <c r="XG53" s="37"/>
      <c r="XH53" s="37"/>
      <c r="XI53" s="37"/>
      <c r="XJ53" s="37"/>
      <c r="XK53" s="37"/>
      <c r="XL53" s="37"/>
      <c r="XM53" s="37"/>
      <c r="XN53" s="37"/>
      <c r="XO53" s="37"/>
      <c r="XP53" s="37"/>
      <c r="XQ53" s="37"/>
      <c r="XR53" s="37"/>
      <c r="XS53" s="37"/>
      <c r="XT53" s="37"/>
      <c r="XU53" s="37"/>
      <c r="XV53" s="37"/>
      <c r="XW53" s="37"/>
      <c r="XX53" s="37"/>
      <c r="XY53" s="37"/>
      <c r="XZ53" s="37"/>
      <c r="YA53" s="37"/>
      <c r="YB53" s="37"/>
      <c r="YC53" s="37"/>
      <c r="YD53" s="37"/>
      <c r="YE53" s="37"/>
      <c r="YF53" s="37"/>
      <c r="YG53" s="37"/>
      <c r="YH53" s="37"/>
      <c r="YI53" s="37"/>
      <c r="YJ53" s="37"/>
      <c r="YK53" s="37"/>
      <c r="YL53" s="37"/>
      <c r="YM53" s="37"/>
      <c r="YN53" s="37"/>
      <c r="YO53" s="37"/>
      <c r="YP53" s="37"/>
      <c r="YQ53" s="37"/>
      <c r="YR53" s="37"/>
      <c r="YS53" s="37"/>
      <c r="YT53" s="37"/>
      <c r="YU53" s="37"/>
      <c r="YV53" s="37"/>
      <c r="YW53" s="37"/>
      <c r="YX53" s="37"/>
      <c r="YY53" s="37"/>
      <c r="YZ53" s="37"/>
      <c r="ZA53" s="37"/>
      <c r="ZB53" s="37"/>
      <c r="ZC53" s="37"/>
      <c r="ZD53" s="37"/>
      <c r="ZE53" s="37"/>
      <c r="ZF53" s="37"/>
      <c r="ZG53" s="37"/>
      <c r="ZH53" s="37"/>
      <c r="ZI53" s="37"/>
      <c r="ZJ53" s="37"/>
      <c r="ZK53" s="37"/>
      <c r="ZL53" s="37"/>
      <c r="ZM53" s="37"/>
      <c r="ZN53" s="37"/>
      <c r="ZO53" s="37"/>
      <c r="ZP53" s="37"/>
      <c r="ZQ53" s="37"/>
      <c r="ZR53" s="37"/>
      <c r="ZS53" s="37"/>
      <c r="ZT53" s="37"/>
      <c r="ZU53" s="37"/>
      <c r="ZV53" s="37"/>
      <c r="ZW53" s="37"/>
      <c r="ZX53" s="37"/>
      <c r="ZY53" s="37"/>
      <c r="ZZ53" s="37"/>
      <c r="AAA53" s="37"/>
      <c r="AAB53" s="37"/>
      <c r="AAC53" s="37"/>
      <c r="AAD53" s="37"/>
      <c r="AAE53" s="37"/>
      <c r="AAF53" s="37"/>
      <c r="AAG53" s="37"/>
      <c r="AAH53" s="37"/>
      <c r="AAI53" s="37"/>
      <c r="AAJ53" s="37"/>
      <c r="AAK53" s="37"/>
      <c r="AAL53" s="37"/>
      <c r="AAM53" s="37"/>
      <c r="AAN53" s="37"/>
      <c r="AAO53" s="37"/>
      <c r="AAP53" s="37"/>
      <c r="AAQ53" s="37"/>
      <c r="AAR53" s="37"/>
      <c r="AAS53" s="37"/>
      <c r="AAT53" s="37"/>
      <c r="AAU53" s="37"/>
      <c r="AAV53" s="37"/>
      <c r="AAW53" s="37"/>
      <c r="AAX53" s="37"/>
      <c r="AAY53" s="37"/>
      <c r="AAZ53" s="37"/>
      <c r="ABA53" s="37"/>
      <c r="ABB53" s="37"/>
      <c r="ABC53" s="37"/>
      <c r="ABD53" s="37"/>
      <c r="ABE53" s="37"/>
      <c r="ABF53" s="37"/>
      <c r="ABG53" s="37"/>
      <c r="ABH53" s="37"/>
      <c r="ABI53" s="37"/>
      <c r="ABJ53" s="37"/>
      <c r="ABK53" s="37"/>
      <c r="ABL53" s="37"/>
      <c r="ABM53" s="37"/>
      <c r="ABN53" s="37"/>
      <c r="ABO53" s="37"/>
      <c r="ABP53" s="37"/>
      <c r="ABQ53" s="37"/>
      <c r="ABR53" s="37"/>
      <c r="ABS53" s="37"/>
      <c r="ABT53" s="37"/>
      <c r="ABU53" s="37"/>
      <c r="ABV53" s="37"/>
      <c r="ABW53" s="37"/>
      <c r="ABX53" s="37"/>
      <c r="ABY53" s="37"/>
      <c r="ABZ53" s="37"/>
      <c r="ACA53" s="37"/>
      <c r="ACB53" s="37"/>
      <c r="ACC53" s="37"/>
      <c r="ACD53" s="37"/>
      <c r="ACE53" s="37"/>
      <c r="ACF53" s="37"/>
      <c r="ACG53" s="37"/>
      <c r="ACH53" s="37"/>
      <c r="ACI53" s="37"/>
      <c r="ACJ53" s="37"/>
      <c r="ACK53" s="37"/>
      <c r="ACL53" s="37"/>
      <c r="ACM53" s="37"/>
      <c r="ACN53" s="37"/>
      <c r="ACO53" s="37"/>
      <c r="ACP53" s="37"/>
      <c r="ACQ53" s="37"/>
      <c r="ACR53" s="37"/>
      <c r="ACS53" s="37"/>
      <c r="ACT53" s="37"/>
      <c r="ACU53" s="37"/>
      <c r="ACV53" s="37"/>
      <c r="ACW53" s="37"/>
      <c r="ACX53" s="37"/>
      <c r="ACY53" s="37"/>
      <c r="ACZ53" s="37"/>
      <c r="ADA53" s="37"/>
      <c r="ADB53" s="37"/>
      <c r="ADC53" s="37"/>
      <c r="ADD53" s="37"/>
      <c r="ADE53" s="37"/>
      <c r="ADF53" s="37"/>
      <c r="ADG53" s="37"/>
      <c r="ADH53" s="37"/>
      <c r="ADI53" s="37"/>
      <c r="ADJ53" s="37"/>
      <c r="ADK53" s="37"/>
      <c r="ADL53" s="37"/>
      <c r="ADM53" s="37"/>
      <c r="ADN53" s="37"/>
      <c r="ADO53" s="37"/>
      <c r="ADP53" s="37"/>
      <c r="ADQ53" s="37"/>
      <c r="ADR53" s="37"/>
      <c r="ADS53" s="37"/>
      <c r="ADT53" s="37"/>
      <c r="ADU53" s="37"/>
      <c r="ADV53" s="37"/>
      <c r="ADW53" s="37"/>
      <c r="ADX53" s="37"/>
      <c r="ADY53" s="37"/>
      <c r="ADZ53" s="37"/>
      <c r="AEA53" s="37"/>
      <c r="AEB53" s="37"/>
      <c r="AEC53" s="37"/>
      <c r="AED53" s="37"/>
      <c r="AEE53" s="37"/>
      <c r="AEF53" s="37"/>
      <c r="AEG53" s="37"/>
      <c r="AEH53" s="37"/>
      <c r="AEI53" s="37"/>
      <c r="AEJ53" s="37"/>
      <c r="AEK53" s="37"/>
      <c r="AEL53" s="37"/>
      <c r="AEM53" s="37"/>
      <c r="AEN53" s="37"/>
      <c r="AEO53" s="37"/>
      <c r="AEP53" s="37"/>
      <c r="AEQ53" s="37"/>
      <c r="AER53" s="37"/>
      <c r="AES53" s="37"/>
      <c r="AET53" s="37"/>
      <c r="AEU53" s="37"/>
      <c r="AEV53" s="37"/>
      <c r="AEW53" s="37"/>
      <c r="AEX53" s="37"/>
      <c r="AEY53" s="37"/>
      <c r="AEZ53" s="37"/>
      <c r="AFA53" s="37"/>
      <c r="AFB53" s="37"/>
      <c r="AFC53" s="37"/>
      <c r="AFD53" s="37"/>
      <c r="AFE53" s="37"/>
      <c r="AFF53" s="37"/>
      <c r="AFG53" s="37"/>
      <c r="AFH53" s="37"/>
      <c r="AFI53" s="37"/>
      <c r="AFJ53" s="37"/>
      <c r="AFK53" s="37"/>
      <c r="AFL53" s="37"/>
      <c r="AFM53" s="37"/>
      <c r="AFN53" s="37"/>
      <c r="AFO53" s="37"/>
      <c r="AFP53" s="37"/>
      <c r="AFQ53" s="37"/>
      <c r="AFR53" s="37"/>
      <c r="AFS53" s="37"/>
      <c r="AFT53" s="37"/>
      <c r="AFU53" s="37"/>
      <c r="AFV53" s="37"/>
      <c r="AFW53" s="37"/>
      <c r="AFX53" s="37"/>
      <c r="AFY53" s="37"/>
      <c r="AFZ53" s="37"/>
      <c r="AGA53" s="37"/>
      <c r="AGB53" s="37"/>
      <c r="AGC53" s="37"/>
      <c r="AGD53" s="37"/>
      <c r="AGE53" s="37"/>
      <c r="AGF53" s="37"/>
      <c r="AGG53" s="37"/>
      <c r="AGH53" s="37"/>
      <c r="AGI53" s="37"/>
      <c r="AGJ53" s="37"/>
      <c r="AGK53" s="37"/>
      <c r="AGL53" s="37"/>
      <c r="AGM53" s="37"/>
      <c r="AGN53" s="37"/>
      <c r="AGO53" s="37"/>
      <c r="AGP53" s="37"/>
      <c r="AGQ53" s="37"/>
      <c r="AGR53" s="37"/>
      <c r="AGS53" s="37"/>
      <c r="AGT53" s="37"/>
      <c r="AGU53" s="37"/>
      <c r="AGV53" s="37"/>
      <c r="AGW53" s="37"/>
      <c r="AGX53" s="37"/>
      <c r="AGY53" s="37"/>
      <c r="AGZ53" s="37"/>
      <c r="AHA53" s="37"/>
      <c r="AHB53" s="37"/>
      <c r="AHC53" s="37"/>
      <c r="AHD53" s="37"/>
      <c r="AHE53" s="37"/>
      <c r="AHF53" s="37"/>
      <c r="AHG53" s="37"/>
      <c r="AHH53" s="37"/>
      <c r="AHI53" s="37"/>
      <c r="AHJ53" s="37"/>
      <c r="AHK53" s="37"/>
      <c r="AHL53" s="37"/>
      <c r="AHM53" s="37"/>
      <c r="AHN53" s="37"/>
      <c r="AHO53" s="37"/>
      <c r="AHP53" s="37"/>
      <c r="AHQ53" s="37"/>
      <c r="AHR53" s="37"/>
      <c r="AHS53" s="37"/>
      <c r="AHT53" s="37"/>
      <c r="AHU53" s="37"/>
      <c r="AHV53" s="37"/>
      <c r="AHW53" s="37"/>
      <c r="AHX53" s="37"/>
      <c r="AHY53" s="37"/>
      <c r="AHZ53" s="37"/>
      <c r="AIA53" s="37"/>
      <c r="AIB53" s="37"/>
      <c r="AIC53" s="37"/>
      <c r="AID53" s="37"/>
      <c r="AIE53" s="37"/>
      <c r="AIF53" s="37"/>
      <c r="AIG53" s="37"/>
      <c r="AIH53" s="37"/>
      <c r="AII53" s="37"/>
      <c r="AIJ53" s="37"/>
      <c r="AIK53" s="37"/>
      <c r="AIL53" s="37"/>
      <c r="AIM53" s="37"/>
      <c r="AIN53" s="37"/>
      <c r="AIO53" s="37"/>
      <c r="AIP53" s="37"/>
      <c r="AIQ53" s="37"/>
      <c r="AIR53" s="37"/>
      <c r="AIS53" s="37"/>
      <c r="AIT53" s="37"/>
      <c r="AIU53" s="37"/>
      <c r="AIV53" s="37"/>
      <c r="AIW53" s="37"/>
      <c r="AIX53" s="37"/>
      <c r="AIY53" s="37"/>
      <c r="AIZ53" s="37"/>
      <c r="AJA53" s="37"/>
      <c r="AJB53" s="37"/>
      <c r="AJC53" s="37"/>
      <c r="AJD53" s="37"/>
      <c r="AJE53" s="37"/>
      <c r="AJF53" s="37"/>
      <c r="AJG53" s="37"/>
      <c r="AJH53" s="37"/>
      <c r="AJI53" s="37"/>
      <c r="AJJ53" s="37"/>
      <c r="AJK53" s="37"/>
      <c r="AJL53" s="37"/>
      <c r="AJM53" s="37"/>
      <c r="AJN53" s="37"/>
      <c r="AJO53" s="37"/>
      <c r="AJP53" s="37"/>
      <c r="AJQ53" s="37"/>
      <c r="AJR53" s="37"/>
      <c r="AJS53" s="37"/>
      <c r="AJT53" s="37"/>
      <c r="AJU53" s="37"/>
      <c r="AJV53" s="37"/>
      <c r="AJW53" s="37"/>
      <c r="AJX53" s="37"/>
      <c r="AJY53" s="37"/>
      <c r="AJZ53" s="37"/>
      <c r="AKA53" s="37"/>
      <c r="AKB53" s="37"/>
      <c r="AKC53" s="37"/>
      <c r="AKD53" s="37"/>
      <c r="AKE53" s="37"/>
      <c r="AKF53" s="37"/>
      <c r="AKG53" s="37"/>
      <c r="AKH53" s="37"/>
      <c r="AKI53" s="37"/>
      <c r="AKJ53" s="37"/>
      <c r="AKK53" s="37"/>
      <c r="AKL53" s="37"/>
      <c r="AKM53" s="37"/>
      <c r="AKN53" s="37"/>
      <c r="AKO53" s="37"/>
      <c r="AKP53" s="37"/>
      <c r="AKQ53" s="37"/>
      <c r="AKR53" s="37"/>
      <c r="AKS53" s="37"/>
      <c r="AKT53" s="37"/>
      <c r="AKU53" s="37"/>
      <c r="AKV53" s="37"/>
      <c r="AKW53" s="37"/>
      <c r="AKX53" s="37"/>
      <c r="AKY53" s="37"/>
      <c r="AKZ53" s="37"/>
      <c r="ALA53" s="37"/>
      <c r="ALB53" s="37"/>
      <c r="ALC53" s="37"/>
      <c r="ALD53" s="37"/>
      <c r="ALE53" s="37"/>
      <c r="ALF53" s="37"/>
      <c r="ALG53" s="37"/>
      <c r="ALH53" s="37"/>
      <c r="ALI53" s="37"/>
      <c r="ALJ53" s="37"/>
      <c r="ALK53" s="37"/>
      <c r="ALL53" s="37"/>
      <c r="ALM53" s="37"/>
      <c r="ALN53" s="37"/>
      <c r="ALO53" s="37"/>
      <c r="ALP53" s="37"/>
      <c r="ALQ53" s="37"/>
      <c r="ALR53" s="37"/>
      <c r="ALS53" s="37"/>
      <c r="ALT53" s="37"/>
      <c r="ALU53" s="37"/>
      <c r="ALV53" s="37"/>
      <c r="ALW53" s="37"/>
      <c r="ALX53" s="37"/>
      <c r="ALY53" s="37"/>
      <c r="ALZ53" s="37"/>
      <c r="AMA53" s="37"/>
      <c r="AMB53" s="37"/>
      <c r="AMC53" s="37"/>
      <c r="AMD53" s="37"/>
      <c r="AME53" s="37"/>
      <c r="AMF53" s="37"/>
      <c r="AMG53" s="37"/>
      <c r="AMH53" s="37"/>
      <c r="AMI53" s="37"/>
      <c r="AMJ53" s="37"/>
      <c r="AMK53" s="37"/>
      <c r="AML53" s="37"/>
      <c r="AMM53" s="37"/>
      <c r="AMN53" s="37"/>
      <c r="AMO53" s="37"/>
      <c r="AMP53" s="37"/>
      <c r="AMQ53" s="37"/>
      <c r="AMR53" s="37"/>
      <c r="AMS53" s="37"/>
      <c r="AMT53" s="37"/>
      <c r="AMU53" s="37"/>
      <c r="AMV53" s="37"/>
      <c r="AMW53" s="37"/>
      <c r="AMX53" s="37"/>
      <c r="AMY53" s="37"/>
      <c r="AMZ53" s="37"/>
      <c r="ANA53" s="37"/>
      <c r="ANB53" s="37"/>
      <c r="ANC53" s="37"/>
      <c r="AND53" s="37"/>
      <c r="ANE53" s="37"/>
      <c r="ANF53" s="37"/>
      <c r="ANG53" s="37"/>
      <c r="ANH53" s="37"/>
      <c r="ANI53" s="37"/>
      <c r="ANJ53" s="37"/>
      <c r="ANK53" s="37"/>
      <c r="ANL53" s="37"/>
      <c r="ANM53" s="37"/>
      <c r="ANN53" s="37"/>
      <c r="ANO53" s="37"/>
      <c r="ANP53" s="37"/>
      <c r="ANQ53" s="37"/>
      <c r="ANR53" s="37"/>
      <c r="ANS53" s="37"/>
      <c r="ANT53" s="37"/>
      <c r="ANU53" s="37"/>
      <c r="ANV53" s="37"/>
      <c r="ANW53" s="37"/>
      <c r="ANX53" s="37"/>
      <c r="ANY53" s="37"/>
      <c r="ANZ53" s="37"/>
      <c r="AOA53" s="37"/>
      <c r="AOB53" s="37"/>
      <c r="AOC53" s="37"/>
      <c r="AOD53" s="37"/>
      <c r="AOE53" s="37"/>
      <c r="AOF53" s="37"/>
      <c r="AOG53" s="37"/>
      <c r="AOH53" s="37"/>
      <c r="AOI53" s="37"/>
      <c r="AOJ53" s="37"/>
      <c r="AOK53" s="37"/>
      <c r="AOL53" s="37"/>
      <c r="AOM53" s="37"/>
      <c r="AON53" s="37"/>
      <c r="AOO53" s="37"/>
      <c r="AOP53" s="37"/>
      <c r="AOQ53" s="37"/>
      <c r="AOR53" s="37"/>
      <c r="AOS53" s="37"/>
      <c r="AOT53" s="37"/>
      <c r="AOU53" s="37"/>
      <c r="AOV53" s="37"/>
      <c r="AOW53" s="37"/>
      <c r="AOX53" s="37"/>
      <c r="AOY53" s="37"/>
      <c r="AOZ53" s="37"/>
      <c r="APA53" s="37"/>
      <c r="APB53" s="37"/>
      <c r="APC53" s="37"/>
      <c r="APD53" s="37"/>
      <c r="APE53" s="37"/>
      <c r="APF53" s="37"/>
      <c r="APG53" s="37"/>
      <c r="APH53" s="37"/>
      <c r="API53" s="37"/>
      <c r="APJ53" s="37"/>
      <c r="APK53" s="37"/>
      <c r="APL53" s="37"/>
      <c r="APM53" s="37"/>
      <c r="APN53" s="37"/>
      <c r="APO53" s="37"/>
      <c r="APP53" s="37"/>
      <c r="APQ53" s="37"/>
      <c r="APR53" s="37"/>
      <c r="APS53" s="37"/>
      <c r="APT53" s="37"/>
      <c r="APU53" s="37"/>
      <c r="APV53" s="37"/>
      <c r="APW53" s="37"/>
      <c r="APX53" s="37"/>
      <c r="APY53" s="37"/>
      <c r="APZ53" s="37"/>
      <c r="AQA53" s="37"/>
      <c r="AQB53" s="37"/>
      <c r="AQC53" s="37"/>
      <c r="AQD53" s="37"/>
      <c r="AQE53" s="37"/>
      <c r="AQF53" s="37"/>
      <c r="AQG53" s="37"/>
      <c r="AQH53" s="37"/>
      <c r="AQI53" s="37"/>
      <c r="AQJ53" s="37"/>
      <c r="AQK53" s="37"/>
      <c r="AQL53" s="37"/>
      <c r="AQM53" s="37"/>
      <c r="AQN53" s="37"/>
      <c r="AQO53" s="37"/>
      <c r="AQP53" s="37"/>
      <c r="AQQ53" s="37"/>
      <c r="AQR53" s="37"/>
      <c r="AQS53" s="37"/>
      <c r="AQT53" s="37"/>
      <c r="AQU53" s="37"/>
      <c r="AQV53" s="37"/>
      <c r="AQW53" s="37"/>
      <c r="AQX53" s="37"/>
      <c r="AQY53" s="37"/>
      <c r="AQZ53" s="37"/>
      <c r="ARA53" s="37"/>
      <c r="ARB53" s="37"/>
      <c r="ARC53" s="37"/>
      <c r="ARD53" s="37"/>
      <c r="ARE53" s="37"/>
      <c r="ARF53" s="37"/>
      <c r="ARG53" s="37"/>
      <c r="ARH53" s="37"/>
      <c r="ARI53" s="37"/>
      <c r="ARJ53" s="37"/>
      <c r="ARK53" s="37"/>
      <c r="ARL53" s="37"/>
      <c r="ARM53" s="37"/>
      <c r="ARN53" s="37"/>
      <c r="ARO53" s="37"/>
      <c r="ARP53" s="37"/>
      <c r="ARQ53" s="37"/>
      <c r="ARR53" s="37"/>
      <c r="ARS53" s="37"/>
      <c r="ART53" s="37"/>
      <c r="ARU53" s="37"/>
      <c r="ARV53" s="37"/>
      <c r="ARW53" s="37"/>
      <c r="ARX53" s="37"/>
      <c r="ARY53" s="37"/>
      <c r="ARZ53" s="37"/>
      <c r="ASA53" s="37"/>
      <c r="ASB53" s="37"/>
      <c r="ASC53" s="37"/>
      <c r="ASD53" s="37"/>
      <c r="ASE53" s="37"/>
      <c r="ASF53" s="37"/>
      <c r="ASG53" s="37"/>
      <c r="ASH53" s="37"/>
      <c r="ASI53" s="37"/>
      <c r="ASJ53" s="37"/>
      <c r="ASK53" s="37"/>
      <c r="ASL53" s="37"/>
      <c r="ASM53" s="37"/>
      <c r="ASN53" s="37"/>
      <c r="ASO53" s="37"/>
      <c r="ASP53" s="37"/>
      <c r="ASQ53" s="37"/>
      <c r="ASR53" s="37"/>
      <c r="ASS53" s="37"/>
      <c r="AST53" s="37"/>
      <c r="ASU53" s="37"/>
      <c r="ASV53" s="37"/>
      <c r="ASW53" s="37"/>
      <c r="ASX53" s="37"/>
      <c r="ASY53" s="37"/>
      <c r="ASZ53" s="37"/>
      <c r="ATA53" s="37"/>
      <c r="ATB53" s="37"/>
      <c r="ATC53" s="37"/>
      <c r="ATD53" s="37"/>
      <c r="ATE53" s="37"/>
      <c r="ATF53" s="37"/>
      <c r="ATG53" s="37"/>
      <c r="ATH53" s="37"/>
      <c r="ATI53" s="37"/>
      <c r="ATJ53" s="37"/>
      <c r="ATK53" s="37"/>
      <c r="ATL53" s="37"/>
      <c r="ATM53" s="37"/>
      <c r="ATN53" s="37"/>
      <c r="ATO53" s="37"/>
      <c r="ATP53" s="37"/>
      <c r="ATQ53" s="37"/>
      <c r="ATR53" s="37"/>
      <c r="ATS53" s="37"/>
      <c r="ATT53" s="37"/>
      <c r="ATU53" s="37"/>
      <c r="ATV53" s="37"/>
      <c r="ATW53" s="37"/>
      <c r="ATX53" s="37"/>
      <c r="ATY53" s="37"/>
      <c r="ATZ53" s="37"/>
      <c r="AUA53" s="37"/>
      <c r="AUB53" s="37"/>
      <c r="AUC53" s="37"/>
      <c r="AUD53" s="37"/>
      <c r="AUE53" s="37"/>
      <c r="AUF53" s="37"/>
      <c r="AUG53" s="37"/>
      <c r="AUH53" s="37"/>
      <c r="AUI53" s="37"/>
      <c r="AUJ53" s="37"/>
      <c r="AUK53" s="37"/>
      <c r="AUL53" s="37"/>
      <c r="AUM53" s="37"/>
      <c r="AUN53" s="37"/>
      <c r="AUO53" s="37"/>
      <c r="AUP53" s="37"/>
      <c r="AUQ53" s="37"/>
      <c r="AUR53" s="37"/>
      <c r="AUS53" s="37"/>
      <c r="AUT53" s="37"/>
      <c r="AUU53" s="37"/>
      <c r="AUV53" s="37"/>
      <c r="AUW53" s="37"/>
      <c r="AUX53" s="37"/>
      <c r="AUY53" s="37"/>
      <c r="AUZ53" s="37"/>
      <c r="AVA53" s="37"/>
      <c r="AVB53" s="37"/>
      <c r="AVC53" s="37"/>
      <c r="AVD53" s="37"/>
      <c r="AVE53" s="37"/>
      <c r="AVF53" s="37"/>
      <c r="AVG53" s="37"/>
      <c r="AVH53" s="37"/>
      <c r="AVI53" s="37"/>
      <c r="AVJ53" s="37"/>
      <c r="AVK53" s="37"/>
      <c r="AVL53" s="37"/>
      <c r="AVM53" s="37"/>
      <c r="AVN53" s="37"/>
      <c r="AVO53" s="37"/>
      <c r="AVP53" s="37"/>
      <c r="AVQ53" s="37"/>
      <c r="AVR53" s="37"/>
      <c r="AVS53" s="37"/>
      <c r="AVT53" s="37"/>
      <c r="AVU53" s="37"/>
      <c r="AVV53" s="37"/>
      <c r="AVW53" s="37"/>
      <c r="AVX53" s="37"/>
      <c r="AVY53" s="37"/>
      <c r="AVZ53" s="37"/>
      <c r="AWA53" s="37"/>
      <c r="AWB53" s="37"/>
      <c r="AWC53" s="37"/>
      <c r="AWD53" s="37"/>
      <c r="AWE53" s="37"/>
      <c r="AWF53" s="37"/>
      <c r="AWG53" s="37"/>
      <c r="AWH53" s="37"/>
      <c r="AWI53" s="37"/>
      <c r="AWJ53" s="37"/>
      <c r="AWK53" s="37"/>
      <c r="AWL53" s="37"/>
      <c r="AWM53" s="37"/>
      <c r="AWN53" s="37"/>
      <c r="AWO53" s="37"/>
      <c r="AWP53" s="37"/>
      <c r="AWQ53" s="37"/>
      <c r="AWR53" s="37"/>
      <c r="AWS53" s="37"/>
      <c r="AWT53" s="37"/>
      <c r="AWU53" s="37"/>
      <c r="AWV53" s="37"/>
      <c r="AWW53" s="37"/>
      <c r="AWX53" s="37"/>
      <c r="AWY53" s="37"/>
      <c r="AWZ53" s="37"/>
      <c r="AXA53" s="37"/>
      <c r="AXB53" s="37"/>
      <c r="AXC53" s="37"/>
      <c r="AXD53" s="37"/>
      <c r="AXE53" s="37"/>
      <c r="AXF53" s="37"/>
      <c r="AXG53" s="37"/>
      <c r="AXH53" s="37"/>
      <c r="AXI53" s="37"/>
      <c r="AXJ53" s="37"/>
      <c r="AXK53" s="37"/>
      <c r="AXL53" s="37"/>
      <c r="AXM53" s="37"/>
      <c r="AXN53" s="37"/>
      <c r="AXO53" s="37"/>
      <c r="AXP53" s="37"/>
      <c r="AXQ53" s="37"/>
      <c r="AXR53" s="37"/>
      <c r="AXS53" s="37"/>
      <c r="AXT53" s="37"/>
      <c r="AXU53" s="37"/>
      <c r="AXV53" s="37"/>
      <c r="AXW53" s="37"/>
      <c r="AXX53" s="37"/>
      <c r="AXY53" s="37"/>
      <c r="AXZ53" s="37"/>
      <c r="AYA53" s="37"/>
      <c r="AYB53" s="37"/>
      <c r="AYC53" s="37"/>
      <c r="AYD53" s="37"/>
      <c r="AYE53" s="37"/>
      <c r="AYF53" s="37"/>
      <c r="AYG53" s="37"/>
      <c r="AYH53" s="37"/>
      <c r="AYI53" s="37"/>
      <c r="AYJ53" s="37"/>
      <c r="AYK53" s="37"/>
      <c r="AYL53" s="37"/>
      <c r="AYM53" s="37"/>
      <c r="AYN53" s="37"/>
      <c r="AYO53" s="37"/>
      <c r="AYP53" s="37"/>
      <c r="AYQ53" s="37"/>
      <c r="AYR53" s="37"/>
      <c r="AYS53" s="37"/>
      <c r="AYT53" s="37"/>
      <c r="AYU53" s="37"/>
      <c r="AYV53" s="37"/>
      <c r="AYW53" s="37"/>
      <c r="AYX53" s="37"/>
      <c r="AYY53" s="37"/>
      <c r="AYZ53" s="37"/>
      <c r="AZA53" s="37"/>
      <c r="AZB53" s="37"/>
      <c r="AZC53" s="37"/>
      <c r="AZD53" s="37"/>
      <c r="AZE53" s="37"/>
      <c r="AZF53" s="37"/>
      <c r="AZG53" s="37"/>
      <c r="AZH53" s="37"/>
      <c r="AZI53" s="37"/>
      <c r="AZJ53" s="37"/>
      <c r="AZK53" s="37"/>
      <c r="AZL53" s="37"/>
      <c r="AZM53" s="37"/>
      <c r="AZN53" s="37"/>
      <c r="AZO53" s="37"/>
      <c r="AZP53" s="37"/>
      <c r="AZQ53" s="37"/>
      <c r="AZR53" s="37"/>
      <c r="AZS53" s="37"/>
      <c r="AZT53" s="37"/>
      <c r="AZU53" s="37"/>
      <c r="AZV53" s="37"/>
      <c r="AZW53" s="37"/>
      <c r="AZX53" s="37"/>
      <c r="AZY53" s="37"/>
      <c r="AZZ53" s="37"/>
      <c r="BAA53" s="37"/>
      <c r="BAB53" s="37"/>
      <c r="BAC53" s="37"/>
      <c r="BAD53" s="37"/>
      <c r="BAE53" s="37"/>
      <c r="BAF53" s="37"/>
      <c r="BAG53" s="37"/>
      <c r="BAH53" s="37"/>
      <c r="BAI53" s="37"/>
      <c r="BAJ53" s="37"/>
      <c r="BAK53" s="37"/>
      <c r="BAL53" s="37"/>
      <c r="BAM53" s="37"/>
      <c r="BAN53" s="37"/>
      <c r="BAO53" s="37"/>
      <c r="BAP53" s="37"/>
      <c r="BAQ53" s="37"/>
      <c r="BAR53" s="37"/>
      <c r="BAS53" s="37"/>
      <c r="BAT53" s="37"/>
      <c r="BAU53" s="37"/>
      <c r="BAV53" s="37"/>
      <c r="BAW53" s="37"/>
      <c r="BAX53" s="37"/>
      <c r="BAY53" s="37"/>
      <c r="BAZ53" s="37"/>
      <c r="BBA53" s="37"/>
      <c r="BBB53" s="37"/>
      <c r="BBC53" s="37"/>
      <c r="BBD53" s="37"/>
      <c r="BBE53" s="37"/>
      <c r="BBF53" s="37"/>
      <c r="BBG53" s="37"/>
      <c r="BBH53" s="37"/>
      <c r="BBI53" s="37"/>
      <c r="BBJ53" s="37"/>
      <c r="BBK53" s="37"/>
      <c r="BBL53" s="37"/>
      <c r="BBM53" s="37"/>
      <c r="BBN53" s="37"/>
      <c r="BBO53" s="37"/>
      <c r="BBP53" s="37"/>
      <c r="BBQ53" s="37"/>
      <c r="BBR53" s="37"/>
      <c r="BBS53" s="37"/>
      <c r="BBT53" s="37"/>
      <c r="BBU53" s="37"/>
      <c r="BBV53" s="37"/>
      <c r="BBW53" s="37"/>
      <c r="BBX53" s="37"/>
      <c r="BBY53" s="37"/>
      <c r="BBZ53" s="37"/>
      <c r="BCA53" s="37"/>
      <c r="BCB53" s="37"/>
      <c r="BCC53" s="37"/>
      <c r="BCD53" s="37"/>
      <c r="BCE53" s="37"/>
      <c r="BCF53" s="37"/>
      <c r="BCG53" s="37"/>
      <c r="BCH53" s="37"/>
      <c r="BCI53" s="37"/>
      <c r="BCJ53" s="37"/>
      <c r="BCK53" s="37"/>
      <c r="BCL53" s="37"/>
      <c r="BCM53" s="37"/>
      <c r="BCN53" s="37"/>
      <c r="BCO53" s="37"/>
      <c r="BCP53" s="37"/>
      <c r="BCQ53" s="37"/>
      <c r="BCR53" s="37"/>
      <c r="BCS53" s="37"/>
      <c r="BCT53" s="37"/>
      <c r="BCU53" s="37"/>
      <c r="BCV53" s="37"/>
      <c r="BCW53" s="37"/>
      <c r="BCX53" s="37"/>
      <c r="BCY53" s="37"/>
      <c r="BCZ53" s="37"/>
      <c r="BDA53" s="37"/>
      <c r="BDB53" s="37"/>
      <c r="BDC53" s="37"/>
      <c r="BDD53" s="37"/>
      <c r="BDE53" s="37"/>
      <c r="BDF53" s="37"/>
      <c r="BDG53" s="37"/>
      <c r="BDH53" s="37"/>
      <c r="BDI53" s="37"/>
      <c r="BDJ53" s="37"/>
      <c r="BDK53" s="37"/>
      <c r="BDL53" s="37"/>
      <c r="BDM53" s="37"/>
      <c r="BDN53" s="37"/>
      <c r="BDO53" s="37"/>
      <c r="BDP53" s="37"/>
      <c r="BDQ53" s="37"/>
      <c r="BDR53" s="37"/>
      <c r="BDS53" s="37"/>
      <c r="BDT53" s="37"/>
      <c r="BDU53" s="37"/>
      <c r="BDV53" s="37"/>
      <c r="BDW53" s="37"/>
      <c r="BDX53" s="37"/>
      <c r="BDY53" s="37"/>
      <c r="BDZ53" s="37"/>
      <c r="BEA53" s="37"/>
      <c r="BEB53" s="37"/>
      <c r="BEC53" s="37"/>
      <c r="BED53" s="37"/>
      <c r="BEE53" s="37"/>
      <c r="BEF53" s="37"/>
      <c r="BEG53" s="37"/>
      <c r="BEH53" s="37"/>
      <c r="BEI53" s="37"/>
      <c r="BEJ53" s="37"/>
      <c r="BEK53" s="37"/>
      <c r="BEL53" s="37"/>
      <c r="BEM53" s="37"/>
      <c r="BEN53" s="37"/>
      <c r="BEO53" s="37"/>
      <c r="BEP53" s="37"/>
      <c r="BEQ53" s="37"/>
      <c r="BER53" s="37"/>
      <c r="BES53" s="37"/>
      <c r="BET53" s="37"/>
      <c r="BEU53" s="37"/>
      <c r="BEV53" s="37"/>
      <c r="BEW53" s="37"/>
      <c r="BEX53" s="37"/>
      <c r="BEY53" s="37"/>
      <c r="BEZ53" s="37"/>
      <c r="BFA53" s="37"/>
      <c r="BFB53" s="37"/>
      <c r="BFC53" s="37"/>
      <c r="BFD53" s="37"/>
      <c r="BFE53" s="37"/>
      <c r="BFF53" s="37"/>
      <c r="BFG53" s="37"/>
      <c r="BFH53" s="37"/>
      <c r="BFI53" s="37"/>
      <c r="BFJ53" s="37"/>
      <c r="BFK53" s="37"/>
      <c r="BFL53" s="37"/>
      <c r="BFM53" s="37"/>
      <c r="BFN53" s="37"/>
      <c r="BFO53" s="37"/>
      <c r="BFP53" s="37"/>
      <c r="BFQ53" s="37"/>
      <c r="BFR53" s="37"/>
      <c r="BFS53" s="37"/>
      <c r="BFT53" s="37"/>
      <c r="BFU53" s="37"/>
      <c r="BFV53" s="37"/>
      <c r="BFW53" s="37"/>
      <c r="BFX53" s="37"/>
      <c r="BFY53" s="37"/>
      <c r="BFZ53" s="37"/>
      <c r="BGA53" s="37"/>
      <c r="BGB53" s="37"/>
      <c r="BGC53" s="37"/>
      <c r="BGD53" s="37"/>
      <c r="BGE53" s="37"/>
      <c r="BGF53" s="37"/>
      <c r="BGG53" s="37"/>
      <c r="BGH53" s="37"/>
      <c r="BGI53" s="37"/>
      <c r="BGJ53" s="37"/>
      <c r="BGK53" s="37"/>
      <c r="BGL53" s="37"/>
      <c r="BGM53" s="37"/>
      <c r="BGN53" s="37"/>
      <c r="BGO53" s="37"/>
      <c r="BGP53" s="37"/>
      <c r="BGQ53" s="37"/>
      <c r="BGR53" s="37"/>
      <c r="BGS53" s="37"/>
      <c r="BGT53" s="37"/>
      <c r="BGU53" s="37"/>
      <c r="BGV53" s="37"/>
      <c r="BGW53" s="37"/>
      <c r="BGX53" s="37"/>
      <c r="BGY53" s="37"/>
      <c r="BGZ53" s="37"/>
      <c r="BHA53" s="37"/>
      <c r="BHB53" s="37"/>
      <c r="BHC53" s="37"/>
      <c r="BHD53" s="37"/>
      <c r="BHE53" s="37"/>
      <c r="BHF53" s="37"/>
      <c r="BHG53" s="37"/>
      <c r="BHH53" s="37"/>
      <c r="BHI53" s="37"/>
      <c r="BHJ53" s="37"/>
      <c r="BHK53" s="37"/>
      <c r="BHL53" s="37"/>
      <c r="BHM53" s="37"/>
      <c r="BHN53" s="37"/>
      <c r="BHO53" s="37"/>
      <c r="BHP53" s="37"/>
      <c r="BHQ53" s="37"/>
      <c r="BHR53" s="37"/>
      <c r="BHS53" s="37"/>
      <c r="BHT53" s="37"/>
      <c r="BHU53" s="37"/>
      <c r="BHV53" s="37"/>
      <c r="BHW53" s="37"/>
      <c r="BHX53" s="37"/>
      <c r="BHY53" s="37"/>
      <c r="BHZ53" s="37"/>
      <c r="BIA53" s="37"/>
      <c r="BIB53" s="37"/>
      <c r="BIC53" s="37"/>
      <c r="BID53" s="37"/>
      <c r="BIE53" s="37"/>
      <c r="BIF53" s="37"/>
      <c r="BIG53" s="37"/>
      <c r="BIH53" s="37"/>
      <c r="BII53" s="37"/>
      <c r="BIJ53" s="37"/>
      <c r="BIK53" s="37"/>
      <c r="BIL53" s="37"/>
      <c r="BIM53" s="37"/>
      <c r="BIN53" s="37"/>
      <c r="BIO53" s="37"/>
      <c r="BIP53" s="37"/>
      <c r="BIQ53" s="37"/>
      <c r="BIR53" s="37"/>
      <c r="BIS53" s="37"/>
      <c r="BIT53" s="37"/>
      <c r="BIU53" s="37"/>
      <c r="BIV53" s="37"/>
      <c r="BIW53" s="37"/>
      <c r="BIX53" s="37"/>
      <c r="BIY53" s="37"/>
      <c r="BIZ53" s="37"/>
      <c r="BJA53" s="37"/>
      <c r="BJB53" s="37"/>
      <c r="BJC53" s="37"/>
      <c r="BJD53" s="37"/>
      <c r="BJE53" s="37"/>
      <c r="BJF53" s="37"/>
      <c r="BJG53" s="37"/>
      <c r="BJH53" s="37"/>
      <c r="BJI53" s="37"/>
      <c r="BJJ53" s="37"/>
      <c r="BJK53" s="37"/>
      <c r="BJL53" s="37"/>
      <c r="BJM53" s="37"/>
      <c r="BJN53" s="37"/>
      <c r="BJO53" s="37"/>
      <c r="BJP53" s="37"/>
      <c r="BJQ53" s="37"/>
      <c r="BJR53" s="37"/>
      <c r="BJS53" s="37"/>
      <c r="BJT53" s="37"/>
      <c r="BJU53" s="37"/>
      <c r="BJV53" s="37"/>
      <c r="BJW53" s="37"/>
      <c r="BJX53" s="37"/>
      <c r="BJY53" s="37"/>
      <c r="BJZ53" s="37"/>
      <c r="BKA53" s="37"/>
      <c r="BKB53" s="37"/>
      <c r="BKC53" s="37"/>
      <c r="BKD53" s="37"/>
      <c r="BKE53" s="37"/>
      <c r="BKF53" s="37"/>
      <c r="BKG53" s="37"/>
      <c r="BKH53" s="37"/>
      <c r="BKI53" s="37"/>
      <c r="BKJ53" s="37"/>
      <c r="BKK53" s="37"/>
      <c r="BKL53" s="37"/>
      <c r="BKM53" s="37"/>
      <c r="BKN53" s="37"/>
      <c r="BKO53" s="37"/>
      <c r="BKP53" s="37"/>
      <c r="BKQ53" s="37"/>
      <c r="BKR53" s="37"/>
      <c r="BKS53" s="37"/>
      <c r="BKT53" s="37"/>
      <c r="BKU53" s="37"/>
      <c r="BKV53" s="37"/>
      <c r="BKW53" s="37"/>
      <c r="BKX53" s="37"/>
      <c r="BKY53" s="37"/>
      <c r="BKZ53" s="37"/>
      <c r="BLA53" s="37"/>
      <c r="BLB53" s="37"/>
      <c r="BLC53" s="37"/>
      <c r="BLD53" s="37"/>
      <c r="BLE53" s="37"/>
      <c r="BLF53" s="37"/>
      <c r="BLG53" s="37"/>
      <c r="BLH53" s="37"/>
      <c r="BLI53" s="37"/>
      <c r="BLJ53" s="37"/>
      <c r="BLK53" s="37"/>
      <c r="BLL53" s="37"/>
      <c r="BLM53" s="37"/>
      <c r="BLN53" s="37"/>
      <c r="BLO53" s="37"/>
      <c r="BLP53" s="37"/>
      <c r="BLQ53" s="37"/>
      <c r="BLR53" s="37"/>
      <c r="BLS53" s="37"/>
      <c r="BLT53" s="37"/>
      <c r="BLU53" s="37"/>
      <c r="BLV53" s="37"/>
      <c r="BLW53" s="37"/>
      <c r="BLX53" s="37"/>
      <c r="BLY53" s="37"/>
      <c r="BLZ53" s="37"/>
      <c r="BMA53" s="37"/>
      <c r="BMB53" s="37"/>
      <c r="BMC53" s="37"/>
      <c r="BMD53" s="37"/>
      <c r="BME53" s="37"/>
      <c r="BMF53" s="37"/>
      <c r="BMG53" s="37"/>
      <c r="BMH53" s="37"/>
      <c r="BMI53" s="37"/>
      <c r="BMJ53" s="37"/>
      <c r="BMK53" s="37"/>
      <c r="BML53" s="37"/>
      <c r="BMM53" s="37"/>
      <c r="BMN53" s="37"/>
      <c r="BMO53" s="37"/>
      <c r="BMP53" s="37"/>
      <c r="BMQ53" s="37"/>
      <c r="BMR53" s="37"/>
      <c r="BMS53" s="37"/>
      <c r="BMT53" s="37"/>
      <c r="BMU53" s="37"/>
      <c r="BMV53" s="37"/>
      <c r="BMW53" s="37"/>
      <c r="BMX53" s="37"/>
      <c r="BMY53" s="37"/>
      <c r="BMZ53" s="37"/>
      <c r="BNA53" s="37"/>
      <c r="BNB53" s="37"/>
      <c r="BNC53" s="37"/>
      <c r="BND53" s="37"/>
      <c r="BNE53" s="37"/>
      <c r="BNF53" s="37"/>
      <c r="BNG53" s="37"/>
      <c r="BNH53" s="37"/>
      <c r="BNI53" s="37"/>
      <c r="BNJ53" s="37"/>
      <c r="BNK53" s="37"/>
      <c r="BNL53" s="37"/>
      <c r="BNM53" s="37"/>
      <c r="BNN53" s="37"/>
      <c r="BNO53" s="37"/>
      <c r="BNP53" s="37"/>
      <c r="BNQ53" s="37"/>
      <c r="BNR53" s="37"/>
      <c r="BNS53" s="37"/>
      <c r="BNT53" s="37"/>
      <c r="BNU53" s="37"/>
      <c r="BNV53" s="37"/>
      <c r="BNW53" s="37"/>
      <c r="BNX53" s="37"/>
      <c r="BNY53" s="37"/>
      <c r="BNZ53" s="37"/>
      <c r="BOA53" s="37"/>
      <c r="BOB53" s="37"/>
      <c r="BOC53" s="37"/>
      <c r="BOD53" s="37"/>
      <c r="BOE53" s="37"/>
      <c r="BOF53" s="37"/>
      <c r="BOG53" s="37"/>
      <c r="BOH53" s="37"/>
      <c r="BOI53" s="37"/>
      <c r="BOJ53" s="37"/>
      <c r="BOK53" s="37"/>
      <c r="BOL53" s="37"/>
      <c r="BOM53" s="37"/>
      <c r="BON53" s="37"/>
      <c r="BOO53" s="37"/>
      <c r="BOP53" s="37"/>
      <c r="BOQ53" s="37"/>
      <c r="BOR53" s="37"/>
      <c r="BOS53" s="37"/>
      <c r="BOT53" s="37"/>
      <c r="BOU53" s="37"/>
      <c r="BOV53" s="37"/>
      <c r="BOW53" s="37"/>
      <c r="BOX53" s="37"/>
      <c r="BOY53" s="37"/>
      <c r="BOZ53" s="37"/>
      <c r="BPA53" s="37"/>
      <c r="BPB53" s="37"/>
      <c r="BPC53" s="37"/>
      <c r="BPD53" s="37"/>
      <c r="BPE53" s="37"/>
      <c r="BPF53" s="37"/>
      <c r="BPG53" s="37"/>
      <c r="BPH53" s="37"/>
      <c r="BPI53" s="37"/>
      <c r="BPJ53" s="37"/>
      <c r="BPK53" s="37"/>
      <c r="BPL53" s="37"/>
      <c r="BPM53" s="37"/>
      <c r="BPN53" s="37"/>
      <c r="BPO53" s="37"/>
      <c r="BPP53" s="37"/>
      <c r="BPQ53" s="37"/>
      <c r="BPR53" s="37"/>
      <c r="BPS53" s="37"/>
      <c r="BPT53" s="37"/>
      <c r="BPU53" s="37"/>
      <c r="BPV53" s="37"/>
      <c r="BPW53" s="37"/>
      <c r="BPX53" s="37"/>
      <c r="BPY53" s="37"/>
      <c r="BPZ53" s="37"/>
      <c r="BQA53" s="37"/>
      <c r="BQB53" s="37"/>
      <c r="BQC53" s="37"/>
      <c r="BQD53" s="37"/>
      <c r="BQE53" s="37"/>
      <c r="BQF53" s="37"/>
      <c r="BQG53" s="37"/>
      <c r="BQH53" s="37"/>
      <c r="BQI53" s="37"/>
      <c r="BQJ53" s="37"/>
      <c r="BQK53" s="37"/>
      <c r="BQL53" s="37"/>
      <c r="BQM53" s="37"/>
      <c r="BQN53" s="37"/>
      <c r="BQO53" s="37"/>
      <c r="BQP53" s="37"/>
      <c r="BQQ53" s="37"/>
      <c r="BQR53" s="37"/>
      <c r="BQS53" s="37"/>
      <c r="BQT53" s="37"/>
      <c r="BQU53" s="37"/>
      <c r="BQV53" s="37"/>
      <c r="BQW53" s="37"/>
      <c r="BQX53" s="37"/>
      <c r="BQY53" s="37"/>
      <c r="BQZ53" s="37"/>
      <c r="BRA53" s="37"/>
      <c r="BRB53" s="37"/>
      <c r="BRC53" s="37"/>
      <c r="BRD53" s="37"/>
      <c r="BRE53" s="37"/>
      <c r="BRF53" s="37"/>
      <c r="BRG53" s="37"/>
      <c r="BRH53" s="37"/>
      <c r="BRI53" s="37"/>
      <c r="BRJ53" s="37"/>
      <c r="BRK53" s="37"/>
      <c r="BRL53" s="37"/>
      <c r="BRM53" s="37"/>
      <c r="BRN53" s="37"/>
      <c r="BRO53" s="37"/>
      <c r="BRP53" s="37"/>
      <c r="BRQ53" s="37"/>
      <c r="BRR53" s="37"/>
      <c r="BRS53" s="37"/>
      <c r="BRT53" s="37"/>
      <c r="BRU53" s="37"/>
      <c r="BRV53" s="37"/>
      <c r="BRW53" s="37"/>
      <c r="BRX53" s="37"/>
      <c r="BRY53" s="37"/>
      <c r="BRZ53" s="37"/>
      <c r="BSA53" s="37"/>
      <c r="BSB53" s="37"/>
      <c r="BSC53" s="37"/>
      <c r="BSD53" s="37"/>
      <c r="BSE53" s="37"/>
      <c r="BSF53" s="37"/>
      <c r="BSG53" s="37"/>
      <c r="BSH53" s="37"/>
      <c r="BSI53" s="37"/>
      <c r="BSJ53" s="37"/>
      <c r="BSK53" s="37"/>
      <c r="BSL53" s="37"/>
      <c r="BSM53" s="37"/>
      <c r="BSN53" s="37"/>
      <c r="BSO53" s="37"/>
      <c r="BSP53" s="37"/>
      <c r="BSQ53" s="37"/>
      <c r="BSR53" s="37"/>
      <c r="BSS53" s="37"/>
      <c r="BST53" s="37"/>
      <c r="BSU53" s="37"/>
      <c r="BSV53" s="37"/>
      <c r="BSW53" s="37"/>
      <c r="BSX53" s="37"/>
      <c r="BSY53" s="37"/>
      <c r="BSZ53" s="37"/>
      <c r="BTA53" s="37"/>
      <c r="BTB53" s="37"/>
      <c r="BTC53" s="37"/>
      <c r="BTD53" s="37"/>
      <c r="BTE53" s="37"/>
      <c r="BTF53" s="37"/>
      <c r="BTG53" s="37"/>
      <c r="BTH53" s="37"/>
      <c r="BTI53" s="37"/>
      <c r="BTJ53" s="37"/>
      <c r="BTK53" s="37"/>
      <c r="BTL53" s="37"/>
      <c r="BTM53" s="37"/>
      <c r="BTN53" s="37"/>
      <c r="BTO53" s="37"/>
      <c r="BTP53" s="37"/>
      <c r="BTQ53" s="37"/>
      <c r="BTR53" s="37"/>
      <c r="BTS53" s="37"/>
      <c r="BTT53" s="37"/>
      <c r="BTU53" s="37"/>
      <c r="BTV53" s="37"/>
      <c r="BTW53" s="37"/>
      <c r="BTX53" s="37"/>
      <c r="BTY53" s="37"/>
      <c r="BTZ53" s="37"/>
      <c r="BUA53" s="37"/>
      <c r="BUB53" s="37"/>
      <c r="BUC53" s="37"/>
      <c r="BUD53" s="37"/>
      <c r="BUE53" s="37"/>
      <c r="BUF53" s="37"/>
      <c r="BUG53" s="37"/>
      <c r="BUH53" s="37"/>
      <c r="BUI53" s="37"/>
      <c r="BUJ53" s="37"/>
      <c r="BUK53" s="37"/>
      <c r="BUL53" s="37"/>
      <c r="BUM53" s="37"/>
      <c r="BUN53" s="37"/>
      <c r="BUO53" s="37"/>
      <c r="BUP53" s="37"/>
      <c r="BUQ53" s="37"/>
      <c r="BUR53" s="37"/>
      <c r="BUS53" s="37"/>
      <c r="BUT53" s="37"/>
      <c r="BUU53" s="37"/>
      <c r="BUV53" s="37"/>
      <c r="BUW53" s="37"/>
      <c r="BUX53" s="37"/>
      <c r="BUY53" s="37"/>
      <c r="BUZ53" s="37"/>
      <c r="BVA53" s="37"/>
      <c r="BVB53" s="37"/>
      <c r="BVC53" s="37"/>
      <c r="BVD53" s="37"/>
      <c r="BVE53" s="37"/>
      <c r="BVF53" s="37"/>
      <c r="BVG53" s="37"/>
      <c r="BVH53" s="37"/>
      <c r="BVI53" s="37"/>
      <c r="BVJ53" s="37"/>
      <c r="BVK53" s="37"/>
      <c r="BVL53" s="37"/>
      <c r="BVM53" s="37"/>
      <c r="BVN53" s="37"/>
      <c r="BVO53" s="37"/>
      <c r="BVP53" s="37"/>
      <c r="BVQ53" s="37"/>
      <c r="BVR53" s="37"/>
      <c r="BVS53" s="37"/>
      <c r="BVT53" s="37"/>
      <c r="BVU53" s="37"/>
      <c r="BVV53" s="37"/>
      <c r="BVW53" s="37"/>
      <c r="BVX53" s="37"/>
      <c r="BVY53" s="37"/>
      <c r="BVZ53" s="37"/>
      <c r="BWA53" s="37"/>
      <c r="BWB53" s="37"/>
      <c r="BWC53" s="37"/>
      <c r="BWD53" s="37"/>
      <c r="BWE53" s="37"/>
      <c r="BWF53" s="37"/>
      <c r="BWG53" s="37"/>
      <c r="BWH53" s="37"/>
      <c r="BWI53" s="37"/>
      <c r="BWJ53" s="37"/>
      <c r="BWK53" s="37"/>
      <c r="BWL53" s="37"/>
      <c r="BWM53" s="37"/>
      <c r="BWN53" s="37"/>
      <c r="BWO53" s="37"/>
      <c r="BWP53" s="37"/>
      <c r="BWQ53" s="37"/>
      <c r="BWR53" s="37"/>
      <c r="BWS53" s="37"/>
      <c r="BWT53" s="37"/>
      <c r="BWU53" s="37"/>
      <c r="BWV53" s="37"/>
      <c r="BWW53" s="37"/>
      <c r="BWX53" s="37"/>
      <c r="BWY53" s="37"/>
      <c r="BWZ53" s="37"/>
      <c r="BXA53" s="37"/>
      <c r="BXB53" s="37"/>
      <c r="BXC53" s="37"/>
      <c r="BXD53" s="37"/>
      <c r="BXE53" s="37"/>
      <c r="BXF53" s="37"/>
      <c r="BXG53" s="37"/>
      <c r="BXH53" s="37"/>
      <c r="BXI53" s="37"/>
      <c r="BXJ53" s="37"/>
      <c r="BXK53" s="37"/>
      <c r="BXL53" s="37"/>
      <c r="BXM53" s="37"/>
      <c r="BXN53" s="37"/>
      <c r="BXO53" s="37"/>
      <c r="BXP53" s="37"/>
      <c r="BXQ53" s="37"/>
      <c r="BXR53" s="37"/>
      <c r="BXS53" s="37"/>
      <c r="BXT53" s="37"/>
      <c r="BXU53" s="37"/>
      <c r="BXV53" s="37"/>
      <c r="BXW53" s="37"/>
      <c r="BXX53" s="37"/>
      <c r="BXY53" s="37"/>
      <c r="BXZ53" s="37"/>
      <c r="BYA53" s="37"/>
      <c r="BYB53" s="37"/>
      <c r="BYC53" s="37"/>
      <c r="BYD53" s="37"/>
      <c r="BYE53" s="37"/>
      <c r="BYF53" s="37"/>
      <c r="BYG53" s="37"/>
      <c r="BYH53" s="37"/>
      <c r="BYI53" s="37"/>
      <c r="BYJ53" s="37"/>
      <c r="BYK53" s="37"/>
      <c r="BYL53" s="37"/>
      <c r="BYM53" s="37"/>
      <c r="BYN53" s="37"/>
      <c r="BYO53" s="37"/>
      <c r="BYP53" s="37"/>
      <c r="BYQ53" s="37"/>
      <c r="BYR53" s="37"/>
      <c r="BYS53" s="37"/>
      <c r="BYT53" s="37"/>
      <c r="BYU53" s="37"/>
      <c r="BYV53" s="37"/>
      <c r="BYW53" s="37"/>
      <c r="BYX53" s="37"/>
      <c r="BYY53" s="37"/>
      <c r="BYZ53" s="37"/>
      <c r="BZA53" s="37"/>
      <c r="BZB53" s="37"/>
      <c r="BZC53" s="37"/>
      <c r="BZD53" s="37"/>
      <c r="BZE53" s="37"/>
      <c r="BZF53" s="37"/>
      <c r="BZG53" s="37"/>
      <c r="BZH53" s="37"/>
      <c r="BZI53" s="37"/>
      <c r="BZJ53" s="37"/>
      <c r="BZK53" s="37"/>
      <c r="BZL53" s="37"/>
      <c r="BZM53" s="37"/>
      <c r="BZN53" s="37"/>
      <c r="BZO53" s="37"/>
      <c r="BZP53" s="37"/>
      <c r="BZQ53" s="37"/>
      <c r="BZR53" s="37"/>
      <c r="BZS53" s="37"/>
      <c r="BZT53" s="37"/>
      <c r="BZU53" s="37"/>
      <c r="BZV53" s="37"/>
      <c r="BZW53" s="37"/>
      <c r="BZX53" s="37"/>
      <c r="BZY53" s="37"/>
      <c r="BZZ53" s="37"/>
      <c r="CAA53" s="37"/>
      <c r="CAB53" s="37"/>
      <c r="CAC53" s="37"/>
      <c r="CAD53" s="37"/>
      <c r="CAE53" s="37"/>
      <c r="CAF53" s="37"/>
      <c r="CAG53" s="37"/>
      <c r="CAH53" s="37"/>
      <c r="CAI53" s="37"/>
      <c r="CAJ53" s="37"/>
      <c r="CAK53" s="37"/>
      <c r="CAL53" s="37"/>
      <c r="CAM53" s="37"/>
      <c r="CAN53" s="37"/>
      <c r="CAO53" s="37"/>
      <c r="CAP53" s="37"/>
      <c r="CAQ53" s="37"/>
      <c r="CAR53" s="37"/>
      <c r="CAS53" s="37"/>
      <c r="CAT53" s="37"/>
      <c r="CAU53" s="37"/>
      <c r="CAV53" s="37"/>
      <c r="CAW53" s="37"/>
      <c r="CAX53" s="37"/>
      <c r="CAY53" s="37"/>
      <c r="CAZ53" s="37"/>
      <c r="CBA53" s="37"/>
      <c r="CBB53" s="37"/>
      <c r="CBC53" s="37"/>
      <c r="CBD53" s="37"/>
      <c r="CBE53" s="37"/>
      <c r="CBF53" s="37"/>
      <c r="CBG53" s="37"/>
      <c r="CBH53" s="37"/>
      <c r="CBI53" s="37"/>
      <c r="CBJ53" s="37"/>
      <c r="CBK53" s="37"/>
      <c r="CBL53" s="37"/>
      <c r="CBM53" s="37"/>
      <c r="CBN53" s="37"/>
      <c r="CBO53" s="37"/>
      <c r="CBP53" s="37"/>
      <c r="CBQ53" s="37"/>
      <c r="CBR53" s="37"/>
      <c r="CBS53" s="37"/>
      <c r="CBT53" s="37"/>
      <c r="CBU53" s="37"/>
      <c r="CBV53" s="37"/>
      <c r="CBW53" s="37"/>
      <c r="CBX53" s="37"/>
      <c r="CBY53" s="37"/>
      <c r="CBZ53" s="37"/>
      <c r="CCA53" s="37"/>
      <c r="CCB53" s="37"/>
      <c r="CCC53" s="37"/>
      <c r="CCD53" s="37"/>
      <c r="CCE53" s="37"/>
      <c r="CCF53" s="37"/>
      <c r="CCG53" s="37"/>
      <c r="CCH53" s="37"/>
      <c r="CCI53" s="37"/>
      <c r="CCJ53" s="37"/>
      <c r="CCK53" s="37"/>
      <c r="CCL53" s="37"/>
      <c r="CCM53" s="37"/>
      <c r="CCN53" s="37"/>
      <c r="CCO53" s="37"/>
      <c r="CCP53" s="37"/>
      <c r="CCQ53" s="37"/>
      <c r="CCR53" s="37"/>
      <c r="CCS53" s="37"/>
      <c r="CCT53" s="37"/>
      <c r="CCU53" s="37"/>
      <c r="CCV53" s="37"/>
      <c r="CCW53" s="37"/>
      <c r="CCX53" s="37"/>
      <c r="CCY53" s="37"/>
      <c r="CCZ53" s="37"/>
      <c r="CDA53" s="37"/>
      <c r="CDB53" s="37"/>
      <c r="CDC53" s="37"/>
      <c r="CDD53" s="37"/>
      <c r="CDE53" s="37"/>
      <c r="CDF53" s="37"/>
      <c r="CDG53" s="37"/>
      <c r="CDH53" s="37"/>
      <c r="CDI53" s="37"/>
      <c r="CDJ53" s="37"/>
      <c r="CDK53" s="37"/>
      <c r="CDL53" s="37"/>
      <c r="CDM53" s="37"/>
      <c r="CDN53" s="37"/>
      <c r="CDO53" s="37"/>
      <c r="CDP53" s="37"/>
      <c r="CDQ53" s="37"/>
      <c r="CDR53" s="37"/>
      <c r="CDS53" s="37"/>
      <c r="CDT53" s="37"/>
      <c r="CDU53" s="37"/>
      <c r="CDV53" s="37"/>
      <c r="CDW53" s="37"/>
      <c r="CDX53" s="37"/>
      <c r="CDY53" s="37"/>
      <c r="CDZ53" s="37"/>
      <c r="CEA53" s="37"/>
      <c r="CEB53" s="37"/>
      <c r="CEC53" s="37"/>
      <c r="CED53" s="37"/>
      <c r="CEE53" s="37"/>
      <c r="CEF53" s="37"/>
      <c r="CEG53" s="37"/>
      <c r="CEH53" s="37"/>
      <c r="CEI53" s="37"/>
      <c r="CEJ53" s="37"/>
      <c r="CEK53" s="37"/>
      <c r="CEL53" s="37"/>
      <c r="CEM53" s="37"/>
      <c r="CEN53" s="37"/>
      <c r="CEO53" s="37"/>
      <c r="CEP53" s="37"/>
      <c r="CEQ53" s="37"/>
      <c r="CER53" s="37"/>
      <c r="CES53" s="37"/>
      <c r="CET53" s="37"/>
      <c r="CEU53" s="37"/>
      <c r="CEV53" s="37"/>
      <c r="CEW53" s="37"/>
      <c r="CEX53" s="37"/>
      <c r="CEY53" s="37"/>
      <c r="CEZ53" s="37"/>
      <c r="CFA53" s="37"/>
      <c r="CFB53" s="37"/>
      <c r="CFC53" s="37"/>
      <c r="CFD53" s="37"/>
      <c r="CFE53" s="37"/>
      <c r="CFF53" s="37"/>
      <c r="CFG53" s="37"/>
      <c r="CFH53" s="37"/>
      <c r="CFI53" s="37"/>
      <c r="CFJ53" s="37"/>
      <c r="CFK53" s="37"/>
      <c r="CFL53" s="37"/>
      <c r="CFM53" s="37"/>
      <c r="CFN53" s="37"/>
      <c r="CFO53" s="37"/>
      <c r="CFP53" s="37"/>
      <c r="CFQ53" s="37"/>
      <c r="CFR53" s="37"/>
      <c r="CFS53" s="37"/>
      <c r="CFT53" s="37"/>
      <c r="CFU53" s="37"/>
      <c r="CFV53" s="37"/>
      <c r="CFW53" s="37"/>
      <c r="CFX53" s="37"/>
      <c r="CFY53" s="37"/>
      <c r="CFZ53" s="37"/>
      <c r="CGA53" s="37"/>
      <c r="CGB53" s="37"/>
      <c r="CGC53" s="37"/>
      <c r="CGD53" s="37"/>
      <c r="CGE53" s="37"/>
      <c r="CGF53" s="37"/>
      <c r="CGG53" s="37"/>
      <c r="CGH53" s="37"/>
      <c r="CGI53" s="37"/>
      <c r="CGJ53" s="37"/>
      <c r="CGK53" s="37"/>
      <c r="CGL53" s="37"/>
      <c r="CGM53" s="37"/>
      <c r="CGN53" s="37"/>
      <c r="CGO53" s="37"/>
      <c r="CGP53" s="37"/>
      <c r="CGQ53" s="37"/>
      <c r="CGR53" s="37"/>
      <c r="CGS53" s="37"/>
      <c r="CGT53" s="37"/>
      <c r="CGU53" s="37"/>
      <c r="CGV53" s="37"/>
      <c r="CGW53" s="37"/>
      <c r="CGX53" s="37"/>
      <c r="CGY53" s="37"/>
      <c r="CGZ53" s="37"/>
      <c r="CHA53" s="37"/>
      <c r="CHB53" s="37"/>
      <c r="CHC53" s="37"/>
      <c r="CHD53" s="37"/>
      <c r="CHE53" s="37"/>
      <c r="CHF53" s="37"/>
      <c r="CHG53" s="37"/>
      <c r="CHH53" s="37"/>
      <c r="CHI53" s="37"/>
      <c r="CHJ53" s="37"/>
      <c r="CHK53" s="37"/>
      <c r="CHL53" s="37"/>
      <c r="CHM53" s="37"/>
      <c r="CHN53" s="37"/>
      <c r="CHO53" s="37"/>
      <c r="CHP53" s="37"/>
      <c r="CHQ53" s="37"/>
      <c r="CHR53" s="37"/>
      <c r="CHS53" s="37"/>
      <c r="CHT53" s="37"/>
      <c r="CHU53" s="37"/>
      <c r="CHV53" s="37"/>
      <c r="CHW53" s="37"/>
      <c r="CHX53" s="37"/>
      <c r="CHY53" s="37"/>
      <c r="CHZ53" s="37"/>
      <c r="CIA53" s="37"/>
      <c r="CIB53" s="37"/>
      <c r="CIC53" s="37"/>
      <c r="CID53" s="37"/>
      <c r="CIE53" s="37"/>
      <c r="CIF53" s="37"/>
      <c r="CIG53" s="37"/>
      <c r="CIH53" s="37"/>
      <c r="CII53" s="37"/>
      <c r="CIJ53" s="37"/>
      <c r="CIK53" s="37"/>
      <c r="CIL53" s="37"/>
      <c r="CIM53" s="37"/>
      <c r="CIN53" s="37"/>
      <c r="CIO53" s="37"/>
      <c r="CIP53" s="37"/>
      <c r="CIQ53" s="37"/>
      <c r="CIR53" s="37"/>
      <c r="CIS53" s="37"/>
      <c r="CIT53" s="37"/>
      <c r="CIU53" s="37"/>
      <c r="CIV53" s="37"/>
      <c r="CIW53" s="37"/>
      <c r="CIX53" s="37"/>
      <c r="CIY53" s="37"/>
      <c r="CIZ53" s="37"/>
      <c r="CJA53" s="37"/>
      <c r="CJB53" s="37"/>
      <c r="CJC53" s="37"/>
      <c r="CJD53" s="37"/>
      <c r="CJE53" s="37"/>
      <c r="CJF53" s="37"/>
      <c r="CJG53" s="37"/>
      <c r="CJH53" s="37"/>
      <c r="CJI53" s="37"/>
      <c r="CJJ53" s="37"/>
      <c r="CJK53" s="37"/>
      <c r="CJL53" s="37"/>
      <c r="CJM53" s="37"/>
      <c r="CJN53" s="37"/>
      <c r="CJO53" s="37"/>
      <c r="CJP53" s="37"/>
      <c r="CJQ53" s="37"/>
      <c r="CJR53" s="37"/>
      <c r="CJS53" s="37"/>
      <c r="CJT53" s="37"/>
      <c r="CJU53" s="37"/>
      <c r="CJV53" s="37"/>
      <c r="CJW53" s="37"/>
      <c r="CJX53" s="37"/>
      <c r="CJY53" s="37"/>
      <c r="CJZ53" s="37"/>
      <c r="CKA53" s="37"/>
      <c r="CKB53" s="37"/>
      <c r="CKC53" s="37"/>
      <c r="CKD53" s="37"/>
      <c r="CKE53" s="37"/>
      <c r="CKF53" s="37"/>
      <c r="CKG53" s="37"/>
      <c r="CKH53" s="37"/>
      <c r="CKI53" s="37"/>
      <c r="CKJ53" s="37"/>
      <c r="CKK53" s="37"/>
      <c r="CKL53" s="37"/>
      <c r="CKM53" s="37"/>
      <c r="CKN53" s="37"/>
      <c r="CKO53" s="37"/>
      <c r="CKP53" s="37"/>
      <c r="CKQ53" s="37"/>
      <c r="CKR53" s="37"/>
      <c r="CKS53" s="37"/>
      <c r="CKT53" s="37"/>
      <c r="CKU53" s="37"/>
      <c r="CKV53" s="37"/>
      <c r="CKW53" s="37"/>
      <c r="CKX53" s="37"/>
      <c r="CKY53" s="37"/>
      <c r="CKZ53" s="37"/>
      <c r="CLA53" s="37"/>
      <c r="CLB53" s="37"/>
      <c r="CLC53" s="37"/>
      <c r="CLD53" s="37"/>
      <c r="CLE53" s="37"/>
      <c r="CLF53" s="37"/>
      <c r="CLG53" s="37"/>
      <c r="CLH53" s="37"/>
      <c r="CLI53" s="37"/>
      <c r="CLJ53" s="37"/>
      <c r="CLK53" s="37"/>
      <c r="CLL53" s="37"/>
      <c r="CLM53" s="37"/>
      <c r="CLN53" s="37"/>
      <c r="CLO53" s="37"/>
      <c r="CLP53" s="37"/>
      <c r="CLQ53" s="37"/>
      <c r="CLR53" s="37"/>
      <c r="CLS53" s="37"/>
      <c r="CLT53" s="37"/>
      <c r="CLU53" s="37"/>
      <c r="CLV53" s="37"/>
      <c r="CLW53" s="37"/>
      <c r="CLX53" s="37"/>
      <c r="CLY53" s="37"/>
      <c r="CLZ53" s="37"/>
      <c r="CMA53" s="37"/>
      <c r="CMB53" s="37"/>
      <c r="CMC53" s="37"/>
      <c r="CMD53" s="37"/>
      <c r="CME53" s="37"/>
      <c r="CMF53" s="37"/>
      <c r="CMG53" s="37"/>
      <c r="CMH53" s="37"/>
      <c r="CMI53" s="37"/>
      <c r="CMJ53" s="37"/>
      <c r="CMK53" s="37"/>
      <c r="CML53" s="37"/>
      <c r="CMM53" s="37"/>
      <c r="CMN53" s="37"/>
      <c r="CMO53" s="37"/>
      <c r="CMP53" s="37"/>
      <c r="CMQ53" s="37"/>
      <c r="CMR53" s="37"/>
      <c r="CMS53" s="37"/>
      <c r="CMT53" s="37"/>
      <c r="CMU53" s="37"/>
      <c r="CMV53" s="37"/>
      <c r="CMW53" s="37"/>
      <c r="CMX53" s="37"/>
      <c r="CMY53" s="37"/>
      <c r="CMZ53" s="37"/>
      <c r="CNA53" s="37"/>
      <c r="CNB53" s="37"/>
      <c r="CNC53" s="37"/>
      <c r="CND53" s="37"/>
      <c r="CNE53" s="37"/>
      <c r="CNF53" s="37"/>
      <c r="CNG53" s="37"/>
      <c r="CNH53" s="37"/>
      <c r="CNI53" s="37"/>
      <c r="CNJ53" s="37"/>
      <c r="CNK53" s="37"/>
      <c r="CNL53" s="37"/>
      <c r="CNM53" s="37"/>
      <c r="CNN53" s="37"/>
      <c r="CNO53" s="37"/>
      <c r="CNP53" s="37"/>
      <c r="CNQ53" s="37"/>
      <c r="CNR53" s="37"/>
      <c r="CNS53" s="37"/>
      <c r="CNT53" s="37"/>
      <c r="CNU53" s="37"/>
      <c r="CNV53" s="37"/>
      <c r="CNW53" s="37"/>
      <c r="CNX53" s="37"/>
      <c r="CNY53" s="37"/>
      <c r="CNZ53" s="37"/>
      <c r="COA53" s="37"/>
      <c r="COB53" s="37"/>
      <c r="COC53" s="37"/>
      <c r="COD53" s="37"/>
      <c r="COE53" s="37"/>
      <c r="COF53" s="37"/>
      <c r="COG53" s="37"/>
      <c r="COH53" s="37"/>
      <c r="COI53" s="37"/>
      <c r="COJ53" s="37"/>
      <c r="COK53" s="37"/>
      <c r="COL53" s="37"/>
      <c r="COM53" s="37"/>
      <c r="CON53" s="37"/>
      <c r="COO53" s="37"/>
      <c r="COP53" s="37"/>
      <c r="COQ53" s="37"/>
      <c r="COR53" s="37"/>
      <c r="COS53" s="37"/>
      <c r="COT53" s="37"/>
      <c r="COU53" s="37"/>
      <c r="COV53" s="37"/>
      <c r="COW53" s="37"/>
      <c r="COX53" s="37"/>
      <c r="COY53" s="37"/>
      <c r="COZ53" s="37"/>
      <c r="CPA53" s="37"/>
      <c r="CPB53" s="37"/>
      <c r="CPC53" s="37"/>
      <c r="CPD53" s="37"/>
      <c r="CPE53" s="37"/>
      <c r="CPF53" s="37"/>
      <c r="CPG53" s="37"/>
      <c r="CPH53" s="37"/>
      <c r="CPI53" s="37"/>
      <c r="CPJ53" s="37"/>
      <c r="CPK53" s="37"/>
      <c r="CPL53" s="37"/>
      <c r="CPM53" s="37"/>
      <c r="CPN53" s="37"/>
      <c r="CPO53" s="37"/>
      <c r="CPP53" s="37"/>
      <c r="CPQ53" s="37"/>
      <c r="CPR53" s="37"/>
      <c r="CPS53" s="37"/>
      <c r="CPT53" s="37"/>
      <c r="CPU53" s="37"/>
      <c r="CPV53" s="37"/>
      <c r="CPW53" s="37"/>
      <c r="CPX53" s="37"/>
      <c r="CPY53" s="37"/>
      <c r="CPZ53" s="37"/>
      <c r="CQA53" s="37"/>
      <c r="CQB53" s="37"/>
      <c r="CQC53" s="37"/>
      <c r="CQD53" s="37"/>
      <c r="CQE53" s="37"/>
      <c r="CQF53" s="37"/>
      <c r="CQG53" s="37"/>
      <c r="CQH53" s="37"/>
      <c r="CQI53" s="37"/>
      <c r="CQJ53" s="37"/>
      <c r="CQK53" s="37"/>
      <c r="CQL53" s="37"/>
      <c r="CQM53" s="37"/>
      <c r="CQN53" s="37"/>
      <c r="CQO53" s="37"/>
      <c r="CQP53" s="37"/>
      <c r="CQQ53" s="37"/>
      <c r="CQR53" s="37"/>
      <c r="CQS53" s="37"/>
      <c r="CQT53" s="37"/>
      <c r="CQU53" s="37"/>
      <c r="CQV53" s="37"/>
      <c r="CQW53" s="37"/>
      <c r="CQX53" s="37"/>
      <c r="CQY53" s="37"/>
      <c r="CQZ53" s="37"/>
      <c r="CRA53" s="37"/>
      <c r="CRB53" s="37"/>
      <c r="CRC53" s="37"/>
      <c r="CRD53" s="37"/>
      <c r="CRE53" s="37"/>
      <c r="CRF53" s="37"/>
      <c r="CRG53" s="37"/>
      <c r="CRH53" s="37"/>
      <c r="CRI53" s="37"/>
      <c r="CRJ53" s="37"/>
      <c r="CRK53" s="37"/>
      <c r="CRL53" s="37"/>
      <c r="CRM53" s="37"/>
      <c r="CRN53" s="37"/>
      <c r="CRO53" s="37"/>
      <c r="CRP53" s="37"/>
      <c r="CRQ53" s="37"/>
      <c r="CRR53" s="37"/>
      <c r="CRS53" s="37"/>
      <c r="CRT53" s="37"/>
      <c r="CRU53" s="37"/>
      <c r="CRV53" s="37"/>
      <c r="CRW53" s="37"/>
      <c r="CRX53" s="37"/>
      <c r="CRY53" s="37"/>
      <c r="CRZ53" s="37"/>
      <c r="CSA53" s="37"/>
      <c r="CSB53" s="37"/>
      <c r="CSC53" s="37"/>
      <c r="CSD53" s="37"/>
      <c r="CSE53" s="37"/>
      <c r="CSF53" s="37"/>
      <c r="CSG53" s="37"/>
      <c r="CSH53" s="37"/>
      <c r="CSI53" s="37"/>
      <c r="CSJ53" s="37"/>
      <c r="CSK53" s="37"/>
      <c r="CSL53" s="37"/>
      <c r="CSM53" s="37"/>
      <c r="CSN53" s="37"/>
      <c r="CSO53" s="37"/>
      <c r="CSP53" s="37"/>
      <c r="CSQ53" s="37"/>
      <c r="CSR53" s="37"/>
      <c r="CSS53" s="37"/>
      <c r="CST53" s="37"/>
      <c r="CSU53" s="37"/>
      <c r="CSV53" s="37"/>
      <c r="CSW53" s="37"/>
      <c r="CSX53" s="37"/>
      <c r="CSY53" s="37"/>
      <c r="CSZ53" s="37"/>
      <c r="CTA53" s="37"/>
      <c r="CTB53" s="37"/>
      <c r="CTC53" s="37"/>
      <c r="CTD53" s="37"/>
      <c r="CTE53" s="37"/>
      <c r="CTF53" s="37"/>
      <c r="CTG53" s="37"/>
      <c r="CTH53" s="37"/>
      <c r="CTI53" s="37"/>
      <c r="CTJ53" s="37"/>
      <c r="CTK53" s="37"/>
      <c r="CTL53" s="37"/>
      <c r="CTM53" s="37"/>
      <c r="CTN53" s="37"/>
      <c r="CTO53" s="37"/>
      <c r="CTP53" s="37"/>
      <c r="CTQ53" s="37"/>
      <c r="CTR53" s="37"/>
      <c r="CTS53" s="37"/>
      <c r="CTT53" s="37"/>
      <c r="CTU53" s="37"/>
      <c r="CTV53" s="37"/>
      <c r="CTW53" s="37"/>
      <c r="CTX53" s="37"/>
      <c r="CTY53" s="37"/>
      <c r="CTZ53" s="37"/>
      <c r="CUA53" s="37"/>
      <c r="CUB53" s="37"/>
      <c r="CUC53" s="37"/>
      <c r="CUD53" s="37"/>
      <c r="CUE53" s="37"/>
      <c r="CUF53" s="37"/>
      <c r="CUG53" s="37"/>
      <c r="CUH53" s="37"/>
      <c r="CUI53" s="37"/>
      <c r="CUJ53" s="37"/>
      <c r="CUK53" s="37"/>
      <c r="CUL53" s="37"/>
      <c r="CUM53" s="37"/>
      <c r="CUN53" s="37"/>
      <c r="CUO53" s="37"/>
      <c r="CUP53" s="37"/>
      <c r="CUQ53" s="37"/>
      <c r="CUR53" s="37"/>
      <c r="CUS53" s="37"/>
      <c r="CUT53" s="37"/>
      <c r="CUU53" s="37"/>
      <c r="CUV53" s="37"/>
      <c r="CUW53" s="37"/>
      <c r="CUX53" s="37"/>
      <c r="CUY53" s="37"/>
      <c r="CUZ53" s="37"/>
      <c r="CVA53" s="37"/>
      <c r="CVB53" s="37"/>
      <c r="CVC53" s="37"/>
      <c r="CVD53" s="37"/>
      <c r="CVE53" s="37"/>
      <c r="CVF53" s="37"/>
      <c r="CVG53" s="37"/>
      <c r="CVH53" s="37"/>
      <c r="CVI53" s="37"/>
      <c r="CVJ53" s="37"/>
      <c r="CVK53" s="37"/>
      <c r="CVL53" s="37"/>
      <c r="CVM53" s="37"/>
      <c r="CVN53" s="37"/>
      <c r="CVO53" s="37"/>
      <c r="CVP53" s="37"/>
      <c r="CVQ53" s="37"/>
      <c r="CVR53" s="37"/>
      <c r="CVS53" s="37"/>
      <c r="CVT53" s="37"/>
      <c r="CVU53" s="37"/>
      <c r="CVV53" s="37"/>
      <c r="CVW53" s="37"/>
      <c r="CVX53" s="37"/>
      <c r="CVY53" s="37"/>
      <c r="CVZ53" s="37"/>
      <c r="CWA53" s="37"/>
      <c r="CWB53" s="37"/>
      <c r="CWC53" s="37"/>
      <c r="CWD53" s="37"/>
      <c r="CWE53" s="37"/>
      <c r="CWF53" s="37"/>
      <c r="CWG53" s="37"/>
      <c r="CWH53" s="37"/>
      <c r="CWI53" s="37"/>
      <c r="CWJ53" s="37"/>
      <c r="CWK53" s="37"/>
      <c r="CWL53" s="37"/>
      <c r="CWM53" s="37"/>
      <c r="CWN53" s="37"/>
      <c r="CWO53" s="37"/>
      <c r="CWP53" s="37"/>
      <c r="CWQ53" s="37"/>
      <c r="CWR53" s="37"/>
      <c r="CWS53" s="37"/>
      <c r="CWT53" s="37"/>
      <c r="CWU53" s="37"/>
      <c r="CWV53" s="37"/>
      <c r="CWW53" s="37"/>
      <c r="CWX53" s="37"/>
      <c r="CWY53" s="37"/>
      <c r="CWZ53" s="37"/>
      <c r="CXA53" s="37"/>
      <c r="CXB53" s="37"/>
      <c r="CXC53" s="37"/>
      <c r="CXD53" s="37"/>
      <c r="CXE53" s="37"/>
      <c r="CXF53" s="37"/>
      <c r="CXG53" s="37"/>
      <c r="CXH53" s="37"/>
      <c r="CXI53" s="37"/>
      <c r="CXJ53" s="37"/>
      <c r="CXK53" s="37"/>
      <c r="CXL53" s="37"/>
      <c r="CXM53" s="37"/>
      <c r="CXN53" s="37"/>
      <c r="CXO53" s="37"/>
      <c r="CXP53" s="37"/>
      <c r="CXQ53" s="37"/>
      <c r="CXR53" s="37"/>
      <c r="CXS53" s="37"/>
      <c r="CXT53" s="37"/>
      <c r="CXU53" s="37"/>
      <c r="CXV53" s="37"/>
      <c r="CXW53" s="37"/>
      <c r="CXX53" s="37"/>
      <c r="CXY53" s="37"/>
      <c r="CXZ53" s="37"/>
      <c r="CYA53" s="37"/>
      <c r="CYB53" s="37"/>
      <c r="CYC53" s="37"/>
      <c r="CYD53" s="37"/>
      <c r="CYE53" s="37"/>
      <c r="CYF53" s="37"/>
      <c r="CYG53" s="37"/>
      <c r="CYH53" s="37"/>
      <c r="CYI53" s="37"/>
      <c r="CYJ53" s="37"/>
      <c r="CYK53" s="37"/>
      <c r="CYL53" s="37"/>
      <c r="CYM53" s="37"/>
      <c r="CYN53" s="37"/>
      <c r="CYO53" s="37"/>
      <c r="CYP53" s="37"/>
      <c r="CYQ53" s="37"/>
      <c r="CYR53" s="37"/>
      <c r="CYS53" s="37"/>
      <c r="CYT53" s="37"/>
      <c r="CYU53" s="37"/>
      <c r="CYV53" s="37"/>
      <c r="CYW53" s="37"/>
      <c r="CYX53" s="37"/>
      <c r="CYY53" s="37"/>
      <c r="CYZ53" s="37"/>
      <c r="CZA53" s="37"/>
      <c r="CZB53" s="37"/>
      <c r="CZC53" s="37"/>
      <c r="CZD53" s="37"/>
      <c r="CZE53" s="37"/>
      <c r="CZF53" s="37"/>
      <c r="CZG53" s="37"/>
      <c r="CZH53" s="37"/>
      <c r="CZI53" s="37"/>
      <c r="CZJ53" s="37"/>
      <c r="CZK53" s="37"/>
      <c r="CZL53" s="37"/>
      <c r="CZM53" s="37"/>
      <c r="CZN53" s="37"/>
      <c r="CZO53" s="37"/>
      <c r="CZP53" s="37"/>
      <c r="CZQ53" s="37"/>
      <c r="CZR53" s="37"/>
      <c r="CZS53" s="37"/>
      <c r="CZT53" s="37"/>
      <c r="CZU53" s="37"/>
      <c r="CZV53" s="37"/>
      <c r="CZW53" s="37"/>
      <c r="CZX53" s="37"/>
      <c r="CZY53" s="37"/>
      <c r="CZZ53" s="37"/>
      <c r="DAA53" s="37"/>
      <c r="DAB53" s="37"/>
      <c r="DAC53" s="37"/>
      <c r="DAD53" s="37"/>
      <c r="DAE53" s="37"/>
      <c r="DAF53" s="37"/>
      <c r="DAG53" s="37"/>
      <c r="DAH53" s="37"/>
      <c r="DAI53" s="37"/>
      <c r="DAJ53" s="37"/>
      <c r="DAK53" s="37"/>
      <c r="DAL53" s="37"/>
      <c r="DAM53" s="37"/>
      <c r="DAN53" s="37"/>
      <c r="DAO53" s="37"/>
      <c r="DAP53" s="37"/>
      <c r="DAQ53" s="37"/>
      <c r="DAR53" s="37"/>
      <c r="DAS53" s="37"/>
      <c r="DAT53" s="37"/>
      <c r="DAU53" s="37"/>
      <c r="DAV53" s="37"/>
      <c r="DAW53" s="37"/>
      <c r="DAX53" s="37"/>
      <c r="DAY53" s="37"/>
      <c r="DAZ53" s="37"/>
      <c r="DBA53" s="37"/>
      <c r="DBB53" s="37"/>
      <c r="DBC53" s="37"/>
      <c r="DBD53" s="37"/>
      <c r="DBE53" s="37"/>
      <c r="DBF53" s="37"/>
      <c r="DBG53" s="37"/>
      <c r="DBH53" s="37"/>
      <c r="DBI53" s="37"/>
      <c r="DBJ53" s="37"/>
      <c r="DBK53" s="37"/>
      <c r="DBL53" s="37"/>
      <c r="DBM53" s="37"/>
      <c r="DBN53" s="37"/>
      <c r="DBO53" s="37"/>
      <c r="DBP53" s="37"/>
      <c r="DBQ53" s="37"/>
      <c r="DBR53" s="37"/>
      <c r="DBS53" s="37"/>
      <c r="DBT53" s="37"/>
      <c r="DBU53" s="37"/>
      <c r="DBV53" s="37"/>
      <c r="DBW53" s="37"/>
      <c r="DBX53" s="37"/>
      <c r="DBY53" s="37"/>
      <c r="DBZ53" s="37"/>
      <c r="DCA53" s="37"/>
      <c r="DCB53" s="37"/>
      <c r="DCC53" s="37"/>
      <c r="DCD53" s="37"/>
      <c r="DCE53" s="37"/>
      <c r="DCF53" s="37"/>
      <c r="DCG53" s="37"/>
      <c r="DCH53" s="37"/>
      <c r="DCI53" s="37"/>
      <c r="DCJ53" s="37"/>
      <c r="DCK53" s="37"/>
      <c r="DCL53" s="37"/>
      <c r="DCM53" s="37"/>
      <c r="DCN53" s="37"/>
      <c r="DCO53" s="37"/>
      <c r="DCP53" s="37"/>
      <c r="DCQ53" s="37"/>
      <c r="DCR53" s="37"/>
      <c r="DCS53" s="37"/>
      <c r="DCT53" s="37"/>
      <c r="DCU53" s="37"/>
      <c r="DCV53" s="37"/>
      <c r="DCW53" s="37"/>
      <c r="DCX53" s="37"/>
      <c r="DCY53" s="37"/>
      <c r="DCZ53" s="37"/>
      <c r="DDA53" s="37"/>
      <c r="DDB53" s="37"/>
      <c r="DDC53" s="37"/>
      <c r="DDD53" s="37"/>
      <c r="DDE53" s="37"/>
      <c r="DDF53" s="37"/>
      <c r="DDG53" s="37"/>
      <c r="DDH53" s="37"/>
      <c r="DDI53" s="37"/>
      <c r="DDJ53" s="37"/>
      <c r="DDK53" s="37"/>
      <c r="DDL53" s="37"/>
      <c r="DDM53" s="37"/>
      <c r="DDN53" s="37"/>
      <c r="DDO53" s="37"/>
      <c r="DDP53" s="37"/>
      <c r="DDQ53" s="37"/>
      <c r="DDR53" s="37"/>
      <c r="DDS53" s="37"/>
      <c r="DDT53" s="37"/>
      <c r="DDU53" s="37"/>
      <c r="DDV53" s="37"/>
      <c r="DDW53" s="37"/>
      <c r="DDX53" s="37"/>
      <c r="DDY53" s="37"/>
      <c r="DDZ53" s="37"/>
      <c r="DEA53" s="37"/>
      <c r="DEB53" s="37"/>
      <c r="DEC53" s="37"/>
      <c r="DED53" s="37"/>
      <c r="DEE53" s="37"/>
      <c r="DEF53" s="37"/>
      <c r="DEG53" s="37"/>
      <c r="DEH53" s="37"/>
      <c r="DEI53" s="37"/>
      <c r="DEJ53" s="37"/>
      <c r="DEK53" s="37"/>
      <c r="DEL53" s="37"/>
      <c r="DEM53" s="37"/>
      <c r="DEN53" s="37"/>
      <c r="DEO53" s="37"/>
      <c r="DEP53" s="37"/>
      <c r="DEQ53" s="37"/>
      <c r="DER53" s="37"/>
      <c r="DES53" s="37"/>
      <c r="DET53" s="37"/>
      <c r="DEU53" s="37"/>
      <c r="DEV53" s="37"/>
      <c r="DEW53" s="37"/>
      <c r="DEX53" s="37"/>
      <c r="DEY53" s="37"/>
      <c r="DEZ53" s="37"/>
      <c r="DFA53" s="37"/>
      <c r="DFB53" s="37"/>
      <c r="DFC53" s="37"/>
      <c r="DFD53" s="37"/>
      <c r="DFE53" s="37"/>
      <c r="DFF53" s="37"/>
      <c r="DFG53" s="37"/>
      <c r="DFH53" s="37"/>
      <c r="DFI53" s="37"/>
      <c r="DFJ53" s="37"/>
      <c r="DFK53" s="37"/>
      <c r="DFL53" s="37"/>
      <c r="DFM53" s="37"/>
      <c r="DFN53" s="37"/>
      <c r="DFO53" s="37"/>
      <c r="DFP53" s="37"/>
      <c r="DFQ53" s="37"/>
      <c r="DFR53" s="37"/>
      <c r="DFS53" s="37"/>
      <c r="DFT53" s="37"/>
      <c r="DFU53" s="37"/>
      <c r="DFV53" s="37"/>
      <c r="DFW53" s="37"/>
      <c r="DFX53" s="37"/>
      <c r="DFY53" s="37"/>
      <c r="DFZ53" s="37"/>
      <c r="DGA53" s="37"/>
      <c r="DGB53" s="37"/>
      <c r="DGC53" s="37"/>
      <c r="DGD53" s="37"/>
      <c r="DGE53" s="37"/>
      <c r="DGF53" s="37"/>
      <c r="DGG53" s="37"/>
      <c r="DGH53" s="37"/>
      <c r="DGI53" s="37"/>
      <c r="DGJ53" s="37"/>
      <c r="DGK53" s="37"/>
      <c r="DGL53" s="37"/>
      <c r="DGM53" s="37"/>
      <c r="DGN53" s="37"/>
      <c r="DGO53" s="37"/>
      <c r="DGP53" s="37"/>
      <c r="DGQ53" s="37"/>
      <c r="DGR53" s="37"/>
      <c r="DGS53" s="37"/>
      <c r="DGT53" s="37"/>
      <c r="DGU53" s="37"/>
      <c r="DGV53" s="37"/>
      <c r="DGW53" s="37"/>
      <c r="DGX53" s="37"/>
      <c r="DGY53" s="37"/>
      <c r="DGZ53" s="37"/>
      <c r="DHA53" s="37"/>
      <c r="DHB53" s="37"/>
      <c r="DHC53" s="37"/>
      <c r="DHD53" s="37"/>
      <c r="DHE53" s="37"/>
      <c r="DHF53" s="37"/>
      <c r="DHG53" s="37"/>
      <c r="DHH53" s="37"/>
      <c r="DHI53" s="37"/>
      <c r="DHJ53" s="37"/>
      <c r="DHK53" s="37"/>
      <c r="DHL53" s="37"/>
      <c r="DHM53" s="37"/>
      <c r="DHN53" s="37"/>
      <c r="DHO53" s="37"/>
      <c r="DHP53" s="37"/>
      <c r="DHQ53" s="37"/>
      <c r="DHR53" s="37"/>
      <c r="DHS53" s="37"/>
      <c r="DHT53" s="37"/>
      <c r="DHU53" s="37"/>
      <c r="DHV53" s="37"/>
      <c r="DHW53" s="37"/>
      <c r="DHX53" s="37"/>
      <c r="DHY53" s="37"/>
      <c r="DHZ53" s="37"/>
      <c r="DIA53" s="37"/>
      <c r="DIB53" s="37"/>
      <c r="DIC53" s="37"/>
      <c r="DID53" s="37"/>
      <c r="DIE53" s="37"/>
      <c r="DIF53" s="37"/>
      <c r="DIG53" s="37"/>
      <c r="DIH53" s="37"/>
      <c r="DII53" s="37"/>
      <c r="DIJ53" s="37"/>
      <c r="DIK53" s="37"/>
      <c r="DIL53" s="37"/>
      <c r="DIM53" s="37"/>
      <c r="DIN53" s="37"/>
      <c r="DIO53" s="37"/>
      <c r="DIP53" s="37"/>
      <c r="DIQ53" s="37"/>
      <c r="DIR53" s="37"/>
      <c r="DIS53" s="37"/>
      <c r="DIT53" s="37"/>
      <c r="DIU53" s="37"/>
      <c r="DIV53" s="37"/>
      <c r="DIW53" s="37"/>
      <c r="DIX53" s="37"/>
      <c r="DIY53" s="37"/>
      <c r="DIZ53" s="37"/>
      <c r="DJA53" s="37"/>
      <c r="DJB53" s="37"/>
      <c r="DJC53" s="37"/>
      <c r="DJD53" s="37"/>
      <c r="DJE53" s="37"/>
      <c r="DJF53" s="37"/>
      <c r="DJG53" s="37"/>
      <c r="DJH53" s="37"/>
      <c r="DJI53" s="37"/>
      <c r="DJJ53" s="37"/>
      <c r="DJK53" s="37"/>
      <c r="DJL53" s="37"/>
      <c r="DJM53" s="37"/>
      <c r="DJN53" s="37"/>
      <c r="DJO53" s="37"/>
      <c r="DJP53" s="37"/>
      <c r="DJQ53" s="37"/>
      <c r="DJR53" s="37"/>
      <c r="DJS53" s="37"/>
      <c r="DJT53" s="37"/>
      <c r="DJU53" s="37"/>
      <c r="DJV53" s="37"/>
      <c r="DJW53" s="37"/>
      <c r="DJX53" s="37"/>
      <c r="DJY53" s="37"/>
      <c r="DJZ53" s="37"/>
      <c r="DKA53" s="37"/>
      <c r="DKB53" s="37"/>
      <c r="DKC53" s="37"/>
      <c r="DKD53" s="37"/>
      <c r="DKE53" s="37"/>
      <c r="DKF53" s="37"/>
      <c r="DKG53" s="37"/>
      <c r="DKH53" s="37"/>
      <c r="DKI53" s="37"/>
      <c r="DKJ53" s="37"/>
      <c r="DKK53" s="37"/>
      <c r="DKL53" s="37"/>
      <c r="DKM53" s="37"/>
      <c r="DKN53" s="37"/>
      <c r="DKO53" s="37"/>
      <c r="DKP53" s="37"/>
      <c r="DKQ53" s="37"/>
      <c r="DKR53" s="37"/>
      <c r="DKS53" s="37"/>
      <c r="DKT53" s="37"/>
      <c r="DKU53" s="37"/>
      <c r="DKV53" s="37"/>
      <c r="DKW53" s="37"/>
      <c r="DKX53" s="37"/>
      <c r="DKY53" s="37"/>
      <c r="DKZ53" s="37"/>
      <c r="DLA53" s="37"/>
      <c r="DLB53" s="37"/>
      <c r="DLC53" s="37"/>
      <c r="DLD53" s="37"/>
      <c r="DLE53" s="37"/>
      <c r="DLF53" s="37"/>
      <c r="DLG53" s="37"/>
      <c r="DLH53" s="37"/>
      <c r="DLI53" s="37"/>
      <c r="DLJ53" s="37"/>
      <c r="DLK53" s="37"/>
      <c r="DLL53" s="37"/>
      <c r="DLM53" s="37"/>
      <c r="DLN53" s="37"/>
      <c r="DLO53" s="37"/>
      <c r="DLP53" s="37"/>
      <c r="DLQ53" s="37"/>
      <c r="DLR53" s="37"/>
      <c r="DLS53" s="37"/>
      <c r="DLT53" s="37"/>
      <c r="DLU53" s="37"/>
      <c r="DLV53" s="37"/>
      <c r="DLW53" s="37"/>
      <c r="DLX53" s="37"/>
      <c r="DLY53" s="37"/>
      <c r="DLZ53" s="37"/>
      <c r="DMA53" s="37"/>
      <c r="DMB53" s="37"/>
      <c r="DMC53" s="37"/>
      <c r="DMD53" s="37"/>
      <c r="DME53" s="37"/>
      <c r="DMF53" s="37"/>
      <c r="DMG53" s="37"/>
      <c r="DMH53" s="37"/>
      <c r="DMI53" s="37"/>
      <c r="DMJ53" s="37"/>
      <c r="DMK53" s="37"/>
      <c r="DML53" s="37"/>
      <c r="DMM53" s="37"/>
      <c r="DMN53" s="37"/>
      <c r="DMO53" s="37"/>
      <c r="DMP53" s="37"/>
      <c r="DMQ53" s="37"/>
      <c r="DMR53" s="37"/>
      <c r="DMS53" s="37"/>
      <c r="DMT53" s="37"/>
      <c r="DMU53" s="37"/>
      <c r="DMV53" s="37"/>
      <c r="DMW53" s="37"/>
      <c r="DMX53" s="37"/>
      <c r="DMY53" s="37"/>
      <c r="DMZ53" s="37"/>
      <c r="DNA53" s="37"/>
      <c r="DNB53" s="37"/>
      <c r="DNC53" s="37"/>
      <c r="DND53" s="37"/>
      <c r="DNE53" s="37"/>
      <c r="DNF53" s="37"/>
      <c r="DNG53" s="37"/>
      <c r="DNH53" s="37"/>
      <c r="DNI53" s="37"/>
      <c r="DNJ53" s="37"/>
      <c r="DNK53" s="37"/>
      <c r="DNL53" s="37"/>
      <c r="DNM53" s="37"/>
      <c r="DNN53" s="37"/>
      <c r="DNO53" s="37"/>
      <c r="DNP53" s="37"/>
      <c r="DNQ53" s="37"/>
      <c r="DNR53" s="37"/>
      <c r="DNS53" s="37"/>
      <c r="DNT53" s="37"/>
      <c r="DNU53" s="37"/>
      <c r="DNV53" s="37"/>
      <c r="DNW53" s="37"/>
      <c r="DNX53" s="37"/>
      <c r="DNY53" s="37"/>
      <c r="DNZ53" s="37"/>
      <c r="DOA53" s="37"/>
      <c r="DOB53" s="37"/>
      <c r="DOC53" s="37"/>
      <c r="DOD53" s="37"/>
      <c r="DOE53" s="37"/>
      <c r="DOF53" s="37"/>
      <c r="DOG53" s="37"/>
      <c r="DOH53" s="37"/>
      <c r="DOI53" s="37"/>
      <c r="DOJ53" s="37"/>
      <c r="DOK53" s="37"/>
      <c r="DOL53" s="37"/>
      <c r="DOM53" s="37"/>
      <c r="DON53" s="37"/>
      <c r="DOO53" s="37"/>
      <c r="DOP53" s="37"/>
      <c r="DOQ53" s="37"/>
      <c r="DOR53" s="37"/>
      <c r="DOS53" s="37"/>
      <c r="DOT53" s="37"/>
      <c r="DOU53" s="37"/>
      <c r="DOV53" s="37"/>
      <c r="DOW53" s="37"/>
      <c r="DOX53" s="37"/>
      <c r="DOY53" s="37"/>
      <c r="DOZ53" s="37"/>
      <c r="DPA53" s="37"/>
      <c r="DPB53" s="37"/>
      <c r="DPC53" s="37"/>
      <c r="DPD53" s="37"/>
      <c r="DPE53" s="37"/>
      <c r="DPF53" s="37"/>
      <c r="DPG53" s="37"/>
      <c r="DPH53" s="37"/>
      <c r="DPI53" s="37"/>
      <c r="DPJ53" s="37"/>
      <c r="DPK53" s="37"/>
      <c r="DPL53" s="37"/>
      <c r="DPM53" s="37"/>
      <c r="DPN53" s="37"/>
      <c r="DPO53" s="37"/>
      <c r="DPP53" s="37"/>
      <c r="DPQ53" s="37"/>
      <c r="DPR53" s="37"/>
      <c r="DPS53" s="37"/>
      <c r="DPT53" s="37"/>
      <c r="DPU53" s="37"/>
      <c r="DPV53" s="37"/>
      <c r="DPW53" s="37"/>
      <c r="DPX53" s="37"/>
      <c r="DPY53" s="37"/>
      <c r="DPZ53" s="37"/>
      <c r="DQA53" s="37"/>
      <c r="DQB53" s="37"/>
      <c r="DQC53" s="37"/>
      <c r="DQD53" s="37"/>
      <c r="DQE53" s="37"/>
      <c r="DQF53" s="37"/>
      <c r="DQG53" s="37"/>
      <c r="DQH53" s="37"/>
      <c r="DQI53" s="37"/>
      <c r="DQJ53" s="37"/>
      <c r="DQK53" s="37"/>
      <c r="DQL53" s="37"/>
      <c r="DQM53" s="37"/>
      <c r="DQN53" s="37"/>
      <c r="DQO53" s="37"/>
      <c r="DQP53" s="37"/>
      <c r="DQQ53" s="37"/>
      <c r="DQR53" s="37"/>
      <c r="DQS53" s="37"/>
      <c r="DQT53" s="37"/>
      <c r="DQU53" s="37"/>
      <c r="DQV53" s="37"/>
      <c r="DQW53" s="37"/>
      <c r="DQX53" s="37"/>
      <c r="DQY53" s="37"/>
      <c r="DQZ53" s="37"/>
      <c r="DRA53" s="37"/>
      <c r="DRB53" s="37"/>
      <c r="DRC53" s="37"/>
      <c r="DRD53" s="37"/>
      <c r="DRE53" s="37"/>
      <c r="DRF53" s="37"/>
      <c r="DRG53" s="37"/>
      <c r="DRH53" s="37"/>
      <c r="DRI53" s="37"/>
      <c r="DRJ53" s="37"/>
      <c r="DRK53" s="37"/>
      <c r="DRL53" s="37"/>
      <c r="DRM53" s="37"/>
      <c r="DRN53" s="37"/>
      <c r="DRO53" s="37"/>
      <c r="DRP53" s="37"/>
      <c r="DRQ53" s="37"/>
      <c r="DRR53" s="37"/>
      <c r="DRS53" s="37"/>
      <c r="DRT53" s="37"/>
      <c r="DRU53" s="37"/>
      <c r="DRV53" s="37"/>
      <c r="DRW53" s="37"/>
      <c r="DRX53" s="37"/>
      <c r="DRY53" s="37"/>
      <c r="DRZ53" s="37"/>
      <c r="DSA53" s="37"/>
      <c r="DSB53" s="37"/>
      <c r="DSC53" s="37"/>
      <c r="DSD53" s="37"/>
      <c r="DSE53" s="37"/>
      <c r="DSF53" s="37"/>
      <c r="DSG53" s="37"/>
      <c r="DSH53" s="37"/>
      <c r="DSI53" s="37"/>
      <c r="DSJ53" s="37"/>
      <c r="DSK53" s="37"/>
      <c r="DSL53" s="37"/>
      <c r="DSM53" s="37"/>
      <c r="DSN53" s="37"/>
      <c r="DSO53" s="37"/>
      <c r="DSP53" s="37"/>
      <c r="DSQ53" s="37"/>
      <c r="DSR53" s="37"/>
      <c r="DSS53" s="37"/>
      <c r="DST53" s="37"/>
      <c r="DSU53" s="37"/>
      <c r="DSV53" s="37"/>
      <c r="DSW53" s="37"/>
      <c r="DSX53" s="37"/>
      <c r="DSY53" s="37"/>
      <c r="DSZ53" s="37"/>
      <c r="DTA53" s="37"/>
      <c r="DTB53" s="37"/>
      <c r="DTC53" s="37"/>
      <c r="DTD53" s="37"/>
      <c r="DTE53" s="37"/>
      <c r="DTF53" s="37"/>
      <c r="DTG53" s="37"/>
      <c r="DTH53" s="37"/>
      <c r="DTI53" s="37"/>
      <c r="DTJ53" s="37"/>
      <c r="DTK53" s="37"/>
      <c r="DTL53" s="37"/>
      <c r="DTM53" s="37"/>
      <c r="DTN53" s="37"/>
      <c r="DTO53" s="37"/>
      <c r="DTP53" s="37"/>
      <c r="DTQ53" s="37"/>
      <c r="DTR53" s="37"/>
      <c r="DTS53" s="37"/>
      <c r="DTT53" s="37"/>
      <c r="DTU53" s="37"/>
      <c r="DTV53" s="37"/>
      <c r="DTW53" s="37"/>
      <c r="DTX53" s="37"/>
      <c r="DTY53" s="37"/>
      <c r="DTZ53" s="37"/>
      <c r="DUA53" s="37"/>
      <c r="DUB53" s="37"/>
      <c r="DUC53" s="37"/>
      <c r="DUD53" s="37"/>
      <c r="DUE53" s="37"/>
      <c r="DUF53" s="37"/>
      <c r="DUG53" s="37"/>
      <c r="DUH53" s="37"/>
      <c r="DUI53" s="37"/>
      <c r="DUJ53" s="37"/>
      <c r="DUK53" s="37"/>
      <c r="DUL53" s="37"/>
      <c r="DUM53" s="37"/>
      <c r="DUN53" s="37"/>
      <c r="DUO53" s="37"/>
      <c r="DUP53" s="37"/>
      <c r="DUQ53" s="37"/>
      <c r="DUR53" s="37"/>
      <c r="DUS53" s="37"/>
      <c r="DUT53" s="37"/>
      <c r="DUU53" s="37"/>
      <c r="DUV53" s="37"/>
      <c r="DUW53" s="37"/>
      <c r="DUX53" s="37"/>
      <c r="DUY53" s="37"/>
      <c r="DUZ53" s="37"/>
      <c r="DVA53" s="37"/>
      <c r="DVB53" s="37"/>
      <c r="DVC53" s="37"/>
      <c r="DVD53" s="37"/>
      <c r="DVE53" s="37"/>
      <c r="DVF53" s="37"/>
      <c r="DVG53" s="37"/>
      <c r="DVH53" s="37"/>
      <c r="DVI53" s="37"/>
      <c r="DVJ53" s="37"/>
      <c r="DVK53" s="37"/>
      <c r="DVL53" s="37"/>
      <c r="DVM53" s="37"/>
      <c r="DVN53" s="37"/>
      <c r="DVO53" s="37"/>
      <c r="DVP53" s="37"/>
      <c r="DVQ53" s="37"/>
      <c r="DVR53" s="37"/>
      <c r="DVS53" s="37"/>
      <c r="DVT53" s="37"/>
      <c r="DVU53" s="37"/>
      <c r="DVV53" s="37"/>
      <c r="DVW53" s="37"/>
      <c r="DVX53" s="37"/>
      <c r="DVY53" s="37"/>
      <c r="DVZ53" s="37"/>
      <c r="DWA53" s="37"/>
      <c r="DWB53" s="37"/>
      <c r="DWC53" s="37"/>
      <c r="DWD53" s="37"/>
      <c r="DWE53" s="37"/>
      <c r="DWF53" s="37"/>
      <c r="DWG53" s="37"/>
      <c r="DWH53" s="37"/>
      <c r="DWI53" s="37"/>
      <c r="DWJ53" s="37"/>
      <c r="DWK53" s="37"/>
      <c r="DWL53" s="37"/>
      <c r="DWM53" s="37"/>
      <c r="DWN53" s="37"/>
      <c r="DWO53" s="37"/>
      <c r="DWP53" s="37"/>
      <c r="DWQ53" s="37"/>
      <c r="DWR53" s="37"/>
      <c r="DWS53" s="37"/>
      <c r="DWT53" s="37"/>
      <c r="DWU53" s="37"/>
      <c r="DWV53" s="37"/>
      <c r="DWW53" s="37"/>
      <c r="DWX53" s="37"/>
      <c r="DWY53" s="37"/>
      <c r="DWZ53" s="37"/>
      <c r="DXA53" s="37"/>
      <c r="DXB53" s="37"/>
      <c r="DXC53" s="37"/>
      <c r="DXD53" s="37"/>
      <c r="DXE53" s="37"/>
      <c r="DXF53" s="37"/>
      <c r="DXG53" s="37"/>
      <c r="DXH53" s="37"/>
      <c r="DXI53" s="37"/>
      <c r="DXJ53" s="37"/>
      <c r="DXK53" s="37"/>
      <c r="DXL53" s="37"/>
      <c r="DXM53" s="37"/>
      <c r="DXN53" s="37"/>
      <c r="DXO53" s="37"/>
      <c r="DXP53" s="37"/>
      <c r="DXQ53" s="37"/>
      <c r="DXR53" s="37"/>
      <c r="DXS53" s="37"/>
      <c r="DXT53" s="37"/>
      <c r="DXU53" s="37"/>
      <c r="DXV53" s="37"/>
      <c r="DXW53" s="37"/>
      <c r="DXX53" s="37"/>
      <c r="DXY53" s="37"/>
      <c r="DXZ53" s="37"/>
      <c r="DYA53" s="37"/>
      <c r="DYB53" s="37"/>
      <c r="DYC53" s="37"/>
      <c r="DYD53" s="37"/>
      <c r="DYE53" s="37"/>
      <c r="DYF53" s="37"/>
      <c r="DYG53" s="37"/>
      <c r="DYH53" s="37"/>
      <c r="DYI53" s="37"/>
      <c r="DYJ53" s="37"/>
      <c r="DYK53" s="37"/>
      <c r="DYL53" s="37"/>
      <c r="DYM53" s="37"/>
      <c r="DYN53" s="37"/>
      <c r="DYO53" s="37"/>
      <c r="DYP53" s="37"/>
      <c r="DYQ53" s="37"/>
      <c r="DYR53" s="37"/>
      <c r="DYS53" s="37"/>
      <c r="DYT53" s="37"/>
      <c r="DYU53" s="37"/>
      <c r="DYV53" s="37"/>
      <c r="DYW53" s="37"/>
      <c r="DYX53" s="37"/>
      <c r="DYY53" s="37"/>
      <c r="DYZ53" s="37"/>
      <c r="DZA53" s="37"/>
      <c r="DZB53" s="37"/>
      <c r="DZC53" s="37"/>
      <c r="DZD53" s="37"/>
      <c r="DZE53" s="37"/>
      <c r="DZF53" s="37"/>
      <c r="DZG53" s="37"/>
      <c r="DZH53" s="37"/>
      <c r="DZI53" s="37"/>
      <c r="DZJ53" s="37"/>
      <c r="DZK53" s="37"/>
      <c r="DZL53" s="37"/>
      <c r="DZM53" s="37"/>
      <c r="DZN53" s="37"/>
      <c r="DZO53" s="37"/>
      <c r="DZP53" s="37"/>
      <c r="DZQ53" s="37"/>
      <c r="DZR53" s="37"/>
      <c r="DZS53" s="37"/>
      <c r="DZT53" s="37"/>
      <c r="DZU53" s="37"/>
      <c r="DZV53" s="37"/>
      <c r="DZW53" s="37"/>
      <c r="DZX53" s="37"/>
      <c r="DZY53" s="37"/>
      <c r="DZZ53" s="37"/>
      <c r="EAA53" s="37"/>
      <c r="EAB53" s="37"/>
      <c r="EAC53" s="37"/>
      <c r="EAD53" s="37"/>
      <c r="EAE53" s="37"/>
      <c r="EAF53" s="37"/>
      <c r="EAG53" s="37"/>
      <c r="EAH53" s="37"/>
      <c r="EAI53" s="37"/>
      <c r="EAJ53" s="37"/>
      <c r="EAK53" s="37"/>
      <c r="EAL53" s="37"/>
      <c r="EAM53" s="37"/>
      <c r="EAN53" s="37"/>
      <c r="EAO53" s="37"/>
      <c r="EAP53" s="37"/>
      <c r="EAQ53" s="37"/>
      <c r="EAR53" s="37"/>
      <c r="EAS53" s="37"/>
      <c r="EAT53" s="37"/>
      <c r="EAU53" s="37"/>
      <c r="EAV53" s="37"/>
      <c r="EAW53" s="37"/>
      <c r="EAX53" s="37"/>
      <c r="EAY53" s="37"/>
      <c r="EAZ53" s="37"/>
      <c r="EBA53" s="37"/>
      <c r="EBB53" s="37"/>
      <c r="EBC53" s="37"/>
      <c r="EBD53" s="37"/>
      <c r="EBE53" s="37"/>
      <c r="EBF53" s="37"/>
      <c r="EBG53" s="37"/>
      <c r="EBH53" s="37"/>
      <c r="EBI53" s="37"/>
      <c r="EBJ53" s="37"/>
      <c r="EBK53" s="37"/>
      <c r="EBL53" s="37"/>
      <c r="EBM53" s="37"/>
      <c r="EBN53" s="37"/>
      <c r="EBO53" s="37"/>
      <c r="EBP53" s="37"/>
      <c r="EBQ53" s="37"/>
      <c r="EBR53" s="37"/>
      <c r="EBS53" s="37"/>
      <c r="EBT53" s="37"/>
      <c r="EBU53" s="37"/>
      <c r="EBV53" s="37"/>
      <c r="EBW53" s="37"/>
      <c r="EBX53" s="37"/>
      <c r="EBY53" s="37"/>
      <c r="EBZ53" s="37"/>
      <c r="ECA53" s="37"/>
      <c r="ECB53" s="37"/>
      <c r="ECC53" s="37"/>
      <c r="ECD53" s="37"/>
      <c r="ECE53" s="37"/>
      <c r="ECF53" s="37"/>
      <c r="ECG53" s="37"/>
      <c r="ECH53" s="37"/>
      <c r="ECI53" s="37"/>
      <c r="ECJ53" s="37"/>
      <c r="ECK53" s="37"/>
      <c r="ECL53" s="37"/>
      <c r="ECM53" s="37"/>
      <c r="ECN53" s="37"/>
      <c r="ECO53" s="37"/>
      <c r="ECP53" s="37"/>
      <c r="ECQ53" s="37"/>
      <c r="ECR53" s="37"/>
      <c r="ECS53" s="37"/>
      <c r="ECT53" s="37"/>
      <c r="ECU53" s="37"/>
      <c r="ECV53" s="37"/>
      <c r="ECW53" s="37"/>
      <c r="ECX53" s="37"/>
      <c r="ECY53" s="37"/>
      <c r="ECZ53" s="37"/>
      <c r="EDA53" s="37"/>
      <c r="EDB53" s="37"/>
      <c r="EDC53" s="37"/>
      <c r="EDD53" s="37"/>
      <c r="EDE53" s="37"/>
      <c r="EDF53" s="37"/>
      <c r="EDG53" s="37"/>
      <c r="EDH53" s="37"/>
      <c r="EDI53" s="37"/>
      <c r="EDJ53" s="37"/>
      <c r="EDK53" s="37"/>
      <c r="EDL53" s="37"/>
      <c r="EDM53" s="37"/>
      <c r="EDN53" s="37"/>
      <c r="EDO53" s="37"/>
      <c r="EDP53" s="37"/>
      <c r="EDQ53" s="37"/>
      <c r="EDR53" s="37"/>
      <c r="EDS53" s="37"/>
      <c r="EDT53" s="37"/>
      <c r="EDU53" s="37"/>
      <c r="EDV53" s="37"/>
      <c r="EDW53" s="37"/>
      <c r="EDX53" s="37"/>
      <c r="EDY53" s="37"/>
      <c r="EDZ53" s="37"/>
      <c r="EEA53" s="37"/>
      <c r="EEB53" s="37"/>
      <c r="EEC53" s="37"/>
      <c r="EED53" s="37"/>
      <c r="EEE53" s="37"/>
      <c r="EEF53" s="37"/>
      <c r="EEG53" s="37"/>
      <c r="EEH53" s="37"/>
      <c r="EEI53" s="37"/>
      <c r="EEJ53" s="37"/>
      <c r="EEK53" s="37"/>
      <c r="EEL53" s="37"/>
      <c r="EEM53" s="37"/>
      <c r="EEN53" s="37"/>
      <c r="EEO53" s="37"/>
      <c r="EEP53" s="37"/>
      <c r="EEQ53" s="37"/>
      <c r="EER53" s="37"/>
      <c r="EES53" s="37"/>
      <c r="EET53" s="37"/>
      <c r="EEU53" s="37"/>
      <c r="EEV53" s="37"/>
      <c r="EEW53" s="37"/>
      <c r="EEX53" s="37"/>
      <c r="EEY53" s="37"/>
      <c r="EEZ53" s="37"/>
      <c r="EFA53" s="37"/>
      <c r="EFB53" s="37"/>
      <c r="EFC53" s="37"/>
      <c r="EFD53" s="37"/>
      <c r="EFE53" s="37"/>
      <c r="EFF53" s="37"/>
      <c r="EFG53" s="37"/>
      <c r="EFH53" s="37"/>
      <c r="EFI53" s="37"/>
      <c r="EFJ53" s="37"/>
      <c r="EFK53" s="37"/>
      <c r="EFL53" s="37"/>
      <c r="EFM53" s="37"/>
      <c r="EFN53" s="37"/>
      <c r="EFO53" s="37"/>
      <c r="EFP53" s="37"/>
      <c r="EFQ53" s="37"/>
      <c r="EFR53" s="37"/>
      <c r="EFS53" s="37"/>
      <c r="EFT53" s="37"/>
      <c r="EFU53" s="37"/>
      <c r="EFV53" s="37"/>
      <c r="EFW53" s="37"/>
      <c r="EFX53" s="37"/>
      <c r="EFY53" s="37"/>
      <c r="EFZ53" s="37"/>
      <c r="EGA53" s="37"/>
      <c r="EGB53" s="37"/>
      <c r="EGC53" s="37"/>
      <c r="EGD53" s="37"/>
      <c r="EGE53" s="37"/>
      <c r="EGF53" s="37"/>
      <c r="EGG53" s="37"/>
      <c r="EGH53" s="37"/>
      <c r="EGI53" s="37"/>
      <c r="EGJ53" s="37"/>
      <c r="EGK53" s="37"/>
      <c r="EGL53" s="37"/>
      <c r="EGM53" s="37"/>
      <c r="EGN53" s="37"/>
      <c r="EGO53" s="37"/>
      <c r="EGP53" s="37"/>
      <c r="EGQ53" s="37"/>
      <c r="EGR53" s="37"/>
      <c r="EGS53" s="37"/>
      <c r="EGT53" s="37"/>
      <c r="EGU53" s="37"/>
      <c r="EGV53" s="37"/>
      <c r="EGW53" s="37"/>
      <c r="EGX53" s="37"/>
      <c r="EGY53" s="37"/>
      <c r="EGZ53" s="37"/>
      <c r="EHA53" s="37"/>
      <c r="EHB53" s="37"/>
      <c r="EHC53" s="37"/>
      <c r="EHD53" s="37"/>
      <c r="EHE53" s="37"/>
      <c r="EHF53" s="37"/>
      <c r="EHG53" s="37"/>
      <c r="EHH53" s="37"/>
      <c r="EHI53" s="37"/>
      <c r="EHJ53" s="37"/>
      <c r="EHK53" s="37"/>
      <c r="EHL53" s="37"/>
      <c r="EHM53" s="37"/>
      <c r="EHN53" s="37"/>
      <c r="EHO53" s="37"/>
      <c r="EHP53" s="37"/>
      <c r="EHQ53" s="37"/>
      <c r="EHR53" s="37"/>
      <c r="EHS53" s="37"/>
      <c r="EHT53" s="37"/>
      <c r="EHU53" s="37"/>
      <c r="EHV53" s="37"/>
      <c r="EHW53" s="37"/>
      <c r="EHX53" s="37"/>
      <c r="EHY53" s="37"/>
      <c r="EHZ53" s="37"/>
      <c r="EIA53" s="37"/>
      <c r="EIB53" s="37"/>
      <c r="EIC53" s="37"/>
      <c r="EID53" s="37"/>
      <c r="EIE53" s="37"/>
      <c r="EIF53" s="37"/>
      <c r="EIG53" s="37"/>
      <c r="EIH53" s="37"/>
      <c r="EII53" s="37"/>
      <c r="EIJ53" s="37"/>
      <c r="EIK53" s="37"/>
      <c r="EIL53" s="37"/>
      <c r="EIM53" s="37"/>
      <c r="EIN53" s="37"/>
      <c r="EIO53" s="37"/>
      <c r="EIP53" s="37"/>
      <c r="EIQ53" s="37"/>
      <c r="EIR53" s="37"/>
      <c r="EIS53" s="37"/>
      <c r="EIT53" s="37"/>
      <c r="EIU53" s="37"/>
      <c r="EIV53" s="37"/>
      <c r="EIW53" s="37"/>
      <c r="EIX53" s="37"/>
      <c r="EIY53" s="37"/>
      <c r="EIZ53" s="37"/>
      <c r="EJA53" s="37"/>
      <c r="EJB53" s="37"/>
      <c r="EJC53" s="37"/>
      <c r="EJD53" s="37"/>
      <c r="EJE53" s="37"/>
      <c r="EJF53" s="37"/>
      <c r="EJG53" s="37"/>
      <c r="EJH53" s="37"/>
      <c r="EJI53" s="37"/>
      <c r="EJJ53" s="37"/>
      <c r="EJK53" s="37"/>
      <c r="EJL53" s="37"/>
      <c r="EJM53" s="37"/>
      <c r="EJN53" s="37"/>
      <c r="EJO53" s="37"/>
      <c r="EJP53" s="37"/>
      <c r="EJQ53" s="37"/>
      <c r="EJR53" s="37"/>
      <c r="EJS53" s="37"/>
      <c r="EJT53" s="37"/>
      <c r="EJU53" s="37"/>
      <c r="EJV53" s="37"/>
      <c r="EJW53" s="37"/>
      <c r="EJX53" s="37"/>
      <c r="EJY53" s="37"/>
      <c r="EJZ53" s="37"/>
      <c r="EKA53" s="37"/>
      <c r="EKB53" s="37"/>
      <c r="EKC53" s="37"/>
      <c r="EKD53" s="37"/>
      <c r="EKE53" s="37"/>
      <c r="EKF53" s="37"/>
      <c r="EKG53" s="37"/>
      <c r="EKH53" s="37"/>
      <c r="EKI53" s="37"/>
      <c r="EKJ53" s="37"/>
      <c r="EKK53" s="37"/>
      <c r="EKL53" s="37"/>
      <c r="EKM53" s="37"/>
      <c r="EKN53" s="37"/>
      <c r="EKO53" s="37"/>
      <c r="EKP53" s="37"/>
      <c r="EKQ53" s="37"/>
      <c r="EKR53" s="37"/>
      <c r="EKS53" s="37"/>
      <c r="EKT53" s="37"/>
      <c r="EKU53" s="37"/>
      <c r="EKV53" s="37"/>
      <c r="EKW53" s="37"/>
      <c r="EKX53" s="37"/>
      <c r="EKY53" s="37"/>
      <c r="EKZ53" s="37"/>
      <c r="ELA53" s="37"/>
      <c r="ELB53" s="37"/>
      <c r="ELC53" s="37"/>
      <c r="ELD53" s="37"/>
      <c r="ELE53" s="37"/>
      <c r="ELF53" s="37"/>
      <c r="ELG53" s="37"/>
      <c r="ELH53" s="37"/>
      <c r="ELI53" s="37"/>
      <c r="ELJ53" s="37"/>
      <c r="ELK53" s="37"/>
      <c r="ELL53" s="37"/>
      <c r="ELM53" s="37"/>
      <c r="ELN53" s="37"/>
      <c r="ELO53" s="37"/>
      <c r="ELP53" s="37"/>
      <c r="ELQ53" s="37"/>
      <c r="ELR53" s="37"/>
      <c r="ELS53" s="37"/>
      <c r="ELT53" s="37"/>
      <c r="ELU53" s="37"/>
      <c r="ELV53" s="37"/>
      <c r="ELW53" s="37"/>
      <c r="ELX53" s="37"/>
      <c r="ELY53" s="37"/>
      <c r="ELZ53" s="37"/>
      <c r="EMA53" s="37"/>
      <c r="EMB53" s="37"/>
      <c r="EMC53" s="37"/>
      <c r="EMD53" s="37"/>
      <c r="EME53" s="37"/>
      <c r="EMF53" s="37"/>
      <c r="EMG53" s="37"/>
      <c r="EMH53" s="37"/>
      <c r="EMI53" s="37"/>
      <c r="EMJ53" s="37"/>
      <c r="EMK53" s="37"/>
      <c r="EML53" s="37"/>
      <c r="EMM53" s="37"/>
      <c r="EMN53" s="37"/>
      <c r="EMO53" s="37"/>
      <c r="EMP53" s="37"/>
      <c r="EMQ53" s="37"/>
      <c r="EMR53" s="37"/>
      <c r="EMS53" s="37"/>
      <c r="EMT53" s="37"/>
      <c r="EMU53" s="37"/>
      <c r="EMV53" s="37"/>
      <c r="EMW53" s="37"/>
      <c r="EMX53" s="37"/>
      <c r="EMY53" s="37"/>
      <c r="EMZ53" s="37"/>
      <c r="ENA53" s="37"/>
      <c r="ENB53" s="37"/>
      <c r="ENC53" s="37"/>
      <c r="END53" s="37"/>
      <c r="ENE53" s="37"/>
      <c r="ENF53" s="37"/>
      <c r="ENG53" s="37"/>
      <c r="ENH53" s="37"/>
      <c r="ENI53" s="37"/>
      <c r="ENJ53" s="37"/>
      <c r="ENK53" s="37"/>
      <c r="ENL53" s="37"/>
      <c r="ENM53" s="37"/>
      <c r="ENN53" s="37"/>
      <c r="ENO53" s="37"/>
      <c r="ENP53" s="37"/>
      <c r="ENQ53" s="37"/>
      <c r="ENR53" s="37"/>
      <c r="ENS53" s="37"/>
      <c r="ENT53" s="37"/>
      <c r="ENU53" s="37"/>
      <c r="ENV53" s="37"/>
      <c r="ENW53" s="37"/>
      <c r="ENX53" s="37"/>
      <c r="ENY53" s="37"/>
      <c r="ENZ53" s="37"/>
      <c r="EOA53" s="37"/>
      <c r="EOB53" s="37"/>
      <c r="EOC53" s="37"/>
      <c r="EOD53" s="37"/>
      <c r="EOE53" s="37"/>
      <c r="EOF53" s="37"/>
      <c r="EOG53" s="37"/>
      <c r="EOH53" s="37"/>
      <c r="EOI53" s="37"/>
      <c r="EOJ53" s="37"/>
      <c r="EOK53" s="37"/>
      <c r="EOL53" s="37"/>
      <c r="EOM53" s="37"/>
      <c r="EON53" s="37"/>
      <c r="EOO53" s="37"/>
      <c r="EOP53" s="37"/>
      <c r="EOQ53" s="37"/>
      <c r="EOR53" s="37"/>
      <c r="EOS53" s="37"/>
      <c r="EOT53" s="37"/>
      <c r="EOU53" s="37"/>
      <c r="EOV53" s="37"/>
      <c r="EOW53" s="37"/>
      <c r="EOX53" s="37"/>
      <c r="EOY53" s="37"/>
      <c r="EOZ53" s="37"/>
      <c r="EPA53" s="37"/>
      <c r="EPB53" s="37"/>
      <c r="EPC53" s="37"/>
      <c r="EPD53" s="37"/>
      <c r="EPE53" s="37"/>
      <c r="EPF53" s="37"/>
      <c r="EPG53" s="37"/>
      <c r="EPH53" s="37"/>
      <c r="EPI53" s="37"/>
      <c r="EPJ53" s="37"/>
      <c r="EPK53" s="37"/>
      <c r="EPL53" s="37"/>
      <c r="EPM53" s="37"/>
      <c r="EPN53" s="37"/>
      <c r="EPO53" s="37"/>
      <c r="EPP53" s="37"/>
      <c r="EPQ53" s="37"/>
      <c r="EPR53" s="37"/>
      <c r="EPS53" s="37"/>
      <c r="EPT53" s="37"/>
      <c r="EPU53" s="37"/>
      <c r="EPV53" s="37"/>
      <c r="EPW53" s="37"/>
      <c r="EPX53" s="37"/>
      <c r="EPY53" s="37"/>
      <c r="EPZ53" s="37"/>
      <c r="EQA53" s="37"/>
      <c r="EQB53" s="37"/>
      <c r="EQC53" s="37"/>
      <c r="EQD53" s="37"/>
      <c r="EQE53" s="37"/>
      <c r="EQF53" s="37"/>
      <c r="EQG53" s="37"/>
      <c r="EQH53" s="37"/>
      <c r="EQI53" s="37"/>
      <c r="EQJ53" s="37"/>
      <c r="EQK53" s="37"/>
      <c r="EQL53" s="37"/>
      <c r="EQM53" s="37"/>
      <c r="EQN53" s="37"/>
      <c r="EQO53" s="37"/>
      <c r="EQP53" s="37"/>
      <c r="EQQ53" s="37"/>
      <c r="EQR53" s="37"/>
      <c r="EQS53" s="37"/>
      <c r="EQT53" s="37"/>
      <c r="EQU53" s="37"/>
      <c r="EQV53" s="37"/>
      <c r="EQW53" s="37"/>
      <c r="EQX53" s="37"/>
      <c r="EQY53" s="37"/>
      <c r="EQZ53" s="37"/>
      <c r="ERA53" s="37"/>
      <c r="ERB53" s="37"/>
      <c r="ERC53" s="37"/>
      <c r="ERD53" s="37"/>
      <c r="ERE53" s="37"/>
      <c r="ERF53" s="37"/>
      <c r="ERG53" s="37"/>
      <c r="ERH53" s="37"/>
      <c r="ERI53" s="37"/>
      <c r="ERJ53" s="37"/>
      <c r="ERK53" s="37"/>
      <c r="ERL53" s="37"/>
      <c r="ERM53" s="37"/>
      <c r="ERN53" s="37"/>
      <c r="ERO53" s="37"/>
      <c r="ERP53" s="37"/>
      <c r="ERQ53" s="37"/>
      <c r="ERR53" s="37"/>
      <c r="ERS53" s="37"/>
      <c r="ERT53" s="37"/>
      <c r="ERU53" s="37"/>
      <c r="ERV53" s="37"/>
      <c r="ERW53" s="37"/>
      <c r="ERX53" s="37"/>
      <c r="ERY53" s="37"/>
      <c r="ERZ53" s="37"/>
      <c r="ESA53" s="37"/>
      <c r="ESB53" s="37"/>
      <c r="ESC53" s="37"/>
      <c r="ESD53" s="37"/>
      <c r="ESE53" s="37"/>
      <c r="ESF53" s="37"/>
      <c r="ESG53" s="37"/>
      <c r="ESH53" s="37"/>
      <c r="ESI53" s="37"/>
      <c r="ESJ53" s="37"/>
      <c r="ESK53" s="37"/>
      <c r="ESL53" s="37"/>
      <c r="ESM53" s="37"/>
      <c r="ESN53" s="37"/>
      <c r="ESO53" s="37"/>
      <c r="ESP53" s="37"/>
      <c r="ESQ53" s="37"/>
      <c r="ESR53" s="37"/>
      <c r="ESS53" s="37"/>
      <c r="EST53" s="37"/>
      <c r="ESU53" s="37"/>
      <c r="ESV53" s="37"/>
      <c r="ESW53" s="37"/>
      <c r="ESX53" s="37"/>
      <c r="ESY53" s="37"/>
      <c r="ESZ53" s="37"/>
      <c r="ETA53" s="37"/>
      <c r="ETB53" s="37"/>
      <c r="ETC53" s="37"/>
      <c r="ETD53" s="37"/>
      <c r="ETE53" s="37"/>
      <c r="ETF53" s="37"/>
      <c r="ETG53" s="37"/>
      <c r="ETH53" s="37"/>
      <c r="ETI53" s="37"/>
      <c r="ETJ53" s="37"/>
      <c r="ETK53" s="37"/>
      <c r="ETL53" s="37"/>
      <c r="ETM53" s="37"/>
      <c r="ETN53" s="37"/>
      <c r="ETO53" s="37"/>
      <c r="ETP53" s="37"/>
      <c r="ETQ53" s="37"/>
      <c r="ETR53" s="37"/>
      <c r="ETS53" s="37"/>
      <c r="ETT53" s="37"/>
      <c r="ETU53" s="37"/>
      <c r="ETV53" s="37"/>
      <c r="ETW53" s="37"/>
      <c r="ETX53" s="37"/>
      <c r="ETY53" s="37"/>
      <c r="ETZ53" s="37"/>
      <c r="EUA53" s="37"/>
      <c r="EUB53" s="37"/>
      <c r="EUC53" s="37"/>
      <c r="EUD53" s="37"/>
      <c r="EUE53" s="37"/>
      <c r="EUF53" s="37"/>
      <c r="EUG53" s="37"/>
      <c r="EUH53" s="37"/>
      <c r="EUI53" s="37"/>
      <c r="EUJ53" s="37"/>
      <c r="EUK53" s="37"/>
      <c r="EUL53" s="37"/>
      <c r="EUM53" s="37"/>
      <c r="EUN53" s="37"/>
      <c r="EUO53" s="37"/>
      <c r="EUP53" s="37"/>
      <c r="EUQ53" s="37"/>
      <c r="EUR53" s="37"/>
      <c r="EUS53" s="37"/>
      <c r="EUT53" s="37"/>
      <c r="EUU53" s="37"/>
      <c r="EUV53" s="37"/>
      <c r="EUW53" s="37"/>
      <c r="EUX53" s="37"/>
      <c r="EUY53" s="37"/>
      <c r="EUZ53" s="37"/>
      <c r="EVA53" s="37"/>
      <c r="EVB53" s="37"/>
      <c r="EVC53" s="37"/>
      <c r="EVD53" s="37"/>
      <c r="EVE53" s="37"/>
      <c r="EVF53" s="37"/>
      <c r="EVG53" s="37"/>
      <c r="EVH53" s="37"/>
      <c r="EVI53" s="37"/>
      <c r="EVJ53" s="37"/>
      <c r="EVK53" s="37"/>
      <c r="EVL53" s="37"/>
      <c r="EVM53" s="37"/>
      <c r="EVN53" s="37"/>
      <c r="EVO53" s="37"/>
      <c r="EVP53" s="37"/>
      <c r="EVQ53" s="37"/>
      <c r="EVR53" s="37"/>
      <c r="EVS53" s="37"/>
      <c r="EVT53" s="37"/>
      <c r="EVU53" s="37"/>
      <c r="EVV53" s="37"/>
      <c r="EVW53" s="37"/>
      <c r="EVX53" s="37"/>
      <c r="EVY53" s="37"/>
      <c r="EVZ53" s="37"/>
      <c r="EWA53" s="37"/>
      <c r="EWB53" s="37"/>
      <c r="EWC53" s="37"/>
      <c r="EWD53" s="37"/>
      <c r="EWE53" s="37"/>
      <c r="EWF53" s="37"/>
      <c r="EWG53" s="37"/>
      <c r="EWH53" s="37"/>
      <c r="EWI53" s="37"/>
      <c r="EWJ53" s="37"/>
      <c r="EWK53" s="37"/>
      <c r="EWL53" s="37"/>
      <c r="EWM53" s="37"/>
      <c r="EWN53" s="37"/>
      <c r="EWO53" s="37"/>
      <c r="EWP53" s="37"/>
      <c r="EWQ53" s="37"/>
      <c r="EWR53" s="37"/>
      <c r="EWS53" s="37"/>
      <c r="EWT53" s="37"/>
      <c r="EWU53" s="37"/>
      <c r="EWV53" s="37"/>
      <c r="EWW53" s="37"/>
      <c r="EWX53" s="37"/>
      <c r="EWY53" s="37"/>
      <c r="EWZ53" s="37"/>
      <c r="EXA53" s="37"/>
      <c r="EXB53" s="37"/>
      <c r="EXC53" s="37"/>
      <c r="EXD53" s="37"/>
      <c r="EXE53" s="37"/>
      <c r="EXF53" s="37"/>
      <c r="EXG53" s="37"/>
      <c r="EXH53" s="37"/>
      <c r="EXI53" s="37"/>
      <c r="EXJ53" s="37"/>
      <c r="EXK53" s="37"/>
      <c r="EXL53" s="37"/>
      <c r="EXM53" s="37"/>
      <c r="EXN53" s="37"/>
      <c r="EXO53" s="37"/>
      <c r="EXP53" s="37"/>
      <c r="EXQ53" s="37"/>
      <c r="EXR53" s="37"/>
      <c r="EXS53" s="37"/>
      <c r="EXT53" s="37"/>
      <c r="EXU53" s="37"/>
      <c r="EXV53" s="37"/>
      <c r="EXW53" s="37"/>
      <c r="EXX53" s="37"/>
      <c r="EXY53" s="37"/>
      <c r="EXZ53" s="37"/>
      <c r="EYA53" s="37"/>
      <c r="EYB53" s="37"/>
      <c r="EYC53" s="37"/>
      <c r="EYD53" s="37"/>
      <c r="EYE53" s="37"/>
      <c r="EYF53" s="37"/>
      <c r="EYG53" s="37"/>
      <c r="EYH53" s="37"/>
      <c r="EYI53" s="37"/>
      <c r="EYJ53" s="37"/>
      <c r="EYK53" s="37"/>
      <c r="EYL53" s="37"/>
      <c r="EYM53" s="37"/>
      <c r="EYN53" s="37"/>
      <c r="EYO53" s="37"/>
      <c r="EYP53" s="37"/>
      <c r="EYQ53" s="37"/>
      <c r="EYR53" s="37"/>
      <c r="EYS53" s="37"/>
      <c r="EYT53" s="37"/>
      <c r="EYU53" s="37"/>
      <c r="EYV53" s="37"/>
      <c r="EYW53" s="37"/>
      <c r="EYX53" s="37"/>
      <c r="EYY53" s="37"/>
      <c r="EYZ53" s="37"/>
      <c r="EZA53" s="37"/>
      <c r="EZB53" s="37"/>
      <c r="EZC53" s="37"/>
      <c r="EZD53" s="37"/>
      <c r="EZE53" s="37"/>
      <c r="EZF53" s="37"/>
      <c r="EZG53" s="37"/>
      <c r="EZH53" s="37"/>
      <c r="EZI53" s="37"/>
      <c r="EZJ53" s="37"/>
      <c r="EZK53" s="37"/>
      <c r="EZL53" s="37"/>
      <c r="EZM53" s="37"/>
      <c r="EZN53" s="37"/>
      <c r="EZO53" s="37"/>
      <c r="EZP53" s="37"/>
      <c r="EZQ53" s="37"/>
      <c r="EZR53" s="37"/>
      <c r="EZS53" s="37"/>
      <c r="EZT53" s="37"/>
      <c r="EZU53" s="37"/>
      <c r="EZV53" s="37"/>
      <c r="EZW53" s="37"/>
      <c r="EZX53" s="37"/>
      <c r="EZY53" s="37"/>
      <c r="EZZ53" s="37"/>
      <c r="FAA53" s="37"/>
      <c r="FAB53" s="37"/>
      <c r="FAC53" s="37"/>
      <c r="FAD53" s="37"/>
      <c r="FAE53" s="37"/>
      <c r="FAF53" s="37"/>
      <c r="FAG53" s="37"/>
      <c r="FAH53" s="37"/>
      <c r="FAI53" s="37"/>
      <c r="FAJ53" s="37"/>
      <c r="FAK53" s="37"/>
      <c r="FAL53" s="37"/>
      <c r="FAM53" s="37"/>
      <c r="FAN53" s="37"/>
      <c r="FAO53" s="37"/>
      <c r="FAP53" s="37"/>
      <c r="FAQ53" s="37"/>
      <c r="FAR53" s="37"/>
      <c r="FAS53" s="37"/>
      <c r="FAT53" s="37"/>
      <c r="FAU53" s="37"/>
      <c r="FAV53" s="37"/>
      <c r="FAW53" s="37"/>
      <c r="FAX53" s="37"/>
      <c r="FAY53" s="37"/>
      <c r="FAZ53" s="37"/>
      <c r="FBA53" s="37"/>
      <c r="FBB53" s="37"/>
      <c r="FBC53" s="37"/>
      <c r="FBD53" s="37"/>
      <c r="FBE53" s="37"/>
      <c r="FBF53" s="37"/>
      <c r="FBG53" s="37"/>
      <c r="FBH53" s="37"/>
      <c r="FBI53" s="37"/>
      <c r="FBJ53" s="37"/>
      <c r="FBK53" s="37"/>
      <c r="FBL53" s="37"/>
      <c r="FBM53" s="37"/>
      <c r="FBN53" s="37"/>
      <c r="FBO53" s="37"/>
      <c r="FBP53" s="37"/>
      <c r="FBQ53" s="37"/>
      <c r="FBR53" s="37"/>
      <c r="FBS53" s="37"/>
      <c r="FBT53" s="37"/>
      <c r="FBU53" s="37"/>
      <c r="FBV53" s="37"/>
      <c r="FBW53" s="37"/>
      <c r="FBX53" s="37"/>
      <c r="FBY53" s="37"/>
      <c r="FBZ53" s="37"/>
      <c r="FCA53" s="37"/>
      <c r="FCB53" s="37"/>
      <c r="FCC53" s="37"/>
      <c r="FCD53" s="37"/>
      <c r="FCE53" s="37"/>
      <c r="FCF53" s="37"/>
      <c r="FCG53" s="37"/>
      <c r="FCH53" s="37"/>
      <c r="FCI53" s="37"/>
      <c r="FCJ53" s="37"/>
      <c r="FCK53" s="37"/>
      <c r="FCL53" s="37"/>
      <c r="FCM53" s="37"/>
      <c r="FCN53" s="37"/>
      <c r="FCO53" s="37"/>
      <c r="FCP53" s="37"/>
      <c r="FCQ53" s="37"/>
      <c r="FCR53" s="37"/>
      <c r="FCS53" s="37"/>
      <c r="FCT53" s="37"/>
      <c r="FCU53" s="37"/>
      <c r="FCV53" s="37"/>
      <c r="FCW53" s="37"/>
      <c r="FCX53" s="37"/>
      <c r="FCY53" s="37"/>
      <c r="FCZ53" s="37"/>
      <c r="FDA53" s="37"/>
      <c r="FDB53" s="37"/>
      <c r="FDC53" s="37"/>
      <c r="FDD53" s="37"/>
      <c r="FDE53" s="37"/>
      <c r="FDF53" s="37"/>
      <c r="FDG53" s="37"/>
      <c r="FDH53" s="37"/>
      <c r="FDI53" s="37"/>
      <c r="FDJ53" s="37"/>
      <c r="FDK53" s="37"/>
      <c r="FDL53" s="37"/>
      <c r="FDM53" s="37"/>
      <c r="FDN53" s="37"/>
      <c r="FDO53" s="37"/>
      <c r="FDP53" s="37"/>
      <c r="FDQ53" s="37"/>
      <c r="FDR53" s="37"/>
      <c r="FDS53" s="37"/>
      <c r="FDT53" s="37"/>
      <c r="FDU53" s="37"/>
      <c r="FDV53" s="37"/>
      <c r="FDW53" s="37"/>
      <c r="FDX53" s="37"/>
      <c r="FDY53" s="37"/>
      <c r="FDZ53" s="37"/>
      <c r="FEA53" s="37"/>
      <c r="FEB53" s="37"/>
      <c r="FEC53" s="37"/>
      <c r="FED53" s="37"/>
      <c r="FEE53" s="37"/>
      <c r="FEF53" s="37"/>
      <c r="FEG53" s="37"/>
      <c r="FEH53" s="37"/>
      <c r="FEI53" s="37"/>
      <c r="FEJ53" s="37"/>
      <c r="FEK53" s="37"/>
      <c r="FEL53" s="37"/>
      <c r="FEM53" s="37"/>
      <c r="FEN53" s="37"/>
      <c r="FEO53" s="37"/>
      <c r="FEP53" s="37"/>
      <c r="FEQ53" s="37"/>
      <c r="FER53" s="37"/>
      <c r="FES53" s="37"/>
      <c r="FET53" s="37"/>
      <c r="FEU53" s="37"/>
      <c r="FEV53" s="37"/>
      <c r="FEW53" s="37"/>
      <c r="FEX53" s="37"/>
      <c r="FEY53" s="37"/>
      <c r="FEZ53" s="37"/>
      <c r="FFA53" s="37"/>
      <c r="FFB53" s="37"/>
      <c r="FFC53" s="37"/>
      <c r="FFD53" s="37"/>
      <c r="FFE53" s="37"/>
      <c r="FFF53" s="37"/>
      <c r="FFG53" s="37"/>
      <c r="FFH53" s="37"/>
      <c r="FFI53" s="37"/>
      <c r="FFJ53" s="37"/>
      <c r="FFK53" s="37"/>
      <c r="FFL53" s="37"/>
      <c r="FFM53" s="37"/>
      <c r="FFN53" s="37"/>
      <c r="FFO53" s="37"/>
      <c r="FFP53" s="37"/>
      <c r="FFQ53" s="37"/>
      <c r="FFR53" s="37"/>
      <c r="FFS53" s="37"/>
      <c r="FFT53" s="37"/>
      <c r="FFU53" s="37"/>
      <c r="FFV53" s="37"/>
      <c r="FFW53" s="37"/>
      <c r="FFX53" s="37"/>
      <c r="FFY53" s="37"/>
      <c r="FFZ53" s="37"/>
      <c r="FGA53" s="37"/>
      <c r="FGB53" s="37"/>
      <c r="FGC53" s="37"/>
      <c r="FGD53" s="37"/>
      <c r="FGE53" s="37"/>
      <c r="FGF53" s="37"/>
      <c r="FGG53" s="37"/>
      <c r="FGH53" s="37"/>
      <c r="FGI53" s="37"/>
      <c r="FGJ53" s="37"/>
      <c r="FGK53" s="37"/>
      <c r="FGL53" s="37"/>
      <c r="FGM53" s="37"/>
      <c r="FGN53" s="37"/>
      <c r="FGO53" s="37"/>
      <c r="FGP53" s="37"/>
      <c r="FGQ53" s="37"/>
      <c r="FGR53" s="37"/>
      <c r="FGS53" s="37"/>
      <c r="FGT53" s="37"/>
      <c r="FGU53" s="37"/>
      <c r="FGV53" s="37"/>
      <c r="FGW53" s="37"/>
      <c r="FGX53" s="37"/>
      <c r="FGY53" s="37"/>
      <c r="FGZ53" s="37"/>
      <c r="FHA53" s="37"/>
      <c r="FHB53" s="37"/>
      <c r="FHC53" s="37"/>
      <c r="FHD53" s="37"/>
      <c r="FHE53" s="37"/>
      <c r="FHF53" s="37"/>
      <c r="FHG53" s="37"/>
      <c r="FHH53" s="37"/>
      <c r="FHI53" s="37"/>
      <c r="FHJ53" s="37"/>
      <c r="FHK53" s="37"/>
      <c r="FHL53" s="37"/>
      <c r="FHM53" s="37"/>
      <c r="FHN53" s="37"/>
      <c r="FHO53" s="37"/>
      <c r="FHP53" s="37"/>
      <c r="FHQ53" s="37"/>
      <c r="FHR53" s="37"/>
      <c r="FHS53" s="37"/>
      <c r="FHT53" s="37"/>
      <c r="FHU53" s="37"/>
      <c r="FHV53" s="37"/>
      <c r="FHW53" s="37"/>
      <c r="FHX53" s="37"/>
      <c r="FHY53" s="37"/>
      <c r="FHZ53" s="37"/>
      <c r="FIA53" s="37"/>
      <c r="FIB53" s="37"/>
      <c r="FIC53" s="37"/>
      <c r="FID53" s="37"/>
      <c r="FIE53" s="37"/>
      <c r="FIF53" s="37"/>
      <c r="FIG53" s="37"/>
      <c r="FIH53" s="37"/>
      <c r="FII53" s="37"/>
      <c r="FIJ53" s="37"/>
      <c r="FIK53" s="37"/>
      <c r="FIL53" s="37"/>
      <c r="FIM53" s="37"/>
      <c r="FIN53" s="37"/>
      <c r="FIO53" s="37"/>
      <c r="FIP53" s="37"/>
      <c r="FIQ53" s="37"/>
      <c r="FIR53" s="37"/>
      <c r="FIS53" s="37"/>
      <c r="FIT53" s="37"/>
      <c r="FIU53" s="37"/>
      <c r="FIV53" s="37"/>
      <c r="FIW53" s="37"/>
      <c r="FIX53" s="37"/>
      <c r="FIY53" s="37"/>
      <c r="FIZ53" s="37"/>
      <c r="FJA53" s="37"/>
      <c r="FJB53" s="37"/>
      <c r="FJC53" s="37"/>
      <c r="FJD53" s="37"/>
      <c r="FJE53" s="37"/>
      <c r="FJF53" s="37"/>
      <c r="FJG53" s="37"/>
      <c r="FJH53" s="37"/>
      <c r="FJI53" s="37"/>
      <c r="FJJ53" s="37"/>
      <c r="FJK53" s="37"/>
      <c r="FJL53" s="37"/>
      <c r="FJM53" s="37"/>
      <c r="FJN53" s="37"/>
      <c r="FJO53" s="37"/>
      <c r="FJP53" s="37"/>
      <c r="FJQ53" s="37"/>
      <c r="FJR53" s="37"/>
      <c r="FJS53" s="37"/>
      <c r="FJT53" s="37"/>
      <c r="FJU53" s="37"/>
      <c r="FJV53" s="37"/>
      <c r="FJW53" s="37"/>
      <c r="FJX53" s="37"/>
      <c r="FJY53" s="37"/>
      <c r="FJZ53" s="37"/>
      <c r="FKA53" s="37"/>
      <c r="FKB53" s="37"/>
      <c r="FKC53" s="37"/>
      <c r="FKD53" s="37"/>
      <c r="FKE53" s="37"/>
      <c r="FKF53" s="37"/>
      <c r="FKG53" s="37"/>
      <c r="FKH53" s="37"/>
      <c r="FKI53" s="37"/>
      <c r="FKJ53" s="37"/>
      <c r="FKK53" s="37"/>
      <c r="FKL53" s="37"/>
      <c r="FKM53" s="37"/>
      <c r="FKN53" s="37"/>
      <c r="FKO53" s="37"/>
      <c r="FKP53" s="37"/>
      <c r="FKQ53" s="37"/>
      <c r="FKR53" s="37"/>
      <c r="FKS53" s="37"/>
      <c r="FKT53" s="37"/>
      <c r="FKU53" s="37"/>
      <c r="FKV53" s="37"/>
      <c r="FKW53" s="37"/>
      <c r="FKX53" s="37"/>
      <c r="FKY53" s="37"/>
      <c r="FKZ53" s="37"/>
      <c r="FLA53" s="37"/>
      <c r="FLB53" s="37"/>
      <c r="FLC53" s="37"/>
      <c r="FLD53" s="37"/>
      <c r="FLE53" s="37"/>
      <c r="FLF53" s="37"/>
      <c r="FLG53" s="37"/>
      <c r="FLH53" s="37"/>
      <c r="FLI53" s="37"/>
      <c r="FLJ53" s="37"/>
      <c r="FLK53" s="37"/>
      <c r="FLL53" s="37"/>
      <c r="FLM53" s="37"/>
      <c r="FLN53" s="37"/>
      <c r="FLO53" s="37"/>
      <c r="FLP53" s="37"/>
      <c r="FLQ53" s="37"/>
      <c r="FLR53" s="37"/>
      <c r="FLS53" s="37"/>
      <c r="FLT53" s="37"/>
      <c r="FLU53" s="37"/>
      <c r="FLV53" s="37"/>
      <c r="FLW53" s="37"/>
      <c r="FLX53" s="37"/>
      <c r="FLY53" s="37"/>
      <c r="FLZ53" s="37"/>
      <c r="FMA53" s="37"/>
      <c r="FMB53" s="37"/>
      <c r="FMC53" s="37"/>
      <c r="FMD53" s="37"/>
      <c r="FME53" s="37"/>
      <c r="FMF53" s="37"/>
      <c r="FMG53" s="37"/>
      <c r="FMH53" s="37"/>
      <c r="FMI53" s="37"/>
      <c r="FMJ53" s="37"/>
      <c r="FMK53" s="37"/>
      <c r="FML53" s="37"/>
      <c r="FMM53" s="37"/>
      <c r="FMN53" s="37"/>
      <c r="FMO53" s="37"/>
      <c r="FMP53" s="37"/>
      <c r="FMQ53" s="37"/>
      <c r="FMR53" s="37"/>
      <c r="FMS53" s="37"/>
      <c r="FMT53" s="37"/>
      <c r="FMU53" s="37"/>
      <c r="FMV53" s="37"/>
      <c r="FMW53" s="37"/>
      <c r="FMX53" s="37"/>
      <c r="FMY53" s="37"/>
      <c r="FMZ53" s="37"/>
      <c r="FNA53" s="37"/>
      <c r="FNB53" s="37"/>
      <c r="FNC53" s="37"/>
      <c r="FND53" s="37"/>
      <c r="FNE53" s="37"/>
      <c r="FNF53" s="37"/>
      <c r="FNG53" s="37"/>
      <c r="FNH53" s="37"/>
      <c r="FNI53" s="37"/>
      <c r="FNJ53" s="37"/>
      <c r="FNK53" s="37"/>
      <c r="FNL53" s="37"/>
      <c r="FNM53" s="37"/>
      <c r="FNN53" s="37"/>
      <c r="FNO53" s="37"/>
      <c r="FNP53" s="37"/>
      <c r="FNQ53" s="37"/>
      <c r="FNR53" s="37"/>
      <c r="FNS53" s="37"/>
      <c r="FNT53" s="37"/>
      <c r="FNU53" s="37"/>
      <c r="FNV53" s="37"/>
      <c r="FNW53" s="37"/>
      <c r="FNX53" s="37"/>
      <c r="FNY53" s="37"/>
      <c r="FNZ53" s="37"/>
      <c r="FOA53" s="37"/>
      <c r="FOB53" s="37"/>
      <c r="FOC53" s="37"/>
      <c r="FOD53" s="37"/>
      <c r="FOE53" s="37"/>
      <c r="FOF53" s="37"/>
      <c r="FOG53" s="37"/>
      <c r="FOH53" s="37"/>
      <c r="FOI53" s="37"/>
      <c r="FOJ53" s="37"/>
      <c r="FOK53" s="37"/>
      <c r="FOL53" s="37"/>
      <c r="FOM53" s="37"/>
      <c r="FON53" s="37"/>
      <c r="FOO53" s="37"/>
      <c r="FOP53" s="37"/>
      <c r="FOQ53" s="37"/>
      <c r="FOR53" s="37"/>
      <c r="FOS53" s="37"/>
      <c r="FOT53" s="37"/>
      <c r="FOU53" s="37"/>
      <c r="FOV53" s="37"/>
      <c r="FOW53" s="37"/>
      <c r="FOX53" s="37"/>
      <c r="FOY53" s="37"/>
      <c r="FOZ53" s="37"/>
      <c r="FPA53" s="37"/>
      <c r="FPB53" s="37"/>
      <c r="FPC53" s="37"/>
      <c r="FPD53" s="37"/>
      <c r="FPE53" s="37"/>
      <c r="FPF53" s="37"/>
      <c r="FPG53" s="37"/>
      <c r="FPH53" s="37"/>
      <c r="FPI53" s="37"/>
      <c r="FPJ53" s="37"/>
      <c r="FPK53" s="37"/>
      <c r="FPL53" s="37"/>
      <c r="FPM53" s="37"/>
      <c r="FPN53" s="37"/>
      <c r="FPO53" s="37"/>
      <c r="FPP53" s="37"/>
      <c r="FPQ53" s="37"/>
      <c r="FPR53" s="37"/>
      <c r="FPS53" s="37"/>
      <c r="FPT53" s="37"/>
      <c r="FPU53" s="37"/>
      <c r="FPV53" s="37"/>
      <c r="FPW53" s="37"/>
      <c r="FPX53" s="37"/>
      <c r="FPY53" s="37"/>
      <c r="FPZ53" s="37"/>
      <c r="FQA53" s="37"/>
      <c r="FQB53" s="37"/>
      <c r="FQC53" s="37"/>
      <c r="FQD53" s="37"/>
      <c r="FQE53" s="37"/>
      <c r="FQF53" s="37"/>
      <c r="FQG53" s="37"/>
      <c r="FQH53" s="37"/>
      <c r="FQI53" s="37"/>
      <c r="FQJ53" s="37"/>
      <c r="FQK53" s="37"/>
      <c r="FQL53" s="37"/>
      <c r="FQM53" s="37"/>
      <c r="FQN53" s="37"/>
      <c r="FQO53" s="37"/>
      <c r="FQP53" s="37"/>
      <c r="FQQ53" s="37"/>
      <c r="FQR53" s="37"/>
      <c r="FQS53" s="37"/>
      <c r="FQT53" s="37"/>
      <c r="FQU53" s="37"/>
      <c r="FQV53" s="37"/>
      <c r="FQW53" s="37"/>
      <c r="FQX53" s="37"/>
      <c r="FQY53" s="37"/>
      <c r="FQZ53" s="37"/>
      <c r="FRA53" s="37"/>
      <c r="FRB53" s="37"/>
      <c r="FRC53" s="37"/>
      <c r="FRD53" s="37"/>
      <c r="FRE53" s="37"/>
      <c r="FRF53" s="37"/>
      <c r="FRG53" s="37"/>
      <c r="FRH53" s="37"/>
      <c r="FRI53" s="37"/>
      <c r="FRJ53" s="37"/>
      <c r="FRK53" s="37"/>
      <c r="FRL53" s="37"/>
      <c r="FRM53" s="37"/>
      <c r="FRN53" s="37"/>
      <c r="FRO53" s="37"/>
      <c r="FRP53" s="37"/>
      <c r="FRQ53" s="37"/>
      <c r="FRR53" s="37"/>
      <c r="FRS53" s="37"/>
      <c r="FRT53" s="37"/>
      <c r="FRU53" s="37"/>
      <c r="FRV53" s="37"/>
      <c r="FRW53" s="37"/>
      <c r="FRX53" s="37"/>
      <c r="FRY53" s="37"/>
      <c r="FRZ53" s="37"/>
      <c r="FSA53" s="37"/>
      <c r="FSB53" s="37"/>
      <c r="FSC53" s="37"/>
      <c r="FSD53" s="37"/>
      <c r="FSE53" s="37"/>
      <c r="FSF53" s="37"/>
      <c r="FSG53" s="37"/>
      <c r="FSH53" s="37"/>
      <c r="FSI53" s="37"/>
      <c r="FSJ53" s="37"/>
      <c r="FSK53" s="37"/>
      <c r="FSL53" s="37"/>
      <c r="FSM53" s="37"/>
      <c r="FSN53" s="37"/>
      <c r="FSO53" s="37"/>
      <c r="FSP53" s="37"/>
      <c r="FSQ53" s="37"/>
      <c r="FSR53" s="37"/>
      <c r="FSS53" s="37"/>
      <c r="FST53" s="37"/>
      <c r="FSU53" s="37"/>
      <c r="FSV53" s="37"/>
      <c r="FSW53" s="37"/>
      <c r="FSX53" s="37"/>
      <c r="FSY53" s="37"/>
      <c r="FSZ53" s="37"/>
      <c r="FTA53" s="37"/>
      <c r="FTB53" s="37"/>
      <c r="FTC53" s="37"/>
      <c r="FTD53" s="37"/>
      <c r="FTE53" s="37"/>
      <c r="FTF53" s="37"/>
      <c r="FTG53" s="37"/>
      <c r="FTH53" s="37"/>
      <c r="FTI53" s="37"/>
      <c r="FTJ53" s="37"/>
      <c r="FTK53" s="37"/>
      <c r="FTL53" s="37"/>
      <c r="FTM53" s="37"/>
      <c r="FTN53" s="37"/>
      <c r="FTO53" s="37"/>
      <c r="FTP53" s="37"/>
      <c r="FTQ53" s="37"/>
      <c r="FTR53" s="37"/>
      <c r="FTS53" s="37"/>
      <c r="FTT53" s="37"/>
      <c r="FTU53" s="37"/>
      <c r="FTV53" s="37"/>
      <c r="FTW53" s="37"/>
      <c r="FTX53" s="37"/>
      <c r="FTY53" s="37"/>
      <c r="FTZ53" s="37"/>
      <c r="FUA53" s="37"/>
      <c r="FUB53" s="37"/>
      <c r="FUC53" s="37"/>
      <c r="FUD53" s="37"/>
      <c r="FUE53" s="37"/>
      <c r="FUF53" s="37"/>
      <c r="FUG53" s="37"/>
      <c r="FUH53" s="37"/>
      <c r="FUI53" s="37"/>
      <c r="FUJ53" s="37"/>
      <c r="FUK53" s="37"/>
      <c r="FUL53" s="37"/>
      <c r="FUM53" s="37"/>
      <c r="FUN53" s="37"/>
      <c r="FUO53" s="37"/>
      <c r="FUP53" s="37"/>
      <c r="FUQ53" s="37"/>
      <c r="FUR53" s="37"/>
      <c r="FUS53" s="37"/>
      <c r="FUT53" s="37"/>
      <c r="FUU53" s="37"/>
      <c r="FUV53" s="37"/>
      <c r="FUW53" s="37"/>
      <c r="FUX53" s="37"/>
      <c r="FUY53" s="37"/>
      <c r="FUZ53" s="37"/>
      <c r="FVA53" s="37"/>
      <c r="FVB53" s="37"/>
      <c r="FVC53" s="37"/>
      <c r="FVD53" s="37"/>
      <c r="FVE53" s="37"/>
      <c r="FVF53" s="37"/>
      <c r="FVG53" s="37"/>
      <c r="FVH53" s="37"/>
      <c r="FVI53" s="37"/>
      <c r="FVJ53" s="37"/>
      <c r="FVK53" s="37"/>
      <c r="FVL53" s="37"/>
      <c r="FVM53" s="37"/>
      <c r="FVN53" s="37"/>
      <c r="FVO53" s="37"/>
      <c r="FVP53" s="37"/>
      <c r="FVQ53" s="37"/>
      <c r="FVR53" s="37"/>
      <c r="FVS53" s="37"/>
      <c r="FVT53" s="37"/>
      <c r="FVU53" s="37"/>
      <c r="FVV53" s="37"/>
      <c r="FVW53" s="37"/>
      <c r="FVX53" s="37"/>
      <c r="FVY53" s="37"/>
      <c r="FVZ53" s="37"/>
      <c r="FWA53" s="37"/>
      <c r="FWB53" s="37"/>
      <c r="FWC53" s="37"/>
      <c r="FWD53" s="37"/>
      <c r="FWE53" s="37"/>
      <c r="FWF53" s="37"/>
      <c r="FWG53" s="37"/>
      <c r="FWH53" s="37"/>
      <c r="FWI53" s="37"/>
      <c r="FWJ53" s="37"/>
      <c r="FWK53" s="37"/>
      <c r="FWL53" s="37"/>
      <c r="FWM53" s="37"/>
      <c r="FWN53" s="37"/>
      <c r="FWO53" s="37"/>
      <c r="FWP53" s="37"/>
      <c r="FWQ53" s="37"/>
      <c r="FWR53" s="37"/>
      <c r="FWS53" s="37"/>
      <c r="FWT53" s="37"/>
      <c r="FWU53" s="37"/>
      <c r="FWV53" s="37"/>
      <c r="FWW53" s="37"/>
      <c r="FWX53" s="37"/>
      <c r="FWY53" s="37"/>
      <c r="FWZ53" s="37"/>
      <c r="FXA53" s="37"/>
      <c r="FXB53" s="37"/>
      <c r="FXC53" s="37"/>
      <c r="FXD53" s="37"/>
      <c r="FXE53" s="37"/>
      <c r="FXF53" s="37"/>
      <c r="FXG53" s="37"/>
      <c r="FXH53" s="37"/>
      <c r="FXI53" s="37"/>
      <c r="FXJ53" s="37"/>
      <c r="FXK53" s="37"/>
      <c r="FXL53" s="37"/>
      <c r="FXM53" s="37"/>
      <c r="FXN53" s="37"/>
      <c r="FXO53" s="37"/>
      <c r="FXP53" s="37"/>
      <c r="FXQ53" s="37"/>
      <c r="FXR53" s="37"/>
      <c r="FXS53" s="37"/>
      <c r="FXT53" s="37"/>
      <c r="FXU53" s="37"/>
      <c r="FXV53" s="37"/>
      <c r="FXW53" s="37"/>
      <c r="FXX53" s="37"/>
      <c r="FXY53" s="37"/>
      <c r="FXZ53" s="37"/>
      <c r="FYA53" s="37"/>
      <c r="FYB53" s="37"/>
      <c r="FYC53" s="37"/>
      <c r="FYD53" s="37"/>
      <c r="FYE53" s="37"/>
      <c r="FYF53" s="37"/>
      <c r="FYG53" s="37"/>
      <c r="FYH53" s="37"/>
      <c r="FYI53" s="37"/>
      <c r="FYJ53" s="37"/>
      <c r="FYK53" s="37"/>
      <c r="FYL53" s="37"/>
      <c r="FYM53" s="37"/>
      <c r="FYN53" s="37"/>
      <c r="FYO53" s="37"/>
      <c r="FYP53" s="37"/>
      <c r="FYQ53" s="37"/>
      <c r="FYR53" s="37"/>
      <c r="FYS53" s="37"/>
      <c r="FYT53" s="37"/>
      <c r="FYU53" s="37"/>
      <c r="FYV53" s="37"/>
      <c r="FYW53" s="37"/>
      <c r="FYX53" s="37"/>
      <c r="FYY53" s="37"/>
      <c r="FYZ53" s="37"/>
      <c r="FZA53" s="37"/>
      <c r="FZB53" s="37"/>
      <c r="FZC53" s="37"/>
      <c r="FZD53" s="37"/>
      <c r="FZE53" s="37"/>
      <c r="FZF53" s="37"/>
      <c r="FZG53" s="37"/>
      <c r="FZH53" s="37"/>
      <c r="FZI53" s="37"/>
      <c r="FZJ53" s="37"/>
      <c r="FZK53" s="37"/>
      <c r="FZL53" s="37"/>
      <c r="FZM53" s="37"/>
      <c r="FZN53" s="37"/>
      <c r="FZO53" s="37"/>
      <c r="FZP53" s="37"/>
      <c r="FZQ53" s="37"/>
      <c r="FZR53" s="37"/>
      <c r="FZS53" s="37"/>
      <c r="FZT53" s="37"/>
      <c r="FZU53" s="37"/>
      <c r="FZV53" s="37"/>
      <c r="FZW53" s="37"/>
      <c r="FZX53" s="37"/>
      <c r="FZY53" s="37"/>
      <c r="FZZ53" s="37"/>
      <c r="GAA53" s="37"/>
      <c r="GAB53" s="37"/>
      <c r="GAC53" s="37"/>
      <c r="GAD53" s="37"/>
      <c r="GAE53" s="37"/>
      <c r="GAF53" s="37"/>
      <c r="GAG53" s="37"/>
      <c r="GAH53" s="37"/>
      <c r="GAI53" s="37"/>
      <c r="GAJ53" s="37"/>
      <c r="GAK53" s="37"/>
      <c r="GAL53" s="37"/>
      <c r="GAM53" s="37"/>
      <c r="GAN53" s="37"/>
      <c r="GAO53" s="37"/>
      <c r="GAP53" s="37"/>
      <c r="GAQ53" s="37"/>
      <c r="GAR53" s="37"/>
      <c r="GAS53" s="37"/>
      <c r="GAT53" s="37"/>
      <c r="GAU53" s="37"/>
      <c r="GAV53" s="37"/>
      <c r="GAW53" s="37"/>
      <c r="GAX53" s="37"/>
      <c r="GAY53" s="37"/>
      <c r="GAZ53" s="37"/>
      <c r="GBA53" s="37"/>
      <c r="GBB53" s="37"/>
      <c r="GBC53" s="37"/>
      <c r="GBD53" s="37"/>
      <c r="GBE53" s="37"/>
      <c r="GBF53" s="37"/>
      <c r="GBG53" s="37"/>
      <c r="GBH53" s="37"/>
      <c r="GBI53" s="37"/>
      <c r="GBJ53" s="37"/>
      <c r="GBK53" s="37"/>
      <c r="GBL53" s="37"/>
      <c r="GBM53" s="37"/>
      <c r="GBN53" s="37"/>
      <c r="GBO53" s="37"/>
      <c r="GBP53" s="37"/>
      <c r="GBQ53" s="37"/>
      <c r="GBR53" s="37"/>
      <c r="GBS53" s="37"/>
      <c r="GBT53" s="37"/>
      <c r="GBU53" s="37"/>
      <c r="GBV53" s="37"/>
      <c r="GBW53" s="37"/>
      <c r="GBX53" s="37"/>
      <c r="GBY53" s="37"/>
      <c r="GBZ53" s="37"/>
      <c r="GCA53" s="37"/>
      <c r="GCB53" s="37"/>
      <c r="GCC53" s="37"/>
      <c r="GCD53" s="37"/>
      <c r="GCE53" s="37"/>
      <c r="GCF53" s="37"/>
      <c r="GCG53" s="37"/>
      <c r="GCH53" s="37"/>
      <c r="GCI53" s="37"/>
      <c r="GCJ53" s="37"/>
      <c r="GCK53" s="37"/>
      <c r="GCL53" s="37"/>
      <c r="GCM53" s="37"/>
      <c r="GCN53" s="37"/>
      <c r="GCO53" s="37"/>
      <c r="GCP53" s="37"/>
      <c r="GCQ53" s="37"/>
      <c r="GCR53" s="37"/>
      <c r="GCS53" s="37"/>
      <c r="GCT53" s="37"/>
      <c r="GCU53" s="37"/>
      <c r="GCV53" s="37"/>
      <c r="GCW53" s="37"/>
      <c r="GCX53" s="37"/>
      <c r="GCY53" s="37"/>
      <c r="GCZ53" s="37"/>
      <c r="GDA53" s="37"/>
      <c r="GDB53" s="37"/>
      <c r="GDC53" s="37"/>
      <c r="GDD53" s="37"/>
      <c r="GDE53" s="37"/>
      <c r="GDF53" s="37"/>
      <c r="GDG53" s="37"/>
      <c r="GDH53" s="37"/>
      <c r="GDI53" s="37"/>
      <c r="GDJ53" s="37"/>
      <c r="GDK53" s="37"/>
      <c r="GDL53" s="37"/>
      <c r="GDM53" s="37"/>
      <c r="GDN53" s="37"/>
      <c r="GDO53" s="37"/>
      <c r="GDP53" s="37"/>
      <c r="GDQ53" s="37"/>
      <c r="GDR53" s="37"/>
      <c r="GDS53" s="37"/>
      <c r="GDT53" s="37"/>
      <c r="GDU53" s="37"/>
      <c r="GDV53" s="37"/>
      <c r="GDW53" s="37"/>
      <c r="GDX53" s="37"/>
      <c r="GDY53" s="37"/>
      <c r="GDZ53" s="37"/>
      <c r="GEA53" s="37"/>
      <c r="GEB53" s="37"/>
      <c r="GEC53" s="37"/>
      <c r="GED53" s="37"/>
      <c r="GEE53" s="37"/>
      <c r="GEF53" s="37"/>
      <c r="GEG53" s="37"/>
      <c r="GEH53" s="37"/>
      <c r="GEI53" s="37"/>
      <c r="GEJ53" s="37"/>
      <c r="GEK53" s="37"/>
      <c r="GEL53" s="37"/>
      <c r="GEM53" s="37"/>
      <c r="GEN53" s="37"/>
      <c r="GEO53" s="37"/>
      <c r="GEP53" s="37"/>
      <c r="GEQ53" s="37"/>
      <c r="GER53" s="37"/>
      <c r="GES53" s="37"/>
      <c r="GET53" s="37"/>
      <c r="GEU53" s="37"/>
      <c r="GEV53" s="37"/>
      <c r="GEW53" s="37"/>
      <c r="GEX53" s="37"/>
      <c r="GEY53" s="37"/>
      <c r="GEZ53" s="37"/>
      <c r="GFA53" s="37"/>
      <c r="GFB53" s="37"/>
      <c r="GFC53" s="37"/>
      <c r="GFD53" s="37"/>
      <c r="GFE53" s="37"/>
      <c r="GFF53" s="37"/>
      <c r="GFG53" s="37"/>
      <c r="GFH53" s="37"/>
      <c r="GFI53" s="37"/>
      <c r="GFJ53" s="37"/>
      <c r="GFK53" s="37"/>
      <c r="GFL53" s="37"/>
      <c r="GFM53" s="37"/>
      <c r="GFN53" s="37"/>
      <c r="GFO53" s="37"/>
      <c r="GFP53" s="37"/>
      <c r="GFQ53" s="37"/>
      <c r="GFR53" s="37"/>
      <c r="GFS53" s="37"/>
      <c r="GFT53" s="37"/>
      <c r="GFU53" s="37"/>
      <c r="GFV53" s="37"/>
      <c r="GFW53" s="37"/>
      <c r="GFX53" s="37"/>
      <c r="GFY53" s="37"/>
      <c r="GFZ53" s="37"/>
      <c r="GGA53" s="37"/>
      <c r="GGB53" s="37"/>
      <c r="GGC53" s="37"/>
      <c r="GGD53" s="37"/>
      <c r="GGE53" s="37"/>
      <c r="GGF53" s="37"/>
      <c r="GGG53" s="37"/>
      <c r="GGH53" s="37"/>
      <c r="GGI53" s="37"/>
      <c r="GGJ53" s="37"/>
      <c r="GGK53" s="37"/>
      <c r="GGL53" s="37"/>
      <c r="GGM53" s="37"/>
      <c r="GGN53" s="37"/>
      <c r="GGO53" s="37"/>
      <c r="GGP53" s="37"/>
      <c r="GGQ53" s="37"/>
      <c r="GGR53" s="37"/>
      <c r="GGS53" s="37"/>
      <c r="GGT53" s="37"/>
      <c r="GGU53" s="37"/>
      <c r="GGV53" s="37"/>
      <c r="GGW53" s="37"/>
      <c r="GGX53" s="37"/>
      <c r="GGY53" s="37"/>
      <c r="GGZ53" s="37"/>
      <c r="GHA53" s="37"/>
      <c r="GHB53" s="37"/>
      <c r="GHC53" s="37"/>
      <c r="GHD53" s="37"/>
      <c r="GHE53" s="37"/>
      <c r="GHF53" s="37"/>
      <c r="GHG53" s="37"/>
      <c r="GHH53" s="37"/>
      <c r="GHI53" s="37"/>
      <c r="GHJ53" s="37"/>
      <c r="GHK53" s="37"/>
      <c r="GHL53" s="37"/>
      <c r="GHM53" s="37"/>
      <c r="GHN53" s="37"/>
      <c r="GHO53" s="37"/>
      <c r="GHP53" s="37"/>
      <c r="GHQ53" s="37"/>
      <c r="GHR53" s="37"/>
      <c r="GHS53" s="37"/>
      <c r="GHT53" s="37"/>
      <c r="GHU53" s="37"/>
      <c r="GHV53" s="37"/>
      <c r="GHW53" s="37"/>
      <c r="GHX53" s="37"/>
      <c r="GHY53" s="37"/>
      <c r="GHZ53" s="37"/>
      <c r="GIA53" s="37"/>
      <c r="GIB53" s="37"/>
      <c r="GIC53" s="37"/>
      <c r="GID53" s="37"/>
      <c r="GIE53" s="37"/>
      <c r="GIF53" s="37"/>
      <c r="GIG53" s="37"/>
      <c r="GIH53" s="37"/>
      <c r="GII53" s="37"/>
      <c r="GIJ53" s="37"/>
      <c r="GIK53" s="37"/>
      <c r="GIL53" s="37"/>
      <c r="GIM53" s="37"/>
      <c r="GIN53" s="37"/>
      <c r="GIO53" s="37"/>
      <c r="GIP53" s="37"/>
      <c r="GIQ53" s="37"/>
      <c r="GIR53" s="37"/>
      <c r="GIS53" s="37"/>
      <c r="GIT53" s="37"/>
      <c r="GIU53" s="37"/>
      <c r="GIV53" s="37"/>
      <c r="GIW53" s="37"/>
      <c r="GIX53" s="37"/>
      <c r="GIY53" s="37"/>
      <c r="GIZ53" s="37"/>
      <c r="GJA53" s="37"/>
      <c r="GJB53" s="37"/>
      <c r="GJC53" s="37"/>
      <c r="GJD53" s="37"/>
      <c r="GJE53" s="37"/>
      <c r="GJF53" s="37"/>
      <c r="GJG53" s="37"/>
      <c r="GJH53" s="37"/>
      <c r="GJI53" s="37"/>
      <c r="GJJ53" s="37"/>
      <c r="GJK53" s="37"/>
      <c r="GJL53" s="37"/>
      <c r="GJM53" s="37"/>
      <c r="GJN53" s="37"/>
      <c r="GJO53" s="37"/>
      <c r="GJP53" s="37"/>
      <c r="GJQ53" s="37"/>
      <c r="GJR53" s="37"/>
      <c r="GJS53" s="37"/>
      <c r="GJT53" s="37"/>
      <c r="GJU53" s="37"/>
      <c r="GJV53" s="37"/>
      <c r="GJW53" s="37"/>
      <c r="GJX53" s="37"/>
      <c r="GJY53" s="37"/>
      <c r="GJZ53" s="37"/>
      <c r="GKA53" s="37"/>
      <c r="GKB53" s="37"/>
      <c r="GKC53" s="37"/>
      <c r="GKD53" s="37"/>
      <c r="GKE53" s="37"/>
      <c r="GKF53" s="37"/>
      <c r="GKG53" s="37"/>
      <c r="GKH53" s="37"/>
      <c r="GKI53" s="37"/>
      <c r="GKJ53" s="37"/>
      <c r="GKK53" s="37"/>
      <c r="GKL53" s="37"/>
      <c r="GKM53" s="37"/>
      <c r="GKN53" s="37"/>
      <c r="GKO53" s="37"/>
      <c r="GKP53" s="37"/>
      <c r="GKQ53" s="37"/>
      <c r="GKR53" s="37"/>
      <c r="GKS53" s="37"/>
      <c r="GKT53" s="37"/>
      <c r="GKU53" s="37"/>
      <c r="GKV53" s="37"/>
      <c r="GKW53" s="37"/>
      <c r="GKX53" s="37"/>
      <c r="GKY53" s="37"/>
      <c r="GKZ53" s="37"/>
      <c r="GLA53" s="37"/>
      <c r="GLB53" s="37"/>
      <c r="GLC53" s="37"/>
      <c r="GLD53" s="37"/>
      <c r="GLE53" s="37"/>
      <c r="GLF53" s="37"/>
      <c r="GLG53" s="37"/>
      <c r="GLH53" s="37"/>
      <c r="GLI53" s="37"/>
      <c r="GLJ53" s="37"/>
      <c r="GLK53" s="37"/>
      <c r="GLL53" s="37"/>
      <c r="GLM53" s="37"/>
      <c r="GLN53" s="37"/>
      <c r="GLO53" s="37"/>
      <c r="GLP53" s="37"/>
      <c r="GLQ53" s="37"/>
      <c r="GLR53" s="37"/>
      <c r="GLS53" s="37"/>
      <c r="GLT53" s="37"/>
      <c r="GLU53" s="37"/>
      <c r="GLV53" s="37"/>
      <c r="GLW53" s="37"/>
      <c r="GLX53" s="37"/>
      <c r="GLY53" s="37"/>
      <c r="GLZ53" s="37"/>
      <c r="GMA53" s="37"/>
      <c r="GMB53" s="37"/>
      <c r="GMC53" s="37"/>
      <c r="GMD53" s="37"/>
      <c r="GME53" s="37"/>
      <c r="GMF53" s="37"/>
      <c r="GMG53" s="37"/>
      <c r="GMH53" s="37"/>
      <c r="GMI53" s="37"/>
      <c r="GMJ53" s="37"/>
      <c r="GMK53" s="37"/>
      <c r="GML53" s="37"/>
      <c r="GMM53" s="37"/>
      <c r="GMN53" s="37"/>
      <c r="GMO53" s="37"/>
      <c r="GMP53" s="37"/>
      <c r="GMQ53" s="37"/>
      <c r="GMR53" s="37"/>
      <c r="GMS53" s="37"/>
      <c r="GMT53" s="37"/>
      <c r="GMU53" s="37"/>
      <c r="GMV53" s="37"/>
      <c r="GMW53" s="37"/>
      <c r="GMX53" s="37"/>
      <c r="GMY53" s="37"/>
      <c r="GMZ53" s="37"/>
      <c r="GNA53" s="37"/>
      <c r="GNB53" s="37"/>
      <c r="GNC53" s="37"/>
      <c r="GND53" s="37"/>
      <c r="GNE53" s="37"/>
      <c r="GNF53" s="37"/>
      <c r="GNG53" s="37"/>
      <c r="GNH53" s="37"/>
      <c r="GNI53" s="37"/>
      <c r="GNJ53" s="37"/>
      <c r="GNK53" s="37"/>
      <c r="GNL53" s="37"/>
      <c r="GNM53" s="37"/>
      <c r="GNN53" s="37"/>
      <c r="GNO53" s="37"/>
      <c r="GNP53" s="37"/>
      <c r="GNQ53" s="37"/>
      <c r="GNR53" s="37"/>
      <c r="GNS53" s="37"/>
      <c r="GNT53" s="37"/>
      <c r="GNU53" s="37"/>
      <c r="GNV53" s="37"/>
      <c r="GNW53" s="37"/>
      <c r="GNX53" s="37"/>
      <c r="GNY53" s="37"/>
      <c r="GNZ53" s="37"/>
      <c r="GOA53" s="37"/>
      <c r="GOB53" s="37"/>
      <c r="GOC53" s="37"/>
      <c r="GOD53" s="37"/>
      <c r="GOE53" s="37"/>
      <c r="GOF53" s="37"/>
      <c r="GOG53" s="37"/>
      <c r="GOH53" s="37"/>
      <c r="GOI53" s="37"/>
      <c r="GOJ53" s="37"/>
      <c r="GOK53" s="37"/>
      <c r="GOL53" s="37"/>
      <c r="GOM53" s="37"/>
      <c r="GON53" s="37"/>
      <c r="GOO53" s="37"/>
      <c r="GOP53" s="37"/>
      <c r="GOQ53" s="37"/>
      <c r="GOR53" s="37"/>
      <c r="GOS53" s="37"/>
      <c r="GOT53" s="37"/>
      <c r="GOU53" s="37"/>
      <c r="GOV53" s="37"/>
      <c r="GOW53" s="37"/>
      <c r="GOX53" s="37"/>
      <c r="GOY53" s="37"/>
      <c r="GOZ53" s="37"/>
      <c r="GPA53" s="37"/>
      <c r="GPB53" s="37"/>
      <c r="GPC53" s="37"/>
      <c r="GPD53" s="37"/>
      <c r="GPE53" s="37"/>
      <c r="GPF53" s="37"/>
      <c r="GPG53" s="37"/>
      <c r="GPH53" s="37"/>
      <c r="GPI53" s="37"/>
      <c r="GPJ53" s="37"/>
      <c r="GPK53" s="37"/>
      <c r="GPL53" s="37"/>
      <c r="GPM53" s="37"/>
      <c r="GPN53" s="37"/>
      <c r="GPO53" s="37"/>
      <c r="GPP53" s="37"/>
      <c r="GPQ53" s="37"/>
      <c r="GPR53" s="37"/>
      <c r="GPS53" s="37"/>
      <c r="GPT53" s="37"/>
      <c r="GPU53" s="37"/>
      <c r="GPV53" s="37"/>
      <c r="GPW53" s="37"/>
      <c r="GPX53" s="37"/>
      <c r="GPY53" s="37"/>
      <c r="GPZ53" s="37"/>
      <c r="GQA53" s="37"/>
      <c r="GQB53" s="37"/>
      <c r="GQC53" s="37"/>
      <c r="GQD53" s="37"/>
      <c r="GQE53" s="37"/>
      <c r="GQF53" s="37"/>
      <c r="GQG53" s="37"/>
      <c r="GQH53" s="37"/>
      <c r="GQI53" s="37"/>
      <c r="GQJ53" s="37"/>
      <c r="GQK53" s="37"/>
      <c r="GQL53" s="37"/>
      <c r="GQM53" s="37"/>
      <c r="GQN53" s="37"/>
      <c r="GQO53" s="37"/>
      <c r="GQP53" s="37"/>
      <c r="GQQ53" s="37"/>
      <c r="GQR53" s="37"/>
      <c r="GQS53" s="37"/>
      <c r="GQT53" s="37"/>
      <c r="GQU53" s="37"/>
      <c r="GQV53" s="37"/>
      <c r="GQW53" s="37"/>
      <c r="GQX53" s="37"/>
      <c r="GQY53" s="37"/>
      <c r="GQZ53" s="37"/>
      <c r="GRA53" s="37"/>
      <c r="GRB53" s="37"/>
      <c r="GRC53" s="37"/>
      <c r="GRD53" s="37"/>
      <c r="GRE53" s="37"/>
      <c r="GRF53" s="37"/>
      <c r="GRG53" s="37"/>
      <c r="GRH53" s="37"/>
      <c r="GRI53" s="37"/>
      <c r="GRJ53" s="37"/>
      <c r="GRK53" s="37"/>
      <c r="GRL53" s="37"/>
      <c r="GRM53" s="37"/>
      <c r="GRN53" s="37"/>
      <c r="GRO53" s="37"/>
      <c r="GRP53" s="37"/>
      <c r="GRQ53" s="37"/>
      <c r="GRR53" s="37"/>
      <c r="GRS53" s="37"/>
      <c r="GRT53" s="37"/>
      <c r="GRU53" s="37"/>
      <c r="GRV53" s="37"/>
      <c r="GRW53" s="37"/>
      <c r="GRX53" s="37"/>
      <c r="GRY53" s="37"/>
      <c r="GRZ53" s="37"/>
      <c r="GSA53" s="37"/>
      <c r="GSB53" s="37"/>
      <c r="GSC53" s="37"/>
      <c r="GSD53" s="37"/>
      <c r="GSE53" s="37"/>
      <c r="GSF53" s="37"/>
      <c r="GSG53" s="37"/>
      <c r="GSH53" s="37"/>
      <c r="GSI53" s="37"/>
      <c r="GSJ53" s="37"/>
      <c r="GSK53" s="37"/>
      <c r="GSL53" s="37"/>
      <c r="GSM53" s="37"/>
      <c r="GSN53" s="37"/>
      <c r="GSO53" s="37"/>
      <c r="GSP53" s="37"/>
      <c r="GSQ53" s="37"/>
      <c r="GSR53" s="37"/>
      <c r="GSS53" s="37"/>
      <c r="GST53" s="37"/>
      <c r="GSU53" s="37"/>
      <c r="GSV53" s="37"/>
      <c r="GSW53" s="37"/>
      <c r="GSX53" s="37"/>
      <c r="GSY53" s="37"/>
      <c r="GSZ53" s="37"/>
      <c r="GTA53" s="37"/>
      <c r="GTB53" s="37"/>
      <c r="GTC53" s="37"/>
      <c r="GTD53" s="37"/>
      <c r="GTE53" s="37"/>
      <c r="GTF53" s="37"/>
      <c r="GTG53" s="37"/>
      <c r="GTH53" s="37"/>
      <c r="GTI53" s="37"/>
      <c r="GTJ53" s="37"/>
      <c r="GTK53" s="37"/>
      <c r="GTL53" s="37"/>
      <c r="GTM53" s="37"/>
      <c r="GTN53" s="37"/>
      <c r="GTO53" s="37"/>
      <c r="GTP53" s="37"/>
      <c r="GTQ53" s="37"/>
      <c r="GTR53" s="37"/>
      <c r="GTS53" s="37"/>
      <c r="GTT53" s="37"/>
      <c r="GTU53" s="37"/>
      <c r="GTV53" s="37"/>
      <c r="GTW53" s="37"/>
      <c r="GTX53" s="37"/>
      <c r="GTY53" s="37"/>
      <c r="GTZ53" s="37"/>
      <c r="GUA53" s="37"/>
      <c r="GUB53" s="37"/>
      <c r="GUC53" s="37"/>
      <c r="GUD53" s="37"/>
      <c r="GUE53" s="37"/>
      <c r="GUF53" s="37"/>
      <c r="GUG53" s="37"/>
      <c r="GUH53" s="37"/>
      <c r="GUI53" s="37"/>
      <c r="GUJ53" s="37"/>
      <c r="GUK53" s="37"/>
      <c r="GUL53" s="37"/>
      <c r="GUM53" s="37"/>
      <c r="GUN53" s="37"/>
      <c r="GUO53" s="37"/>
      <c r="GUP53" s="37"/>
      <c r="GUQ53" s="37"/>
      <c r="GUR53" s="37"/>
      <c r="GUS53" s="37"/>
      <c r="GUT53" s="37"/>
      <c r="GUU53" s="37"/>
      <c r="GUV53" s="37"/>
      <c r="GUW53" s="37"/>
      <c r="GUX53" s="37"/>
      <c r="GUY53" s="37"/>
      <c r="GUZ53" s="37"/>
      <c r="GVA53" s="37"/>
      <c r="GVB53" s="37"/>
      <c r="GVC53" s="37"/>
      <c r="GVD53" s="37"/>
      <c r="GVE53" s="37"/>
      <c r="GVF53" s="37"/>
      <c r="GVG53" s="37"/>
      <c r="GVH53" s="37"/>
      <c r="GVI53" s="37"/>
      <c r="GVJ53" s="37"/>
      <c r="GVK53" s="37"/>
      <c r="GVL53" s="37"/>
      <c r="GVM53" s="37"/>
      <c r="GVN53" s="37"/>
      <c r="GVO53" s="37"/>
      <c r="GVP53" s="37"/>
      <c r="GVQ53" s="37"/>
      <c r="GVR53" s="37"/>
      <c r="GVS53" s="37"/>
      <c r="GVT53" s="37"/>
      <c r="GVU53" s="37"/>
      <c r="GVV53" s="37"/>
      <c r="GVW53" s="37"/>
      <c r="GVX53" s="37"/>
      <c r="GVY53" s="37"/>
      <c r="GVZ53" s="37"/>
      <c r="GWA53" s="37"/>
      <c r="GWB53" s="37"/>
      <c r="GWC53" s="37"/>
      <c r="GWD53" s="37"/>
      <c r="GWE53" s="37"/>
      <c r="GWF53" s="37"/>
      <c r="GWG53" s="37"/>
      <c r="GWH53" s="37"/>
      <c r="GWI53" s="37"/>
      <c r="GWJ53" s="37"/>
      <c r="GWK53" s="37"/>
      <c r="GWL53" s="37"/>
      <c r="GWM53" s="37"/>
      <c r="GWN53" s="37"/>
      <c r="GWO53" s="37"/>
      <c r="GWP53" s="37"/>
      <c r="GWQ53" s="37"/>
      <c r="GWR53" s="37"/>
      <c r="GWS53" s="37"/>
      <c r="GWT53" s="37"/>
      <c r="GWU53" s="37"/>
      <c r="GWV53" s="37"/>
      <c r="GWW53" s="37"/>
      <c r="GWX53" s="37"/>
      <c r="GWY53" s="37"/>
      <c r="GWZ53" s="37"/>
      <c r="GXA53" s="37"/>
      <c r="GXB53" s="37"/>
      <c r="GXC53" s="37"/>
      <c r="GXD53" s="37"/>
      <c r="GXE53" s="37"/>
      <c r="GXF53" s="37"/>
      <c r="GXG53" s="37"/>
      <c r="GXH53" s="37"/>
      <c r="GXI53" s="37"/>
      <c r="GXJ53" s="37"/>
      <c r="GXK53" s="37"/>
      <c r="GXL53" s="37"/>
      <c r="GXM53" s="37"/>
      <c r="GXN53" s="37"/>
      <c r="GXO53" s="37"/>
      <c r="GXP53" s="37"/>
      <c r="GXQ53" s="37"/>
      <c r="GXR53" s="37"/>
      <c r="GXS53" s="37"/>
      <c r="GXT53" s="37"/>
      <c r="GXU53" s="37"/>
      <c r="GXV53" s="37"/>
      <c r="GXW53" s="37"/>
      <c r="GXX53" s="37"/>
      <c r="GXY53" s="37"/>
      <c r="GXZ53" s="37"/>
      <c r="GYA53" s="37"/>
      <c r="GYB53" s="37"/>
      <c r="GYC53" s="37"/>
      <c r="GYD53" s="37"/>
      <c r="GYE53" s="37"/>
      <c r="GYF53" s="37"/>
      <c r="GYG53" s="37"/>
      <c r="GYH53" s="37"/>
      <c r="GYI53" s="37"/>
      <c r="GYJ53" s="37"/>
      <c r="GYK53" s="37"/>
      <c r="GYL53" s="37"/>
      <c r="GYM53" s="37"/>
      <c r="GYN53" s="37"/>
      <c r="GYO53" s="37"/>
      <c r="GYP53" s="37"/>
      <c r="GYQ53" s="37"/>
      <c r="GYR53" s="37"/>
      <c r="GYS53" s="37"/>
      <c r="GYT53" s="37"/>
      <c r="GYU53" s="37"/>
      <c r="GYV53" s="37"/>
      <c r="GYW53" s="37"/>
      <c r="GYX53" s="37"/>
      <c r="GYY53" s="37"/>
      <c r="GYZ53" s="37"/>
      <c r="GZA53" s="37"/>
      <c r="GZB53" s="37"/>
      <c r="GZC53" s="37"/>
      <c r="GZD53" s="37"/>
      <c r="GZE53" s="37"/>
      <c r="GZF53" s="37"/>
      <c r="GZG53" s="37"/>
      <c r="GZH53" s="37"/>
      <c r="GZI53" s="37"/>
      <c r="GZJ53" s="37"/>
      <c r="GZK53" s="37"/>
      <c r="GZL53" s="37"/>
      <c r="GZM53" s="37"/>
      <c r="GZN53" s="37"/>
      <c r="GZO53" s="37"/>
      <c r="GZP53" s="37"/>
      <c r="GZQ53" s="37"/>
      <c r="GZR53" s="37"/>
      <c r="GZS53" s="37"/>
      <c r="GZT53" s="37"/>
      <c r="GZU53" s="37"/>
      <c r="GZV53" s="37"/>
      <c r="GZW53" s="37"/>
      <c r="GZX53" s="37"/>
      <c r="GZY53" s="37"/>
      <c r="GZZ53" s="37"/>
      <c r="HAA53" s="37"/>
      <c r="HAB53" s="37"/>
      <c r="HAC53" s="37"/>
      <c r="HAD53" s="37"/>
      <c r="HAE53" s="37"/>
      <c r="HAF53" s="37"/>
      <c r="HAG53" s="37"/>
      <c r="HAH53" s="37"/>
      <c r="HAI53" s="37"/>
      <c r="HAJ53" s="37"/>
      <c r="HAK53" s="37"/>
      <c r="HAL53" s="37"/>
      <c r="HAM53" s="37"/>
      <c r="HAN53" s="37"/>
      <c r="HAO53" s="37"/>
      <c r="HAP53" s="37"/>
      <c r="HAQ53" s="37"/>
      <c r="HAR53" s="37"/>
      <c r="HAS53" s="37"/>
      <c r="HAT53" s="37"/>
      <c r="HAU53" s="37"/>
      <c r="HAV53" s="37"/>
      <c r="HAW53" s="37"/>
      <c r="HAX53" s="37"/>
      <c r="HAY53" s="37"/>
      <c r="HAZ53" s="37"/>
      <c r="HBA53" s="37"/>
      <c r="HBB53" s="37"/>
      <c r="HBC53" s="37"/>
      <c r="HBD53" s="37"/>
      <c r="HBE53" s="37"/>
      <c r="HBF53" s="37"/>
      <c r="HBG53" s="37"/>
      <c r="HBH53" s="37"/>
      <c r="HBI53" s="37"/>
      <c r="HBJ53" s="37"/>
      <c r="HBK53" s="37"/>
      <c r="HBL53" s="37"/>
      <c r="HBM53" s="37"/>
      <c r="HBN53" s="37"/>
      <c r="HBO53" s="37"/>
      <c r="HBP53" s="37"/>
      <c r="HBQ53" s="37"/>
      <c r="HBR53" s="37"/>
      <c r="HBS53" s="37"/>
      <c r="HBT53" s="37"/>
      <c r="HBU53" s="37"/>
      <c r="HBV53" s="37"/>
      <c r="HBW53" s="37"/>
      <c r="HBX53" s="37"/>
      <c r="HBY53" s="37"/>
      <c r="HBZ53" s="37"/>
      <c r="HCA53" s="37"/>
      <c r="HCB53" s="37"/>
      <c r="HCC53" s="37"/>
      <c r="HCD53" s="37"/>
      <c r="HCE53" s="37"/>
      <c r="HCF53" s="37"/>
      <c r="HCG53" s="37"/>
      <c r="HCH53" s="37"/>
      <c r="HCI53" s="37"/>
      <c r="HCJ53" s="37"/>
      <c r="HCK53" s="37"/>
      <c r="HCL53" s="37"/>
      <c r="HCM53" s="37"/>
      <c r="HCN53" s="37"/>
      <c r="HCO53" s="37"/>
      <c r="HCP53" s="37"/>
      <c r="HCQ53" s="37"/>
      <c r="HCR53" s="37"/>
      <c r="HCS53" s="37"/>
      <c r="HCT53" s="37"/>
      <c r="HCU53" s="37"/>
      <c r="HCV53" s="37"/>
      <c r="HCW53" s="37"/>
      <c r="HCX53" s="37"/>
      <c r="HCY53" s="37"/>
      <c r="HCZ53" s="37"/>
      <c r="HDA53" s="37"/>
      <c r="HDB53" s="37"/>
      <c r="HDC53" s="37"/>
      <c r="HDD53" s="37"/>
      <c r="HDE53" s="37"/>
      <c r="HDF53" s="37"/>
      <c r="HDG53" s="37"/>
      <c r="HDH53" s="37"/>
      <c r="HDI53" s="37"/>
      <c r="HDJ53" s="37"/>
      <c r="HDK53" s="37"/>
      <c r="HDL53" s="37"/>
      <c r="HDM53" s="37"/>
      <c r="HDN53" s="37"/>
      <c r="HDO53" s="37"/>
      <c r="HDP53" s="37"/>
      <c r="HDQ53" s="37"/>
      <c r="HDR53" s="37"/>
      <c r="HDS53" s="37"/>
      <c r="HDT53" s="37"/>
      <c r="HDU53" s="37"/>
      <c r="HDV53" s="37"/>
      <c r="HDW53" s="37"/>
      <c r="HDX53" s="37"/>
      <c r="HDY53" s="37"/>
      <c r="HDZ53" s="37"/>
      <c r="HEA53" s="37"/>
      <c r="HEB53" s="37"/>
      <c r="HEC53" s="37"/>
      <c r="HED53" s="37"/>
      <c r="HEE53" s="37"/>
      <c r="HEF53" s="37"/>
      <c r="HEG53" s="37"/>
      <c r="HEH53" s="37"/>
      <c r="HEI53" s="37"/>
      <c r="HEJ53" s="37"/>
      <c r="HEK53" s="37"/>
      <c r="HEL53" s="37"/>
      <c r="HEM53" s="37"/>
      <c r="HEN53" s="37"/>
      <c r="HEO53" s="37"/>
      <c r="HEP53" s="37"/>
      <c r="HEQ53" s="37"/>
      <c r="HER53" s="37"/>
      <c r="HES53" s="37"/>
      <c r="HET53" s="37"/>
      <c r="HEU53" s="37"/>
      <c r="HEV53" s="37"/>
      <c r="HEW53" s="37"/>
      <c r="HEX53" s="37"/>
      <c r="HEY53" s="37"/>
      <c r="HEZ53" s="37"/>
      <c r="HFA53" s="37"/>
      <c r="HFB53" s="37"/>
      <c r="HFC53" s="37"/>
      <c r="HFD53" s="37"/>
      <c r="HFE53" s="37"/>
      <c r="HFF53" s="37"/>
      <c r="HFG53" s="37"/>
      <c r="HFH53" s="37"/>
      <c r="HFI53" s="37"/>
      <c r="HFJ53" s="37"/>
      <c r="HFK53" s="37"/>
      <c r="HFL53" s="37"/>
      <c r="HFM53" s="37"/>
      <c r="HFN53" s="37"/>
      <c r="HFO53" s="37"/>
      <c r="HFP53" s="37"/>
      <c r="HFQ53" s="37"/>
      <c r="HFR53" s="37"/>
      <c r="HFS53" s="37"/>
      <c r="HFT53" s="37"/>
      <c r="HFU53" s="37"/>
      <c r="HFV53" s="37"/>
      <c r="HFW53" s="37"/>
      <c r="HFX53" s="37"/>
      <c r="HFY53" s="37"/>
      <c r="HFZ53" s="37"/>
      <c r="HGA53" s="37"/>
      <c r="HGB53" s="37"/>
      <c r="HGC53" s="37"/>
      <c r="HGD53" s="37"/>
      <c r="HGE53" s="37"/>
      <c r="HGF53" s="37"/>
      <c r="HGG53" s="37"/>
      <c r="HGH53" s="37"/>
      <c r="HGI53" s="37"/>
      <c r="HGJ53" s="37"/>
      <c r="HGK53" s="37"/>
      <c r="HGL53" s="37"/>
      <c r="HGM53" s="37"/>
      <c r="HGN53" s="37"/>
      <c r="HGO53" s="37"/>
      <c r="HGP53" s="37"/>
      <c r="HGQ53" s="37"/>
      <c r="HGR53" s="37"/>
      <c r="HGS53" s="37"/>
      <c r="HGT53" s="37"/>
      <c r="HGU53" s="37"/>
      <c r="HGV53" s="37"/>
      <c r="HGW53" s="37"/>
      <c r="HGX53" s="37"/>
      <c r="HGY53" s="37"/>
      <c r="HGZ53" s="37"/>
      <c r="HHA53" s="37"/>
      <c r="HHB53" s="37"/>
      <c r="HHC53" s="37"/>
      <c r="HHD53" s="37"/>
      <c r="HHE53" s="37"/>
      <c r="HHF53" s="37"/>
      <c r="HHG53" s="37"/>
      <c r="HHH53" s="37"/>
      <c r="HHI53" s="37"/>
      <c r="HHJ53" s="37"/>
      <c r="HHK53" s="37"/>
      <c r="HHL53" s="37"/>
      <c r="HHM53" s="37"/>
      <c r="HHN53" s="37"/>
      <c r="HHO53" s="37"/>
      <c r="HHP53" s="37"/>
      <c r="HHQ53" s="37"/>
      <c r="HHR53" s="37"/>
      <c r="HHS53" s="37"/>
      <c r="HHT53" s="37"/>
      <c r="HHU53" s="37"/>
      <c r="HHV53" s="37"/>
      <c r="HHW53" s="37"/>
      <c r="HHX53" s="37"/>
      <c r="HHY53" s="37"/>
      <c r="HHZ53" s="37"/>
      <c r="HIA53" s="37"/>
      <c r="HIB53" s="37"/>
      <c r="HIC53" s="37"/>
      <c r="HID53" s="37"/>
      <c r="HIE53" s="37"/>
      <c r="HIF53" s="37"/>
      <c r="HIG53" s="37"/>
      <c r="HIH53" s="37"/>
      <c r="HII53" s="37"/>
      <c r="HIJ53" s="37"/>
      <c r="HIK53" s="37"/>
      <c r="HIL53" s="37"/>
      <c r="HIM53" s="37"/>
      <c r="HIN53" s="37"/>
      <c r="HIO53" s="37"/>
      <c r="HIP53" s="37"/>
      <c r="HIQ53" s="37"/>
      <c r="HIR53" s="37"/>
      <c r="HIS53" s="37"/>
      <c r="HIT53" s="37"/>
      <c r="HIU53" s="37"/>
      <c r="HIV53" s="37"/>
      <c r="HIW53" s="37"/>
      <c r="HIX53" s="37"/>
      <c r="HIY53" s="37"/>
      <c r="HIZ53" s="37"/>
      <c r="HJA53" s="37"/>
      <c r="HJB53" s="37"/>
      <c r="HJC53" s="37"/>
      <c r="HJD53" s="37"/>
      <c r="HJE53" s="37"/>
      <c r="HJF53" s="37"/>
      <c r="HJG53" s="37"/>
      <c r="HJH53" s="37"/>
      <c r="HJI53" s="37"/>
      <c r="HJJ53" s="37"/>
      <c r="HJK53" s="37"/>
      <c r="HJL53" s="37"/>
      <c r="HJM53" s="37"/>
      <c r="HJN53" s="37"/>
      <c r="HJO53" s="37"/>
      <c r="HJP53" s="37"/>
      <c r="HJQ53" s="37"/>
      <c r="HJR53" s="37"/>
      <c r="HJS53" s="37"/>
      <c r="HJT53" s="37"/>
      <c r="HJU53" s="37"/>
      <c r="HJV53" s="37"/>
      <c r="HJW53" s="37"/>
      <c r="HJX53" s="37"/>
      <c r="HJY53" s="37"/>
      <c r="HJZ53" s="37"/>
      <c r="HKA53" s="37"/>
      <c r="HKB53" s="37"/>
      <c r="HKC53" s="37"/>
      <c r="HKD53" s="37"/>
      <c r="HKE53" s="37"/>
      <c r="HKF53" s="37"/>
      <c r="HKG53" s="37"/>
      <c r="HKH53" s="37"/>
      <c r="HKI53" s="37"/>
      <c r="HKJ53" s="37"/>
      <c r="HKK53" s="37"/>
      <c r="HKL53" s="37"/>
      <c r="HKM53" s="37"/>
      <c r="HKN53" s="37"/>
      <c r="HKO53" s="37"/>
      <c r="HKP53" s="37"/>
      <c r="HKQ53" s="37"/>
      <c r="HKR53" s="37"/>
      <c r="HKS53" s="37"/>
      <c r="HKT53" s="37"/>
      <c r="HKU53" s="37"/>
      <c r="HKV53" s="37"/>
      <c r="HKW53" s="37"/>
      <c r="HKX53" s="37"/>
      <c r="HKY53" s="37"/>
      <c r="HKZ53" s="37"/>
      <c r="HLA53" s="37"/>
      <c r="HLB53" s="37"/>
      <c r="HLC53" s="37"/>
      <c r="HLD53" s="37"/>
      <c r="HLE53" s="37"/>
      <c r="HLF53" s="37"/>
      <c r="HLG53" s="37"/>
      <c r="HLH53" s="37"/>
      <c r="HLI53" s="37"/>
      <c r="HLJ53" s="37"/>
      <c r="HLK53" s="37"/>
      <c r="HLL53" s="37"/>
      <c r="HLM53" s="37"/>
      <c r="HLN53" s="37"/>
      <c r="HLO53" s="37"/>
      <c r="HLP53" s="37"/>
      <c r="HLQ53" s="37"/>
      <c r="HLR53" s="37"/>
      <c r="HLS53" s="37"/>
      <c r="HLT53" s="37"/>
      <c r="HLU53" s="37"/>
      <c r="HLV53" s="37"/>
      <c r="HLW53" s="37"/>
      <c r="HLX53" s="37"/>
      <c r="HLY53" s="37"/>
      <c r="HLZ53" s="37"/>
      <c r="HMA53" s="37"/>
      <c r="HMB53" s="37"/>
      <c r="HMC53" s="37"/>
      <c r="HMD53" s="37"/>
      <c r="HME53" s="37"/>
      <c r="HMF53" s="37"/>
      <c r="HMG53" s="37"/>
      <c r="HMH53" s="37"/>
      <c r="HMI53" s="37"/>
      <c r="HMJ53" s="37"/>
      <c r="HMK53" s="37"/>
      <c r="HML53" s="37"/>
      <c r="HMM53" s="37"/>
      <c r="HMN53" s="37"/>
      <c r="HMO53" s="37"/>
      <c r="HMP53" s="37"/>
      <c r="HMQ53" s="37"/>
      <c r="HMR53" s="37"/>
      <c r="HMS53" s="37"/>
      <c r="HMT53" s="37"/>
      <c r="HMU53" s="37"/>
      <c r="HMV53" s="37"/>
      <c r="HMW53" s="37"/>
      <c r="HMX53" s="37"/>
      <c r="HMY53" s="37"/>
      <c r="HMZ53" s="37"/>
      <c r="HNA53" s="37"/>
      <c r="HNB53" s="37"/>
      <c r="HNC53" s="37"/>
      <c r="HND53" s="37"/>
      <c r="HNE53" s="37"/>
      <c r="HNF53" s="37"/>
      <c r="HNG53" s="37"/>
      <c r="HNH53" s="37"/>
      <c r="HNI53" s="37"/>
      <c r="HNJ53" s="37"/>
      <c r="HNK53" s="37"/>
      <c r="HNL53" s="37"/>
      <c r="HNM53" s="37"/>
      <c r="HNN53" s="37"/>
      <c r="HNO53" s="37"/>
      <c r="HNP53" s="37"/>
      <c r="HNQ53" s="37"/>
      <c r="HNR53" s="37"/>
      <c r="HNS53" s="37"/>
      <c r="HNT53" s="37"/>
      <c r="HNU53" s="37"/>
      <c r="HNV53" s="37"/>
      <c r="HNW53" s="37"/>
      <c r="HNX53" s="37"/>
      <c r="HNY53" s="37"/>
      <c r="HNZ53" s="37"/>
      <c r="HOA53" s="37"/>
      <c r="HOB53" s="37"/>
      <c r="HOC53" s="37"/>
      <c r="HOD53" s="37"/>
      <c r="HOE53" s="37"/>
      <c r="HOF53" s="37"/>
      <c r="HOG53" s="37"/>
      <c r="HOH53" s="37"/>
      <c r="HOI53" s="37"/>
      <c r="HOJ53" s="37"/>
      <c r="HOK53" s="37"/>
      <c r="HOL53" s="37"/>
      <c r="HOM53" s="37"/>
      <c r="HON53" s="37"/>
      <c r="HOO53" s="37"/>
      <c r="HOP53" s="37"/>
      <c r="HOQ53" s="37"/>
      <c r="HOR53" s="37"/>
      <c r="HOS53" s="37"/>
      <c r="HOT53" s="37"/>
      <c r="HOU53" s="37"/>
      <c r="HOV53" s="37"/>
      <c r="HOW53" s="37"/>
      <c r="HOX53" s="37"/>
      <c r="HOY53" s="37"/>
      <c r="HOZ53" s="37"/>
      <c r="HPA53" s="37"/>
      <c r="HPB53" s="37"/>
      <c r="HPC53" s="37"/>
      <c r="HPD53" s="37"/>
      <c r="HPE53" s="37"/>
      <c r="HPF53" s="37"/>
      <c r="HPG53" s="37"/>
      <c r="HPH53" s="37"/>
      <c r="HPI53" s="37"/>
      <c r="HPJ53" s="37"/>
      <c r="HPK53" s="37"/>
      <c r="HPL53" s="37"/>
      <c r="HPM53" s="37"/>
      <c r="HPN53" s="37"/>
      <c r="HPO53" s="37"/>
      <c r="HPP53" s="37"/>
      <c r="HPQ53" s="37"/>
      <c r="HPR53" s="37"/>
      <c r="HPS53" s="37"/>
      <c r="HPT53" s="37"/>
      <c r="HPU53" s="37"/>
      <c r="HPV53" s="37"/>
      <c r="HPW53" s="37"/>
      <c r="HPX53" s="37"/>
      <c r="HPY53" s="37"/>
      <c r="HPZ53" s="37"/>
      <c r="HQA53" s="37"/>
      <c r="HQB53" s="37"/>
      <c r="HQC53" s="37"/>
      <c r="HQD53" s="37"/>
      <c r="HQE53" s="37"/>
      <c r="HQF53" s="37"/>
      <c r="HQG53" s="37"/>
      <c r="HQH53" s="37"/>
      <c r="HQI53" s="37"/>
      <c r="HQJ53" s="37"/>
      <c r="HQK53" s="37"/>
      <c r="HQL53" s="37"/>
      <c r="HQM53" s="37"/>
      <c r="HQN53" s="37"/>
      <c r="HQO53" s="37"/>
      <c r="HQP53" s="37"/>
      <c r="HQQ53" s="37"/>
      <c r="HQR53" s="37"/>
      <c r="HQS53" s="37"/>
      <c r="HQT53" s="37"/>
      <c r="HQU53" s="37"/>
      <c r="HQV53" s="37"/>
      <c r="HQW53" s="37"/>
      <c r="HQX53" s="37"/>
      <c r="HQY53" s="37"/>
      <c r="HQZ53" s="37"/>
      <c r="HRA53" s="37"/>
      <c r="HRB53" s="37"/>
      <c r="HRC53" s="37"/>
      <c r="HRD53" s="37"/>
      <c r="HRE53" s="37"/>
      <c r="HRF53" s="37"/>
      <c r="HRG53" s="37"/>
      <c r="HRH53" s="37"/>
      <c r="HRI53" s="37"/>
      <c r="HRJ53" s="37"/>
      <c r="HRK53" s="37"/>
      <c r="HRL53" s="37"/>
      <c r="HRM53" s="37"/>
      <c r="HRN53" s="37"/>
      <c r="HRO53" s="37"/>
      <c r="HRP53" s="37"/>
      <c r="HRQ53" s="37"/>
      <c r="HRR53" s="37"/>
      <c r="HRS53" s="37"/>
      <c r="HRT53" s="37"/>
      <c r="HRU53" s="37"/>
      <c r="HRV53" s="37"/>
      <c r="HRW53" s="37"/>
      <c r="HRX53" s="37"/>
      <c r="HRY53" s="37"/>
      <c r="HRZ53" s="37"/>
      <c r="HSA53" s="37"/>
      <c r="HSB53" s="37"/>
      <c r="HSC53" s="37"/>
      <c r="HSD53" s="37"/>
      <c r="HSE53" s="37"/>
      <c r="HSF53" s="37"/>
      <c r="HSG53" s="37"/>
      <c r="HSH53" s="37"/>
      <c r="HSI53" s="37"/>
      <c r="HSJ53" s="37"/>
      <c r="HSK53" s="37"/>
      <c r="HSL53" s="37"/>
      <c r="HSM53" s="37"/>
      <c r="HSN53" s="37"/>
      <c r="HSO53" s="37"/>
      <c r="HSP53" s="37"/>
      <c r="HSQ53" s="37"/>
      <c r="HSR53" s="37"/>
      <c r="HSS53" s="37"/>
      <c r="HST53" s="37"/>
      <c r="HSU53" s="37"/>
      <c r="HSV53" s="37"/>
      <c r="HSW53" s="37"/>
      <c r="HSX53" s="37"/>
      <c r="HSY53" s="37"/>
      <c r="HSZ53" s="37"/>
      <c r="HTA53" s="37"/>
      <c r="HTB53" s="37"/>
      <c r="HTC53" s="37"/>
      <c r="HTD53" s="37"/>
      <c r="HTE53" s="37"/>
      <c r="HTF53" s="37"/>
      <c r="HTG53" s="37"/>
      <c r="HTH53" s="37"/>
      <c r="HTI53" s="37"/>
      <c r="HTJ53" s="37"/>
      <c r="HTK53" s="37"/>
      <c r="HTL53" s="37"/>
      <c r="HTM53" s="37"/>
      <c r="HTN53" s="37"/>
      <c r="HTO53" s="37"/>
      <c r="HTP53" s="37"/>
      <c r="HTQ53" s="37"/>
      <c r="HTR53" s="37"/>
      <c r="HTS53" s="37"/>
      <c r="HTT53" s="37"/>
      <c r="HTU53" s="37"/>
      <c r="HTV53" s="37"/>
      <c r="HTW53" s="37"/>
      <c r="HTX53" s="37"/>
      <c r="HTY53" s="37"/>
      <c r="HTZ53" s="37"/>
      <c r="HUA53" s="37"/>
      <c r="HUB53" s="37"/>
      <c r="HUC53" s="37"/>
      <c r="HUD53" s="37"/>
      <c r="HUE53" s="37"/>
      <c r="HUF53" s="37"/>
      <c r="HUG53" s="37"/>
      <c r="HUH53" s="37"/>
      <c r="HUI53" s="37"/>
      <c r="HUJ53" s="37"/>
      <c r="HUK53" s="37"/>
      <c r="HUL53" s="37"/>
      <c r="HUM53" s="37"/>
      <c r="HUN53" s="37"/>
      <c r="HUO53" s="37"/>
      <c r="HUP53" s="37"/>
      <c r="HUQ53" s="37"/>
      <c r="HUR53" s="37"/>
      <c r="HUS53" s="37"/>
      <c r="HUT53" s="37"/>
      <c r="HUU53" s="37"/>
      <c r="HUV53" s="37"/>
      <c r="HUW53" s="37"/>
      <c r="HUX53" s="37"/>
      <c r="HUY53" s="37"/>
      <c r="HUZ53" s="37"/>
      <c r="HVA53" s="37"/>
      <c r="HVB53" s="37"/>
      <c r="HVC53" s="37"/>
      <c r="HVD53" s="37"/>
      <c r="HVE53" s="37"/>
      <c r="HVF53" s="37"/>
      <c r="HVG53" s="37"/>
      <c r="HVH53" s="37"/>
      <c r="HVI53" s="37"/>
      <c r="HVJ53" s="37"/>
      <c r="HVK53" s="37"/>
      <c r="HVL53" s="37"/>
      <c r="HVM53" s="37"/>
      <c r="HVN53" s="37"/>
      <c r="HVO53" s="37"/>
      <c r="HVP53" s="37"/>
      <c r="HVQ53" s="37"/>
      <c r="HVR53" s="37"/>
      <c r="HVS53" s="37"/>
      <c r="HVT53" s="37"/>
      <c r="HVU53" s="37"/>
      <c r="HVV53" s="37"/>
      <c r="HVW53" s="37"/>
      <c r="HVX53" s="37"/>
      <c r="HVY53" s="37"/>
      <c r="HVZ53" s="37"/>
      <c r="HWA53" s="37"/>
      <c r="HWB53" s="37"/>
      <c r="HWC53" s="37"/>
      <c r="HWD53" s="37"/>
      <c r="HWE53" s="37"/>
      <c r="HWF53" s="37"/>
      <c r="HWG53" s="37"/>
      <c r="HWH53" s="37"/>
      <c r="HWI53" s="37"/>
      <c r="HWJ53" s="37"/>
      <c r="HWK53" s="37"/>
      <c r="HWL53" s="37"/>
      <c r="HWM53" s="37"/>
      <c r="HWN53" s="37"/>
      <c r="HWO53" s="37"/>
      <c r="HWP53" s="37"/>
      <c r="HWQ53" s="37"/>
      <c r="HWR53" s="37"/>
      <c r="HWS53" s="37"/>
      <c r="HWT53" s="37"/>
      <c r="HWU53" s="37"/>
      <c r="HWV53" s="37"/>
      <c r="HWW53" s="37"/>
      <c r="HWX53" s="37"/>
      <c r="HWY53" s="37"/>
      <c r="HWZ53" s="37"/>
      <c r="HXA53" s="37"/>
      <c r="HXB53" s="37"/>
      <c r="HXC53" s="37"/>
      <c r="HXD53" s="37"/>
      <c r="HXE53" s="37"/>
      <c r="HXF53" s="37"/>
      <c r="HXG53" s="37"/>
      <c r="HXH53" s="37"/>
      <c r="HXI53" s="37"/>
      <c r="HXJ53" s="37"/>
      <c r="HXK53" s="37"/>
      <c r="HXL53" s="37"/>
      <c r="HXM53" s="37"/>
      <c r="HXN53" s="37"/>
      <c r="HXO53" s="37"/>
      <c r="HXP53" s="37"/>
      <c r="HXQ53" s="37"/>
      <c r="HXR53" s="37"/>
      <c r="HXS53" s="37"/>
      <c r="HXT53" s="37"/>
      <c r="HXU53" s="37"/>
      <c r="HXV53" s="37"/>
      <c r="HXW53" s="37"/>
      <c r="HXX53" s="37"/>
      <c r="HXY53" s="37"/>
      <c r="HXZ53" s="37"/>
      <c r="HYA53" s="37"/>
      <c r="HYB53" s="37"/>
      <c r="HYC53" s="37"/>
      <c r="HYD53" s="37"/>
      <c r="HYE53" s="37"/>
      <c r="HYF53" s="37"/>
      <c r="HYG53" s="37"/>
      <c r="HYH53" s="37"/>
      <c r="HYI53" s="37"/>
      <c r="HYJ53" s="37"/>
      <c r="HYK53" s="37"/>
      <c r="HYL53" s="37"/>
      <c r="HYM53" s="37"/>
      <c r="HYN53" s="37"/>
      <c r="HYO53" s="37"/>
      <c r="HYP53" s="37"/>
      <c r="HYQ53" s="37"/>
      <c r="HYR53" s="37"/>
      <c r="HYS53" s="37"/>
      <c r="HYT53" s="37"/>
      <c r="HYU53" s="37"/>
      <c r="HYV53" s="37"/>
      <c r="HYW53" s="37"/>
      <c r="HYX53" s="37"/>
      <c r="HYY53" s="37"/>
      <c r="HYZ53" s="37"/>
      <c r="HZA53" s="37"/>
      <c r="HZB53" s="37"/>
      <c r="HZC53" s="37"/>
      <c r="HZD53" s="37"/>
      <c r="HZE53" s="37"/>
      <c r="HZF53" s="37"/>
      <c r="HZG53" s="37"/>
      <c r="HZH53" s="37"/>
      <c r="HZI53" s="37"/>
      <c r="HZJ53" s="37"/>
      <c r="HZK53" s="37"/>
      <c r="HZL53" s="37"/>
      <c r="HZM53" s="37"/>
      <c r="HZN53" s="37"/>
      <c r="HZO53" s="37"/>
      <c r="HZP53" s="37"/>
      <c r="HZQ53" s="37"/>
      <c r="HZR53" s="37"/>
      <c r="HZS53" s="37"/>
      <c r="HZT53" s="37"/>
      <c r="HZU53" s="37"/>
      <c r="HZV53" s="37"/>
      <c r="HZW53" s="37"/>
      <c r="HZX53" s="37"/>
      <c r="HZY53" s="37"/>
      <c r="HZZ53" s="37"/>
      <c r="IAA53" s="37"/>
      <c r="IAB53" s="37"/>
      <c r="IAC53" s="37"/>
      <c r="IAD53" s="37"/>
      <c r="IAE53" s="37"/>
      <c r="IAF53" s="37"/>
      <c r="IAG53" s="37"/>
      <c r="IAH53" s="37"/>
      <c r="IAI53" s="37"/>
      <c r="IAJ53" s="37"/>
      <c r="IAK53" s="37"/>
      <c r="IAL53" s="37"/>
      <c r="IAM53" s="37"/>
      <c r="IAN53" s="37"/>
      <c r="IAO53" s="37"/>
      <c r="IAP53" s="37"/>
      <c r="IAQ53" s="37"/>
      <c r="IAR53" s="37"/>
      <c r="IAS53" s="37"/>
      <c r="IAT53" s="37"/>
      <c r="IAU53" s="37"/>
      <c r="IAV53" s="37"/>
      <c r="IAW53" s="37"/>
      <c r="IAX53" s="37"/>
      <c r="IAY53" s="37"/>
      <c r="IAZ53" s="37"/>
      <c r="IBA53" s="37"/>
      <c r="IBB53" s="37"/>
      <c r="IBC53" s="37"/>
      <c r="IBD53" s="37"/>
      <c r="IBE53" s="37"/>
      <c r="IBF53" s="37"/>
      <c r="IBG53" s="37"/>
      <c r="IBH53" s="37"/>
      <c r="IBI53" s="37"/>
      <c r="IBJ53" s="37"/>
      <c r="IBK53" s="37"/>
      <c r="IBL53" s="37"/>
      <c r="IBM53" s="37"/>
      <c r="IBN53" s="37"/>
      <c r="IBO53" s="37"/>
      <c r="IBP53" s="37"/>
      <c r="IBQ53" s="37"/>
      <c r="IBR53" s="37"/>
      <c r="IBS53" s="37"/>
      <c r="IBT53" s="37"/>
      <c r="IBU53" s="37"/>
      <c r="IBV53" s="37"/>
      <c r="IBW53" s="37"/>
      <c r="IBX53" s="37"/>
      <c r="IBY53" s="37"/>
      <c r="IBZ53" s="37"/>
      <c r="ICA53" s="37"/>
      <c r="ICB53" s="37"/>
      <c r="ICC53" s="37"/>
      <c r="ICD53" s="37"/>
      <c r="ICE53" s="37"/>
      <c r="ICF53" s="37"/>
      <c r="ICG53" s="37"/>
      <c r="ICH53" s="37"/>
      <c r="ICI53" s="37"/>
      <c r="ICJ53" s="37"/>
      <c r="ICK53" s="37"/>
      <c r="ICL53" s="37"/>
      <c r="ICM53" s="37"/>
      <c r="ICN53" s="37"/>
      <c r="ICO53" s="37"/>
      <c r="ICP53" s="37"/>
      <c r="ICQ53" s="37"/>
      <c r="ICR53" s="37"/>
      <c r="ICS53" s="37"/>
      <c r="ICT53" s="37"/>
      <c r="ICU53" s="37"/>
      <c r="ICV53" s="37"/>
      <c r="ICW53" s="37"/>
      <c r="ICX53" s="37"/>
      <c r="ICY53" s="37"/>
      <c r="ICZ53" s="37"/>
      <c r="IDA53" s="37"/>
      <c r="IDB53" s="37"/>
      <c r="IDC53" s="37"/>
      <c r="IDD53" s="37"/>
      <c r="IDE53" s="37"/>
      <c r="IDF53" s="37"/>
      <c r="IDG53" s="37"/>
      <c r="IDH53" s="37"/>
      <c r="IDI53" s="37"/>
      <c r="IDJ53" s="37"/>
      <c r="IDK53" s="37"/>
      <c r="IDL53" s="37"/>
      <c r="IDM53" s="37"/>
      <c r="IDN53" s="37"/>
      <c r="IDO53" s="37"/>
      <c r="IDP53" s="37"/>
      <c r="IDQ53" s="37"/>
      <c r="IDR53" s="37"/>
      <c r="IDS53" s="37"/>
      <c r="IDT53" s="37"/>
      <c r="IDU53" s="37"/>
      <c r="IDV53" s="37"/>
      <c r="IDW53" s="37"/>
      <c r="IDX53" s="37"/>
      <c r="IDY53" s="37"/>
      <c r="IDZ53" s="37"/>
      <c r="IEA53" s="37"/>
      <c r="IEB53" s="37"/>
      <c r="IEC53" s="37"/>
      <c r="IED53" s="37"/>
      <c r="IEE53" s="37"/>
      <c r="IEF53" s="37"/>
      <c r="IEG53" s="37"/>
      <c r="IEH53" s="37"/>
      <c r="IEI53" s="37"/>
      <c r="IEJ53" s="37"/>
      <c r="IEK53" s="37"/>
      <c r="IEL53" s="37"/>
      <c r="IEM53" s="37"/>
      <c r="IEN53" s="37"/>
      <c r="IEO53" s="37"/>
      <c r="IEP53" s="37"/>
      <c r="IEQ53" s="37"/>
      <c r="IER53" s="37"/>
      <c r="IES53" s="37"/>
      <c r="IET53" s="37"/>
      <c r="IEU53" s="37"/>
      <c r="IEV53" s="37"/>
      <c r="IEW53" s="37"/>
      <c r="IEX53" s="37"/>
      <c r="IEY53" s="37"/>
      <c r="IEZ53" s="37"/>
      <c r="IFA53" s="37"/>
      <c r="IFB53" s="37"/>
      <c r="IFC53" s="37"/>
      <c r="IFD53" s="37"/>
      <c r="IFE53" s="37"/>
      <c r="IFF53" s="37"/>
      <c r="IFG53" s="37"/>
      <c r="IFH53" s="37"/>
      <c r="IFI53" s="37"/>
      <c r="IFJ53" s="37"/>
      <c r="IFK53" s="37"/>
      <c r="IFL53" s="37"/>
      <c r="IFM53" s="37"/>
      <c r="IFN53" s="37"/>
      <c r="IFO53" s="37"/>
      <c r="IFP53" s="37"/>
      <c r="IFQ53" s="37"/>
      <c r="IFR53" s="37"/>
      <c r="IFS53" s="37"/>
      <c r="IFT53" s="37"/>
      <c r="IFU53" s="37"/>
      <c r="IFV53" s="37"/>
      <c r="IFW53" s="37"/>
      <c r="IFX53" s="37"/>
      <c r="IFY53" s="37"/>
      <c r="IFZ53" s="37"/>
      <c r="IGA53" s="37"/>
      <c r="IGB53" s="37"/>
      <c r="IGC53" s="37"/>
      <c r="IGD53" s="37"/>
      <c r="IGE53" s="37"/>
      <c r="IGF53" s="37"/>
      <c r="IGG53" s="37"/>
      <c r="IGH53" s="37"/>
      <c r="IGI53" s="37"/>
      <c r="IGJ53" s="37"/>
      <c r="IGK53" s="37"/>
      <c r="IGL53" s="37"/>
      <c r="IGM53" s="37"/>
      <c r="IGN53" s="37"/>
      <c r="IGO53" s="37"/>
      <c r="IGP53" s="37"/>
      <c r="IGQ53" s="37"/>
      <c r="IGR53" s="37"/>
      <c r="IGS53" s="37"/>
      <c r="IGT53" s="37"/>
      <c r="IGU53" s="37"/>
      <c r="IGV53" s="37"/>
      <c r="IGW53" s="37"/>
      <c r="IGX53" s="37"/>
      <c r="IGY53" s="37"/>
      <c r="IGZ53" s="37"/>
      <c r="IHA53" s="37"/>
      <c r="IHB53" s="37"/>
      <c r="IHC53" s="37"/>
      <c r="IHD53" s="37"/>
      <c r="IHE53" s="37"/>
      <c r="IHF53" s="37"/>
      <c r="IHG53" s="37"/>
      <c r="IHH53" s="37"/>
      <c r="IHI53" s="37"/>
      <c r="IHJ53" s="37"/>
      <c r="IHK53" s="37"/>
      <c r="IHL53" s="37"/>
      <c r="IHM53" s="37"/>
      <c r="IHN53" s="37"/>
      <c r="IHO53" s="37"/>
      <c r="IHP53" s="37"/>
      <c r="IHQ53" s="37"/>
      <c r="IHR53" s="37"/>
      <c r="IHS53" s="37"/>
      <c r="IHT53" s="37"/>
      <c r="IHU53" s="37"/>
      <c r="IHV53" s="37"/>
      <c r="IHW53" s="37"/>
      <c r="IHX53" s="37"/>
      <c r="IHY53" s="37"/>
      <c r="IHZ53" s="37"/>
      <c r="IIA53" s="37"/>
      <c r="IIB53" s="37"/>
      <c r="IIC53" s="37"/>
      <c r="IID53" s="37"/>
      <c r="IIE53" s="37"/>
      <c r="IIF53" s="37"/>
      <c r="IIG53" s="37"/>
      <c r="IIH53" s="37"/>
      <c r="III53" s="37"/>
      <c r="IIJ53" s="37"/>
      <c r="IIK53" s="37"/>
      <c r="IIL53" s="37"/>
      <c r="IIM53" s="37"/>
      <c r="IIN53" s="37"/>
      <c r="IIO53" s="37"/>
      <c r="IIP53" s="37"/>
      <c r="IIQ53" s="37"/>
      <c r="IIR53" s="37"/>
      <c r="IIS53" s="37"/>
      <c r="IIT53" s="37"/>
      <c r="IIU53" s="37"/>
      <c r="IIV53" s="37"/>
      <c r="IIW53" s="37"/>
      <c r="IIX53" s="37"/>
      <c r="IIY53" s="37"/>
      <c r="IIZ53" s="37"/>
      <c r="IJA53" s="37"/>
      <c r="IJB53" s="37"/>
      <c r="IJC53" s="37"/>
      <c r="IJD53" s="37"/>
      <c r="IJE53" s="37"/>
      <c r="IJF53" s="37"/>
      <c r="IJG53" s="37"/>
      <c r="IJH53" s="37"/>
      <c r="IJI53" s="37"/>
      <c r="IJJ53" s="37"/>
      <c r="IJK53" s="37"/>
      <c r="IJL53" s="37"/>
      <c r="IJM53" s="37"/>
      <c r="IJN53" s="37"/>
      <c r="IJO53" s="37"/>
      <c r="IJP53" s="37"/>
      <c r="IJQ53" s="37"/>
      <c r="IJR53" s="37"/>
      <c r="IJS53" s="37"/>
      <c r="IJT53" s="37"/>
      <c r="IJU53" s="37"/>
      <c r="IJV53" s="37"/>
      <c r="IJW53" s="37"/>
      <c r="IJX53" s="37"/>
      <c r="IJY53" s="37"/>
      <c r="IJZ53" s="37"/>
      <c r="IKA53" s="37"/>
      <c r="IKB53" s="37"/>
      <c r="IKC53" s="37"/>
      <c r="IKD53" s="37"/>
      <c r="IKE53" s="37"/>
      <c r="IKF53" s="37"/>
      <c r="IKG53" s="37"/>
      <c r="IKH53" s="37"/>
      <c r="IKI53" s="37"/>
      <c r="IKJ53" s="37"/>
      <c r="IKK53" s="37"/>
      <c r="IKL53" s="37"/>
      <c r="IKM53" s="37"/>
      <c r="IKN53" s="37"/>
      <c r="IKO53" s="37"/>
      <c r="IKP53" s="37"/>
      <c r="IKQ53" s="37"/>
      <c r="IKR53" s="37"/>
      <c r="IKS53" s="37"/>
      <c r="IKT53" s="37"/>
      <c r="IKU53" s="37"/>
      <c r="IKV53" s="37"/>
      <c r="IKW53" s="37"/>
      <c r="IKX53" s="37"/>
      <c r="IKY53" s="37"/>
      <c r="IKZ53" s="37"/>
      <c r="ILA53" s="37"/>
      <c r="ILB53" s="37"/>
      <c r="ILC53" s="37"/>
      <c r="ILD53" s="37"/>
      <c r="ILE53" s="37"/>
      <c r="ILF53" s="37"/>
      <c r="ILG53" s="37"/>
      <c r="ILH53" s="37"/>
      <c r="ILI53" s="37"/>
      <c r="ILJ53" s="37"/>
      <c r="ILK53" s="37"/>
      <c r="ILL53" s="37"/>
      <c r="ILM53" s="37"/>
      <c r="ILN53" s="37"/>
      <c r="ILO53" s="37"/>
      <c r="ILP53" s="37"/>
      <c r="ILQ53" s="37"/>
      <c r="ILR53" s="37"/>
      <c r="ILS53" s="37"/>
      <c r="ILT53" s="37"/>
      <c r="ILU53" s="37"/>
      <c r="ILV53" s="37"/>
      <c r="ILW53" s="37"/>
      <c r="ILX53" s="37"/>
      <c r="ILY53" s="37"/>
      <c r="ILZ53" s="37"/>
      <c r="IMA53" s="37"/>
      <c r="IMB53" s="37"/>
      <c r="IMC53" s="37"/>
      <c r="IMD53" s="37"/>
      <c r="IME53" s="37"/>
      <c r="IMF53" s="37"/>
      <c r="IMG53" s="37"/>
      <c r="IMH53" s="37"/>
      <c r="IMI53" s="37"/>
      <c r="IMJ53" s="37"/>
      <c r="IMK53" s="37"/>
      <c r="IML53" s="37"/>
      <c r="IMM53" s="37"/>
      <c r="IMN53" s="37"/>
      <c r="IMO53" s="37"/>
      <c r="IMP53" s="37"/>
      <c r="IMQ53" s="37"/>
      <c r="IMR53" s="37"/>
      <c r="IMS53" s="37"/>
      <c r="IMT53" s="37"/>
      <c r="IMU53" s="37"/>
      <c r="IMV53" s="37"/>
      <c r="IMW53" s="37"/>
      <c r="IMX53" s="37"/>
      <c r="IMY53" s="37"/>
      <c r="IMZ53" s="37"/>
      <c r="INA53" s="37"/>
      <c r="INB53" s="37"/>
      <c r="INC53" s="37"/>
      <c r="IND53" s="37"/>
      <c r="INE53" s="37"/>
      <c r="INF53" s="37"/>
      <c r="ING53" s="37"/>
      <c r="INH53" s="37"/>
      <c r="INI53" s="37"/>
      <c r="INJ53" s="37"/>
      <c r="INK53" s="37"/>
      <c r="INL53" s="37"/>
      <c r="INM53" s="37"/>
      <c r="INN53" s="37"/>
      <c r="INO53" s="37"/>
      <c r="INP53" s="37"/>
      <c r="INQ53" s="37"/>
      <c r="INR53" s="37"/>
      <c r="INS53" s="37"/>
      <c r="INT53" s="37"/>
      <c r="INU53" s="37"/>
      <c r="INV53" s="37"/>
      <c r="INW53" s="37"/>
      <c r="INX53" s="37"/>
      <c r="INY53" s="37"/>
      <c r="INZ53" s="37"/>
      <c r="IOA53" s="37"/>
      <c r="IOB53" s="37"/>
      <c r="IOC53" s="37"/>
      <c r="IOD53" s="37"/>
      <c r="IOE53" s="37"/>
      <c r="IOF53" s="37"/>
      <c r="IOG53" s="37"/>
      <c r="IOH53" s="37"/>
      <c r="IOI53" s="37"/>
      <c r="IOJ53" s="37"/>
      <c r="IOK53" s="37"/>
      <c r="IOL53" s="37"/>
      <c r="IOM53" s="37"/>
      <c r="ION53" s="37"/>
      <c r="IOO53" s="37"/>
      <c r="IOP53" s="37"/>
      <c r="IOQ53" s="37"/>
      <c r="IOR53" s="37"/>
      <c r="IOS53" s="37"/>
      <c r="IOT53" s="37"/>
      <c r="IOU53" s="37"/>
      <c r="IOV53" s="37"/>
      <c r="IOW53" s="37"/>
      <c r="IOX53" s="37"/>
      <c r="IOY53" s="37"/>
      <c r="IOZ53" s="37"/>
      <c r="IPA53" s="37"/>
      <c r="IPB53" s="37"/>
      <c r="IPC53" s="37"/>
      <c r="IPD53" s="37"/>
      <c r="IPE53" s="37"/>
      <c r="IPF53" s="37"/>
      <c r="IPG53" s="37"/>
      <c r="IPH53" s="37"/>
      <c r="IPI53" s="37"/>
      <c r="IPJ53" s="37"/>
      <c r="IPK53" s="37"/>
      <c r="IPL53" s="37"/>
      <c r="IPM53" s="37"/>
      <c r="IPN53" s="37"/>
      <c r="IPO53" s="37"/>
      <c r="IPP53" s="37"/>
      <c r="IPQ53" s="37"/>
      <c r="IPR53" s="37"/>
      <c r="IPS53" s="37"/>
      <c r="IPT53" s="37"/>
      <c r="IPU53" s="37"/>
      <c r="IPV53" s="37"/>
      <c r="IPW53" s="37"/>
      <c r="IPX53" s="37"/>
      <c r="IPY53" s="37"/>
      <c r="IPZ53" s="37"/>
      <c r="IQA53" s="37"/>
      <c r="IQB53" s="37"/>
      <c r="IQC53" s="37"/>
      <c r="IQD53" s="37"/>
      <c r="IQE53" s="37"/>
      <c r="IQF53" s="37"/>
      <c r="IQG53" s="37"/>
      <c r="IQH53" s="37"/>
      <c r="IQI53" s="37"/>
      <c r="IQJ53" s="37"/>
      <c r="IQK53" s="37"/>
      <c r="IQL53" s="37"/>
      <c r="IQM53" s="37"/>
      <c r="IQN53" s="37"/>
      <c r="IQO53" s="37"/>
      <c r="IQP53" s="37"/>
      <c r="IQQ53" s="37"/>
      <c r="IQR53" s="37"/>
      <c r="IQS53" s="37"/>
      <c r="IQT53" s="37"/>
      <c r="IQU53" s="37"/>
      <c r="IQV53" s="37"/>
      <c r="IQW53" s="37"/>
      <c r="IQX53" s="37"/>
      <c r="IQY53" s="37"/>
      <c r="IQZ53" s="37"/>
      <c r="IRA53" s="37"/>
      <c r="IRB53" s="37"/>
      <c r="IRC53" s="37"/>
      <c r="IRD53" s="37"/>
      <c r="IRE53" s="37"/>
      <c r="IRF53" s="37"/>
      <c r="IRG53" s="37"/>
      <c r="IRH53" s="37"/>
      <c r="IRI53" s="37"/>
      <c r="IRJ53" s="37"/>
      <c r="IRK53" s="37"/>
      <c r="IRL53" s="37"/>
      <c r="IRM53" s="37"/>
      <c r="IRN53" s="37"/>
      <c r="IRO53" s="37"/>
      <c r="IRP53" s="37"/>
      <c r="IRQ53" s="37"/>
      <c r="IRR53" s="37"/>
      <c r="IRS53" s="37"/>
      <c r="IRT53" s="37"/>
      <c r="IRU53" s="37"/>
      <c r="IRV53" s="37"/>
      <c r="IRW53" s="37"/>
      <c r="IRX53" s="37"/>
      <c r="IRY53" s="37"/>
      <c r="IRZ53" s="37"/>
      <c r="ISA53" s="37"/>
      <c r="ISB53" s="37"/>
      <c r="ISC53" s="37"/>
      <c r="ISD53" s="37"/>
      <c r="ISE53" s="37"/>
      <c r="ISF53" s="37"/>
      <c r="ISG53" s="37"/>
      <c r="ISH53" s="37"/>
      <c r="ISI53" s="37"/>
      <c r="ISJ53" s="37"/>
      <c r="ISK53" s="37"/>
      <c r="ISL53" s="37"/>
      <c r="ISM53" s="37"/>
      <c r="ISN53" s="37"/>
      <c r="ISO53" s="37"/>
      <c r="ISP53" s="37"/>
      <c r="ISQ53" s="37"/>
      <c r="ISR53" s="37"/>
      <c r="ISS53" s="37"/>
      <c r="IST53" s="37"/>
      <c r="ISU53" s="37"/>
      <c r="ISV53" s="37"/>
      <c r="ISW53" s="37"/>
      <c r="ISX53" s="37"/>
      <c r="ISY53" s="37"/>
      <c r="ISZ53" s="37"/>
      <c r="ITA53" s="37"/>
      <c r="ITB53" s="37"/>
      <c r="ITC53" s="37"/>
      <c r="ITD53" s="37"/>
      <c r="ITE53" s="37"/>
      <c r="ITF53" s="37"/>
      <c r="ITG53" s="37"/>
      <c r="ITH53" s="37"/>
      <c r="ITI53" s="37"/>
      <c r="ITJ53" s="37"/>
      <c r="ITK53" s="37"/>
      <c r="ITL53" s="37"/>
      <c r="ITM53" s="37"/>
      <c r="ITN53" s="37"/>
      <c r="ITO53" s="37"/>
      <c r="ITP53" s="37"/>
      <c r="ITQ53" s="37"/>
      <c r="ITR53" s="37"/>
      <c r="ITS53" s="37"/>
      <c r="ITT53" s="37"/>
      <c r="ITU53" s="37"/>
      <c r="ITV53" s="37"/>
      <c r="ITW53" s="37"/>
      <c r="ITX53" s="37"/>
      <c r="ITY53" s="37"/>
      <c r="ITZ53" s="37"/>
      <c r="IUA53" s="37"/>
      <c r="IUB53" s="37"/>
      <c r="IUC53" s="37"/>
      <c r="IUD53" s="37"/>
      <c r="IUE53" s="37"/>
      <c r="IUF53" s="37"/>
      <c r="IUG53" s="37"/>
      <c r="IUH53" s="37"/>
      <c r="IUI53" s="37"/>
      <c r="IUJ53" s="37"/>
      <c r="IUK53" s="37"/>
      <c r="IUL53" s="37"/>
      <c r="IUM53" s="37"/>
      <c r="IUN53" s="37"/>
      <c r="IUO53" s="37"/>
      <c r="IUP53" s="37"/>
      <c r="IUQ53" s="37"/>
      <c r="IUR53" s="37"/>
      <c r="IUS53" s="37"/>
      <c r="IUT53" s="37"/>
      <c r="IUU53" s="37"/>
      <c r="IUV53" s="37"/>
      <c r="IUW53" s="37"/>
      <c r="IUX53" s="37"/>
      <c r="IUY53" s="37"/>
      <c r="IUZ53" s="37"/>
      <c r="IVA53" s="37"/>
      <c r="IVB53" s="37"/>
      <c r="IVC53" s="37"/>
      <c r="IVD53" s="37"/>
      <c r="IVE53" s="37"/>
      <c r="IVF53" s="37"/>
      <c r="IVG53" s="37"/>
      <c r="IVH53" s="37"/>
      <c r="IVI53" s="37"/>
      <c r="IVJ53" s="37"/>
      <c r="IVK53" s="37"/>
      <c r="IVL53" s="37"/>
      <c r="IVM53" s="37"/>
      <c r="IVN53" s="37"/>
      <c r="IVO53" s="37"/>
      <c r="IVP53" s="37"/>
      <c r="IVQ53" s="37"/>
      <c r="IVR53" s="37"/>
      <c r="IVS53" s="37"/>
      <c r="IVT53" s="37"/>
      <c r="IVU53" s="37"/>
      <c r="IVV53" s="37"/>
      <c r="IVW53" s="37"/>
      <c r="IVX53" s="37"/>
      <c r="IVY53" s="37"/>
      <c r="IVZ53" s="37"/>
      <c r="IWA53" s="37"/>
      <c r="IWB53" s="37"/>
      <c r="IWC53" s="37"/>
      <c r="IWD53" s="37"/>
      <c r="IWE53" s="37"/>
      <c r="IWF53" s="37"/>
      <c r="IWG53" s="37"/>
      <c r="IWH53" s="37"/>
      <c r="IWI53" s="37"/>
      <c r="IWJ53" s="37"/>
      <c r="IWK53" s="37"/>
      <c r="IWL53" s="37"/>
      <c r="IWM53" s="37"/>
      <c r="IWN53" s="37"/>
      <c r="IWO53" s="37"/>
      <c r="IWP53" s="37"/>
      <c r="IWQ53" s="37"/>
      <c r="IWR53" s="37"/>
      <c r="IWS53" s="37"/>
      <c r="IWT53" s="37"/>
      <c r="IWU53" s="37"/>
      <c r="IWV53" s="37"/>
      <c r="IWW53" s="37"/>
      <c r="IWX53" s="37"/>
      <c r="IWY53" s="37"/>
      <c r="IWZ53" s="37"/>
      <c r="IXA53" s="37"/>
      <c r="IXB53" s="37"/>
      <c r="IXC53" s="37"/>
      <c r="IXD53" s="37"/>
      <c r="IXE53" s="37"/>
      <c r="IXF53" s="37"/>
      <c r="IXG53" s="37"/>
      <c r="IXH53" s="37"/>
      <c r="IXI53" s="37"/>
      <c r="IXJ53" s="37"/>
      <c r="IXK53" s="37"/>
      <c r="IXL53" s="37"/>
      <c r="IXM53" s="37"/>
      <c r="IXN53" s="37"/>
      <c r="IXO53" s="37"/>
      <c r="IXP53" s="37"/>
      <c r="IXQ53" s="37"/>
      <c r="IXR53" s="37"/>
      <c r="IXS53" s="37"/>
      <c r="IXT53" s="37"/>
      <c r="IXU53" s="37"/>
      <c r="IXV53" s="37"/>
      <c r="IXW53" s="37"/>
      <c r="IXX53" s="37"/>
      <c r="IXY53" s="37"/>
      <c r="IXZ53" s="37"/>
      <c r="IYA53" s="37"/>
      <c r="IYB53" s="37"/>
      <c r="IYC53" s="37"/>
      <c r="IYD53" s="37"/>
      <c r="IYE53" s="37"/>
      <c r="IYF53" s="37"/>
      <c r="IYG53" s="37"/>
      <c r="IYH53" s="37"/>
      <c r="IYI53" s="37"/>
      <c r="IYJ53" s="37"/>
      <c r="IYK53" s="37"/>
      <c r="IYL53" s="37"/>
      <c r="IYM53" s="37"/>
      <c r="IYN53" s="37"/>
      <c r="IYO53" s="37"/>
      <c r="IYP53" s="37"/>
      <c r="IYQ53" s="37"/>
      <c r="IYR53" s="37"/>
      <c r="IYS53" s="37"/>
      <c r="IYT53" s="37"/>
      <c r="IYU53" s="37"/>
      <c r="IYV53" s="37"/>
      <c r="IYW53" s="37"/>
      <c r="IYX53" s="37"/>
      <c r="IYY53" s="37"/>
      <c r="IYZ53" s="37"/>
      <c r="IZA53" s="37"/>
      <c r="IZB53" s="37"/>
      <c r="IZC53" s="37"/>
      <c r="IZD53" s="37"/>
      <c r="IZE53" s="37"/>
      <c r="IZF53" s="37"/>
      <c r="IZG53" s="37"/>
      <c r="IZH53" s="37"/>
      <c r="IZI53" s="37"/>
      <c r="IZJ53" s="37"/>
      <c r="IZK53" s="37"/>
      <c r="IZL53" s="37"/>
      <c r="IZM53" s="37"/>
      <c r="IZN53" s="37"/>
      <c r="IZO53" s="37"/>
      <c r="IZP53" s="37"/>
      <c r="IZQ53" s="37"/>
      <c r="IZR53" s="37"/>
      <c r="IZS53" s="37"/>
      <c r="IZT53" s="37"/>
      <c r="IZU53" s="37"/>
      <c r="IZV53" s="37"/>
      <c r="IZW53" s="37"/>
      <c r="IZX53" s="37"/>
      <c r="IZY53" s="37"/>
      <c r="IZZ53" s="37"/>
      <c r="JAA53" s="37"/>
      <c r="JAB53" s="37"/>
      <c r="JAC53" s="37"/>
      <c r="JAD53" s="37"/>
      <c r="JAE53" s="37"/>
      <c r="JAF53" s="37"/>
      <c r="JAG53" s="37"/>
      <c r="JAH53" s="37"/>
      <c r="JAI53" s="37"/>
      <c r="JAJ53" s="37"/>
      <c r="JAK53" s="37"/>
      <c r="JAL53" s="37"/>
      <c r="JAM53" s="37"/>
      <c r="JAN53" s="37"/>
      <c r="JAO53" s="37"/>
      <c r="JAP53" s="37"/>
      <c r="JAQ53" s="37"/>
      <c r="JAR53" s="37"/>
      <c r="JAS53" s="37"/>
      <c r="JAT53" s="37"/>
      <c r="JAU53" s="37"/>
      <c r="JAV53" s="37"/>
      <c r="JAW53" s="37"/>
      <c r="JAX53" s="37"/>
      <c r="JAY53" s="37"/>
      <c r="JAZ53" s="37"/>
      <c r="JBA53" s="37"/>
      <c r="JBB53" s="37"/>
      <c r="JBC53" s="37"/>
      <c r="JBD53" s="37"/>
      <c r="JBE53" s="37"/>
      <c r="JBF53" s="37"/>
      <c r="JBG53" s="37"/>
      <c r="JBH53" s="37"/>
      <c r="JBI53" s="37"/>
      <c r="JBJ53" s="37"/>
      <c r="JBK53" s="37"/>
      <c r="JBL53" s="37"/>
      <c r="JBM53" s="37"/>
      <c r="JBN53" s="37"/>
      <c r="JBO53" s="37"/>
      <c r="JBP53" s="37"/>
      <c r="JBQ53" s="37"/>
      <c r="JBR53" s="37"/>
      <c r="JBS53" s="37"/>
      <c r="JBT53" s="37"/>
      <c r="JBU53" s="37"/>
      <c r="JBV53" s="37"/>
      <c r="JBW53" s="37"/>
      <c r="JBX53" s="37"/>
      <c r="JBY53" s="37"/>
      <c r="JBZ53" s="37"/>
      <c r="JCA53" s="37"/>
      <c r="JCB53" s="37"/>
      <c r="JCC53" s="37"/>
      <c r="JCD53" s="37"/>
      <c r="JCE53" s="37"/>
      <c r="JCF53" s="37"/>
      <c r="JCG53" s="37"/>
      <c r="JCH53" s="37"/>
      <c r="JCI53" s="37"/>
      <c r="JCJ53" s="37"/>
      <c r="JCK53" s="37"/>
      <c r="JCL53" s="37"/>
      <c r="JCM53" s="37"/>
      <c r="JCN53" s="37"/>
      <c r="JCO53" s="37"/>
      <c r="JCP53" s="37"/>
      <c r="JCQ53" s="37"/>
      <c r="JCR53" s="37"/>
      <c r="JCS53" s="37"/>
      <c r="JCT53" s="37"/>
      <c r="JCU53" s="37"/>
      <c r="JCV53" s="37"/>
      <c r="JCW53" s="37"/>
      <c r="JCX53" s="37"/>
      <c r="JCY53" s="37"/>
      <c r="JCZ53" s="37"/>
      <c r="JDA53" s="37"/>
      <c r="JDB53" s="37"/>
      <c r="JDC53" s="37"/>
      <c r="JDD53" s="37"/>
      <c r="JDE53" s="37"/>
      <c r="JDF53" s="37"/>
      <c r="JDG53" s="37"/>
      <c r="JDH53" s="37"/>
      <c r="JDI53" s="37"/>
      <c r="JDJ53" s="37"/>
      <c r="JDK53" s="37"/>
      <c r="JDL53" s="37"/>
      <c r="JDM53" s="37"/>
      <c r="JDN53" s="37"/>
      <c r="JDO53" s="37"/>
      <c r="JDP53" s="37"/>
      <c r="JDQ53" s="37"/>
      <c r="JDR53" s="37"/>
      <c r="JDS53" s="37"/>
      <c r="JDT53" s="37"/>
      <c r="JDU53" s="37"/>
      <c r="JDV53" s="37"/>
      <c r="JDW53" s="37"/>
      <c r="JDX53" s="37"/>
      <c r="JDY53" s="37"/>
      <c r="JDZ53" s="37"/>
      <c r="JEA53" s="37"/>
      <c r="JEB53" s="37"/>
      <c r="JEC53" s="37"/>
      <c r="JED53" s="37"/>
      <c r="JEE53" s="37"/>
      <c r="JEF53" s="37"/>
      <c r="JEG53" s="37"/>
      <c r="JEH53" s="37"/>
      <c r="JEI53" s="37"/>
      <c r="JEJ53" s="37"/>
      <c r="JEK53" s="37"/>
      <c r="JEL53" s="37"/>
      <c r="JEM53" s="37"/>
      <c r="JEN53" s="37"/>
      <c r="JEO53" s="37"/>
      <c r="JEP53" s="37"/>
      <c r="JEQ53" s="37"/>
      <c r="JER53" s="37"/>
      <c r="JES53" s="37"/>
      <c r="JET53" s="37"/>
      <c r="JEU53" s="37"/>
      <c r="JEV53" s="37"/>
      <c r="JEW53" s="37"/>
      <c r="JEX53" s="37"/>
      <c r="JEY53" s="37"/>
      <c r="JEZ53" s="37"/>
      <c r="JFA53" s="37"/>
      <c r="JFB53" s="37"/>
      <c r="JFC53" s="37"/>
      <c r="JFD53" s="37"/>
      <c r="JFE53" s="37"/>
      <c r="JFF53" s="37"/>
      <c r="JFG53" s="37"/>
      <c r="JFH53" s="37"/>
      <c r="JFI53" s="37"/>
      <c r="JFJ53" s="37"/>
      <c r="JFK53" s="37"/>
      <c r="JFL53" s="37"/>
      <c r="JFM53" s="37"/>
      <c r="JFN53" s="37"/>
      <c r="JFO53" s="37"/>
      <c r="JFP53" s="37"/>
      <c r="JFQ53" s="37"/>
      <c r="JFR53" s="37"/>
      <c r="JFS53" s="37"/>
      <c r="JFT53" s="37"/>
      <c r="JFU53" s="37"/>
      <c r="JFV53" s="37"/>
      <c r="JFW53" s="37"/>
      <c r="JFX53" s="37"/>
      <c r="JFY53" s="37"/>
      <c r="JFZ53" s="37"/>
      <c r="JGA53" s="37"/>
      <c r="JGB53" s="37"/>
      <c r="JGC53" s="37"/>
      <c r="JGD53" s="37"/>
      <c r="JGE53" s="37"/>
      <c r="JGF53" s="37"/>
      <c r="JGG53" s="37"/>
      <c r="JGH53" s="37"/>
      <c r="JGI53" s="37"/>
      <c r="JGJ53" s="37"/>
      <c r="JGK53" s="37"/>
      <c r="JGL53" s="37"/>
      <c r="JGM53" s="37"/>
      <c r="JGN53" s="37"/>
      <c r="JGO53" s="37"/>
      <c r="JGP53" s="37"/>
      <c r="JGQ53" s="37"/>
      <c r="JGR53" s="37"/>
      <c r="JGS53" s="37"/>
      <c r="JGT53" s="37"/>
      <c r="JGU53" s="37"/>
      <c r="JGV53" s="37"/>
      <c r="JGW53" s="37"/>
      <c r="JGX53" s="37"/>
      <c r="JGY53" s="37"/>
      <c r="JGZ53" s="37"/>
      <c r="JHA53" s="37"/>
      <c r="JHB53" s="37"/>
      <c r="JHC53" s="37"/>
      <c r="JHD53" s="37"/>
      <c r="JHE53" s="37"/>
      <c r="JHF53" s="37"/>
      <c r="JHG53" s="37"/>
      <c r="JHH53" s="37"/>
      <c r="JHI53" s="37"/>
      <c r="JHJ53" s="37"/>
      <c r="JHK53" s="37"/>
      <c r="JHL53" s="37"/>
      <c r="JHM53" s="37"/>
      <c r="JHN53" s="37"/>
      <c r="JHO53" s="37"/>
      <c r="JHP53" s="37"/>
      <c r="JHQ53" s="37"/>
      <c r="JHR53" s="37"/>
      <c r="JHS53" s="37"/>
      <c r="JHT53" s="37"/>
      <c r="JHU53" s="37"/>
      <c r="JHV53" s="37"/>
      <c r="JHW53" s="37"/>
      <c r="JHX53" s="37"/>
      <c r="JHY53" s="37"/>
      <c r="JHZ53" s="37"/>
      <c r="JIA53" s="37"/>
      <c r="JIB53" s="37"/>
      <c r="JIC53" s="37"/>
      <c r="JID53" s="37"/>
      <c r="JIE53" s="37"/>
      <c r="JIF53" s="37"/>
      <c r="JIG53" s="37"/>
      <c r="JIH53" s="37"/>
      <c r="JII53" s="37"/>
      <c r="JIJ53" s="37"/>
      <c r="JIK53" s="37"/>
      <c r="JIL53" s="37"/>
      <c r="JIM53" s="37"/>
      <c r="JIN53" s="37"/>
      <c r="JIO53" s="37"/>
      <c r="JIP53" s="37"/>
      <c r="JIQ53" s="37"/>
      <c r="JIR53" s="37"/>
      <c r="JIS53" s="37"/>
      <c r="JIT53" s="37"/>
      <c r="JIU53" s="37"/>
      <c r="JIV53" s="37"/>
      <c r="JIW53" s="37"/>
      <c r="JIX53" s="37"/>
      <c r="JIY53" s="37"/>
      <c r="JIZ53" s="37"/>
      <c r="JJA53" s="37"/>
      <c r="JJB53" s="37"/>
      <c r="JJC53" s="37"/>
      <c r="JJD53" s="37"/>
      <c r="JJE53" s="37"/>
      <c r="JJF53" s="37"/>
      <c r="JJG53" s="37"/>
      <c r="JJH53" s="37"/>
      <c r="JJI53" s="37"/>
      <c r="JJJ53" s="37"/>
      <c r="JJK53" s="37"/>
      <c r="JJL53" s="37"/>
      <c r="JJM53" s="37"/>
      <c r="JJN53" s="37"/>
      <c r="JJO53" s="37"/>
      <c r="JJP53" s="37"/>
      <c r="JJQ53" s="37"/>
      <c r="JJR53" s="37"/>
      <c r="JJS53" s="37"/>
      <c r="JJT53" s="37"/>
      <c r="JJU53" s="37"/>
      <c r="JJV53" s="37"/>
      <c r="JJW53" s="37"/>
      <c r="JJX53" s="37"/>
      <c r="JJY53" s="37"/>
      <c r="JJZ53" s="37"/>
      <c r="JKA53" s="37"/>
      <c r="JKB53" s="37"/>
      <c r="JKC53" s="37"/>
      <c r="JKD53" s="37"/>
      <c r="JKE53" s="37"/>
      <c r="JKF53" s="37"/>
      <c r="JKG53" s="37"/>
      <c r="JKH53" s="37"/>
      <c r="JKI53" s="37"/>
      <c r="JKJ53" s="37"/>
      <c r="JKK53" s="37"/>
      <c r="JKL53" s="37"/>
      <c r="JKM53" s="37"/>
      <c r="JKN53" s="37"/>
      <c r="JKO53" s="37"/>
      <c r="JKP53" s="37"/>
      <c r="JKQ53" s="37"/>
      <c r="JKR53" s="37"/>
      <c r="JKS53" s="37"/>
      <c r="JKT53" s="37"/>
      <c r="JKU53" s="37"/>
      <c r="JKV53" s="37"/>
      <c r="JKW53" s="37"/>
      <c r="JKX53" s="37"/>
      <c r="JKY53" s="37"/>
      <c r="JKZ53" s="37"/>
      <c r="JLA53" s="37"/>
      <c r="JLB53" s="37"/>
      <c r="JLC53" s="37"/>
      <c r="JLD53" s="37"/>
      <c r="JLE53" s="37"/>
      <c r="JLF53" s="37"/>
      <c r="JLG53" s="37"/>
      <c r="JLH53" s="37"/>
      <c r="JLI53" s="37"/>
      <c r="JLJ53" s="37"/>
      <c r="JLK53" s="37"/>
      <c r="JLL53" s="37"/>
      <c r="JLM53" s="37"/>
      <c r="JLN53" s="37"/>
      <c r="JLO53" s="37"/>
      <c r="JLP53" s="37"/>
      <c r="JLQ53" s="37"/>
      <c r="JLR53" s="37"/>
      <c r="JLS53" s="37"/>
      <c r="JLT53" s="37"/>
      <c r="JLU53" s="37"/>
      <c r="JLV53" s="37"/>
      <c r="JLW53" s="37"/>
      <c r="JLX53" s="37"/>
      <c r="JLY53" s="37"/>
      <c r="JLZ53" s="37"/>
      <c r="JMA53" s="37"/>
      <c r="JMB53" s="37"/>
      <c r="JMC53" s="37"/>
      <c r="JMD53" s="37"/>
      <c r="JME53" s="37"/>
      <c r="JMF53" s="37"/>
      <c r="JMG53" s="37"/>
      <c r="JMH53" s="37"/>
      <c r="JMI53" s="37"/>
      <c r="JMJ53" s="37"/>
      <c r="JMK53" s="37"/>
      <c r="JML53" s="37"/>
      <c r="JMM53" s="37"/>
      <c r="JMN53" s="37"/>
      <c r="JMO53" s="37"/>
      <c r="JMP53" s="37"/>
      <c r="JMQ53" s="37"/>
      <c r="JMR53" s="37"/>
      <c r="JMS53" s="37"/>
      <c r="JMT53" s="37"/>
      <c r="JMU53" s="37"/>
      <c r="JMV53" s="37"/>
      <c r="JMW53" s="37"/>
      <c r="JMX53" s="37"/>
      <c r="JMY53" s="37"/>
      <c r="JMZ53" s="37"/>
      <c r="JNA53" s="37"/>
      <c r="JNB53" s="37"/>
      <c r="JNC53" s="37"/>
      <c r="JND53" s="37"/>
      <c r="JNE53" s="37"/>
      <c r="JNF53" s="37"/>
      <c r="JNG53" s="37"/>
      <c r="JNH53" s="37"/>
      <c r="JNI53" s="37"/>
      <c r="JNJ53" s="37"/>
      <c r="JNK53" s="37"/>
      <c r="JNL53" s="37"/>
      <c r="JNM53" s="37"/>
      <c r="JNN53" s="37"/>
      <c r="JNO53" s="37"/>
      <c r="JNP53" s="37"/>
      <c r="JNQ53" s="37"/>
      <c r="JNR53" s="37"/>
      <c r="JNS53" s="37"/>
      <c r="JNT53" s="37"/>
      <c r="JNU53" s="37"/>
      <c r="JNV53" s="37"/>
      <c r="JNW53" s="37"/>
      <c r="JNX53" s="37"/>
      <c r="JNY53" s="37"/>
      <c r="JNZ53" s="37"/>
      <c r="JOA53" s="37"/>
      <c r="JOB53" s="37"/>
      <c r="JOC53" s="37"/>
      <c r="JOD53" s="37"/>
      <c r="JOE53" s="37"/>
      <c r="JOF53" s="37"/>
      <c r="JOG53" s="37"/>
      <c r="JOH53" s="37"/>
      <c r="JOI53" s="37"/>
      <c r="JOJ53" s="37"/>
      <c r="JOK53" s="37"/>
      <c r="JOL53" s="37"/>
      <c r="JOM53" s="37"/>
      <c r="JON53" s="37"/>
      <c r="JOO53" s="37"/>
      <c r="JOP53" s="37"/>
      <c r="JOQ53" s="37"/>
      <c r="JOR53" s="37"/>
      <c r="JOS53" s="37"/>
      <c r="JOT53" s="37"/>
      <c r="JOU53" s="37"/>
      <c r="JOV53" s="37"/>
      <c r="JOW53" s="37"/>
      <c r="JOX53" s="37"/>
      <c r="JOY53" s="37"/>
      <c r="JOZ53" s="37"/>
      <c r="JPA53" s="37"/>
      <c r="JPB53" s="37"/>
      <c r="JPC53" s="37"/>
      <c r="JPD53" s="37"/>
      <c r="JPE53" s="37"/>
      <c r="JPF53" s="37"/>
      <c r="JPG53" s="37"/>
      <c r="JPH53" s="37"/>
      <c r="JPI53" s="37"/>
      <c r="JPJ53" s="37"/>
      <c r="JPK53" s="37"/>
      <c r="JPL53" s="37"/>
      <c r="JPM53" s="37"/>
      <c r="JPN53" s="37"/>
      <c r="JPO53" s="37"/>
      <c r="JPP53" s="37"/>
      <c r="JPQ53" s="37"/>
      <c r="JPR53" s="37"/>
      <c r="JPS53" s="37"/>
      <c r="JPT53" s="37"/>
      <c r="JPU53" s="37"/>
      <c r="JPV53" s="37"/>
      <c r="JPW53" s="37"/>
      <c r="JPX53" s="37"/>
      <c r="JPY53" s="37"/>
      <c r="JPZ53" s="37"/>
      <c r="JQA53" s="37"/>
      <c r="JQB53" s="37"/>
      <c r="JQC53" s="37"/>
      <c r="JQD53" s="37"/>
      <c r="JQE53" s="37"/>
      <c r="JQF53" s="37"/>
      <c r="JQG53" s="37"/>
      <c r="JQH53" s="37"/>
      <c r="JQI53" s="37"/>
      <c r="JQJ53" s="37"/>
      <c r="JQK53" s="37"/>
      <c r="JQL53" s="37"/>
      <c r="JQM53" s="37"/>
      <c r="JQN53" s="37"/>
      <c r="JQO53" s="37"/>
      <c r="JQP53" s="37"/>
      <c r="JQQ53" s="37"/>
      <c r="JQR53" s="37"/>
      <c r="JQS53" s="37"/>
      <c r="JQT53" s="37"/>
      <c r="JQU53" s="37"/>
      <c r="JQV53" s="37"/>
      <c r="JQW53" s="37"/>
      <c r="JQX53" s="37"/>
      <c r="JQY53" s="37"/>
      <c r="JQZ53" s="37"/>
      <c r="JRA53" s="37"/>
      <c r="JRB53" s="37"/>
      <c r="JRC53" s="37"/>
      <c r="JRD53" s="37"/>
      <c r="JRE53" s="37"/>
      <c r="JRF53" s="37"/>
      <c r="JRG53" s="37"/>
      <c r="JRH53" s="37"/>
      <c r="JRI53" s="37"/>
      <c r="JRJ53" s="37"/>
      <c r="JRK53" s="37"/>
      <c r="JRL53" s="37"/>
      <c r="JRM53" s="37"/>
      <c r="JRN53" s="37"/>
      <c r="JRO53" s="37"/>
      <c r="JRP53" s="37"/>
      <c r="JRQ53" s="37"/>
      <c r="JRR53" s="37"/>
      <c r="JRS53" s="37"/>
      <c r="JRT53" s="37"/>
      <c r="JRU53" s="37"/>
      <c r="JRV53" s="37"/>
      <c r="JRW53" s="37"/>
      <c r="JRX53" s="37"/>
      <c r="JRY53" s="37"/>
      <c r="JRZ53" s="37"/>
      <c r="JSA53" s="37"/>
      <c r="JSB53" s="37"/>
      <c r="JSC53" s="37"/>
      <c r="JSD53" s="37"/>
      <c r="JSE53" s="37"/>
      <c r="JSF53" s="37"/>
      <c r="JSG53" s="37"/>
      <c r="JSH53" s="37"/>
      <c r="JSI53" s="37"/>
      <c r="JSJ53" s="37"/>
      <c r="JSK53" s="37"/>
      <c r="JSL53" s="37"/>
      <c r="JSM53" s="37"/>
      <c r="JSN53" s="37"/>
      <c r="JSO53" s="37"/>
      <c r="JSP53" s="37"/>
      <c r="JSQ53" s="37"/>
      <c r="JSR53" s="37"/>
      <c r="JSS53" s="37"/>
      <c r="JST53" s="37"/>
      <c r="JSU53" s="37"/>
      <c r="JSV53" s="37"/>
      <c r="JSW53" s="37"/>
      <c r="JSX53" s="37"/>
      <c r="JSY53" s="37"/>
      <c r="JSZ53" s="37"/>
      <c r="JTA53" s="37"/>
      <c r="JTB53" s="37"/>
      <c r="JTC53" s="37"/>
      <c r="JTD53" s="37"/>
      <c r="JTE53" s="37"/>
      <c r="JTF53" s="37"/>
      <c r="JTG53" s="37"/>
      <c r="JTH53" s="37"/>
      <c r="JTI53" s="37"/>
      <c r="JTJ53" s="37"/>
      <c r="JTK53" s="37"/>
      <c r="JTL53" s="37"/>
      <c r="JTM53" s="37"/>
      <c r="JTN53" s="37"/>
      <c r="JTO53" s="37"/>
      <c r="JTP53" s="37"/>
      <c r="JTQ53" s="37"/>
      <c r="JTR53" s="37"/>
      <c r="JTS53" s="37"/>
      <c r="JTT53" s="37"/>
      <c r="JTU53" s="37"/>
      <c r="JTV53" s="37"/>
      <c r="JTW53" s="37"/>
      <c r="JTX53" s="37"/>
      <c r="JTY53" s="37"/>
      <c r="JTZ53" s="37"/>
      <c r="JUA53" s="37"/>
      <c r="JUB53" s="37"/>
      <c r="JUC53" s="37"/>
      <c r="JUD53" s="37"/>
      <c r="JUE53" s="37"/>
      <c r="JUF53" s="37"/>
      <c r="JUG53" s="37"/>
      <c r="JUH53" s="37"/>
      <c r="JUI53" s="37"/>
      <c r="JUJ53" s="37"/>
      <c r="JUK53" s="37"/>
      <c r="JUL53" s="37"/>
      <c r="JUM53" s="37"/>
      <c r="JUN53" s="37"/>
      <c r="JUO53" s="37"/>
      <c r="JUP53" s="37"/>
      <c r="JUQ53" s="37"/>
      <c r="JUR53" s="37"/>
      <c r="JUS53" s="37"/>
      <c r="JUT53" s="37"/>
      <c r="JUU53" s="37"/>
      <c r="JUV53" s="37"/>
      <c r="JUW53" s="37"/>
      <c r="JUX53" s="37"/>
      <c r="JUY53" s="37"/>
      <c r="JUZ53" s="37"/>
      <c r="JVA53" s="37"/>
      <c r="JVB53" s="37"/>
      <c r="JVC53" s="37"/>
      <c r="JVD53" s="37"/>
      <c r="JVE53" s="37"/>
      <c r="JVF53" s="37"/>
      <c r="JVG53" s="37"/>
      <c r="JVH53" s="37"/>
      <c r="JVI53" s="37"/>
      <c r="JVJ53" s="37"/>
      <c r="JVK53" s="37"/>
      <c r="JVL53" s="37"/>
      <c r="JVM53" s="37"/>
      <c r="JVN53" s="37"/>
      <c r="JVO53" s="37"/>
      <c r="JVP53" s="37"/>
      <c r="JVQ53" s="37"/>
      <c r="JVR53" s="37"/>
      <c r="JVS53" s="37"/>
      <c r="JVT53" s="37"/>
      <c r="JVU53" s="37"/>
      <c r="JVV53" s="37"/>
      <c r="JVW53" s="37"/>
      <c r="JVX53" s="37"/>
      <c r="JVY53" s="37"/>
      <c r="JVZ53" s="37"/>
      <c r="JWA53" s="37"/>
      <c r="JWB53" s="37"/>
      <c r="JWC53" s="37"/>
      <c r="JWD53" s="37"/>
      <c r="JWE53" s="37"/>
      <c r="JWF53" s="37"/>
      <c r="JWG53" s="37"/>
      <c r="JWH53" s="37"/>
      <c r="JWI53" s="37"/>
      <c r="JWJ53" s="37"/>
      <c r="JWK53" s="37"/>
      <c r="JWL53" s="37"/>
      <c r="JWM53" s="37"/>
      <c r="JWN53" s="37"/>
      <c r="JWO53" s="37"/>
      <c r="JWP53" s="37"/>
      <c r="JWQ53" s="37"/>
      <c r="JWR53" s="37"/>
      <c r="JWS53" s="37"/>
      <c r="JWT53" s="37"/>
      <c r="JWU53" s="37"/>
      <c r="JWV53" s="37"/>
      <c r="JWW53" s="37"/>
      <c r="JWX53" s="37"/>
      <c r="JWY53" s="37"/>
      <c r="JWZ53" s="37"/>
      <c r="JXA53" s="37"/>
      <c r="JXB53" s="37"/>
      <c r="JXC53" s="37"/>
      <c r="JXD53" s="37"/>
      <c r="JXE53" s="37"/>
      <c r="JXF53" s="37"/>
      <c r="JXG53" s="37"/>
      <c r="JXH53" s="37"/>
      <c r="JXI53" s="37"/>
      <c r="JXJ53" s="37"/>
      <c r="JXK53" s="37"/>
      <c r="JXL53" s="37"/>
      <c r="JXM53" s="37"/>
      <c r="JXN53" s="37"/>
      <c r="JXO53" s="37"/>
      <c r="JXP53" s="37"/>
      <c r="JXQ53" s="37"/>
      <c r="JXR53" s="37"/>
      <c r="JXS53" s="37"/>
      <c r="JXT53" s="37"/>
      <c r="JXU53" s="37"/>
      <c r="JXV53" s="37"/>
      <c r="JXW53" s="37"/>
      <c r="JXX53" s="37"/>
      <c r="JXY53" s="37"/>
      <c r="JXZ53" s="37"/>
      <c r="JYA53" s="37"/>
      <c r="JYB53" s="37"/>
      <c r="JYC53" s="37"/>
      <c r="JYD53" s="37"/>
      <c r="JYE53" s="37"/>
      <c r="JYF53" s="37"/>
      <c r="JYG53" s="37"/>
      <c r="JYH53" s="37"/>
      <c r="JYI53" s="37"/>
      <c r="JYJ53" s="37"/>
      <c r="JYK53" s="37"/>
      <c r="JYL53" s="37"/>
      <c r="JYM53" s="37"/>
      <c r="JYN53" s="37"/>
      <c r="JYO53" s="37"/>
      <c r="JYP53" s="37"/>
      <c r="JYQ53" s="37"/>
      <c r="JYR53" s="37"/>
      <c r="JYS53" s="37"/>
      <c r="JYT53" s="37"/>
      <c r="JYU53" s="37"/>
      <c r="JYV53" s="37"/>
      <c r="JYW53" s="37"/>
      <c r="JYX53" s="37"/>
      <c r="JYY53" s="37"/>
      <c r="JYZ53" s="37"/>
      <c r="JZA53" s="37"/>
      <c r="JZB53" s="37"/>
      <c r="JZC53" s="37"/>
      <c r="JZD53" s="37"/>
      <c r="JZE53" s="37"/>
      <c r="JZF53" s="37"/>
      <c r="JZG53" s="37"/>
      <c r="JZH53" s="37"/>
      <c r="JZI53" s="37"/>
      <c r="JZJ53" s="37"/>
      <c r="JZK53" s="37"/>
      <c r="JZL53" s="37"/>
      <c r="JZM53" s="37"/>
      <c r="JZN53" s="37"/>
      <c r="JZO53" s="37"/>
      <c r="JZP53" s="37"/>
      <c r="JZQ53" s="37"/>
      <c r="JZR53" s="37"/>
      <c r="JZS53" s="37"/>
      <c r="JZT53" s="37"/>
      <c r="JZU53" s="37"/>
      <c r="JZV53" s="37"/>
      <c r="JZW53" s="37"/>
      <c r="JZX53" s="37"/>
      <c r="JZY53" s="37"/>
      <c r="JZZ53" s="37"/>
      <c r="KAA53" s="37"/>
      <c r="KAB53" s="37"/>
      <c r="KAC53" s="37"/>
      <c r="KAD53" s="37"/>
      <c r="KAE53" s="37"/>
      <c r="KAF53" s="37"/>
      <c r="KAG53" s="37"/>
      <c r="KAH53" s="37"/>
      <c r="KAI53" s="37"/>
      <c r="KAJ53" s="37"/>
      <c r="KAK53" s="37"/>
      <c r="KAL53" s="37"/>
      <c r="KAM53" s="37"/>
      <c r="KAN53" s="37"/>
      <c r="KAO53" s="37"/>
      <c r="KAP53" s="37"/>
      <c r="KAQ53" s="37"/>
      <c r="KAR53" s="37"/>
      <c r="KAS53" s="37"/>
      <c r="KAT53" s="37"/>
      <c r="KAU53" s="37"/>
      <c r="KAV53" s="37"/>
      <c r="KAW53" s="37"/>
      <c r="KAX53" s="37"/>
      <c r="KAY53" s="37"/>
      <c r="KAZ53" s="37"/>
      <c r="KBA53" s="37"/>
      <c r="KBB53" s="37"/>
      <c r="KBC53" s="37"/>
      <c r="KBD53" s="37"/>
      <c r="KBE53" s="37"/>
      <c r="KBF53" s="37"/>
      <c r="KBG53" s="37"/>
      <c r="KBH53" s="37"/>
      <c r="KBI53" s="37"/>
      <c r="KBJ53" s="37"/>
      <c r="KBK53" s="37"/>
      <c r="KBL53" s="37"/>
      <c r="KBM53" s="37"/>
      <c r="KBN53" s="37"/>
      <c r="KBO53" s="37"/>
      <c r="KBP53" s="37"/>
      <c r="KBQ53" s="37"/>
      <c r="KBR53" s="37"/>
      <c r="KBS53" s="37"/>
      <c r="KBT53" s="37"/>
      <c r="KBU53" s="37"/>
      <c r="KBV53" s="37"/>
      <c r="KBW53" s="37"/>
      <c r="KBX53" s="37"/>
      <c r="KBY53" s="37"/>
      <c r="KBZ53" s="37"/>
      <c r="KCA53" s="37"/>
      <c r="KCB53" s="37"/>
      <c r="KCC53" s="37"/>
      <c r="KCD53" s="37"/>
      <c r="KCE53" s="37"/>
      <c r="KCF53" s="37"/>
      <c r="KCG53" s="37"/>
      <c r="KCH53" s="37"/>
      <c r="KCI53" s="37"/>
      <c r="KCJ53" s="37"/>
      <c r="KCK53" s="37"/>
      <c r="KCL53" s="37"/>
      <c r="KCM53" s="37"/>
      <c r="KCN53" s="37"/>
      <c r="KCO53" s="37"/>
      <c r="KCP53" s="37"/>
      <c r="KCQ53" s="37"/>
      <c r="KCR53" s="37"/>
      <c r="KCS53" s="37"/>
      <c r="KCT53" s="37"/>
      <c r="KCU53" s="37"/>
      <c r="KCV53" s="37"/>
      <c r="KCW53" s="37"/>
      <c r="KCX53" s="37"/>
      <c r="KCY53" s="37"/>
      <c r="KCZ53" s="37"/>
      <c r="KDA53" s="37"/>
      <c r="KDB53" s="37"/>
      <c r="KDC53" s="37"/>
      <c r="KDD53" s="37"/>
      <c r="KDE53" s="37"/>
      <c r="KDF53" s="37"/>
      <c r="KDG53" s="37"/>
      <c r="KDH53" s="37"/>
      <c r="KDI53" s="37"/>
      <c r="KDJ53" s="37"/>
      <c r="KDK53" s="37"/>
      <c r="KDL53" s="37"/>
      <c r="KDM53" s="37"/>
      <c r="KDN53" s="37"/>
      <c r="KDO53" s="37"/>
      <c r="KDP53" s="37"/>
      <c r="KDQ53" s="37"/>
      <c r="KDR53" s="37"/>
      <c r="KDS53" s="37"/>
      <c r="KDT53" s="37"/>
      <c r="KDU53" s="37"/>
      <c r="KDV53" s="37"/>
      <c r="KDW53" s="37"/>
      <c r="KDX53" s="37"/>
      <c r="KDY53" s="37"/>
      <c r="KDZ53" s="37"/>
      <c r="KEA53" s="37"/>
      <c r="KEB53" s="37"/>
      <c r="KEC53" s="37"/>
      <c r="KED53" s="37"/>
      <c r="KEE53" s="37"/>
      <c r="KEF53" s="37"/>
      <c r="KEG53" s="37"/>
      <c r="KEH53" s="37"/>
      <c r="KEI53" s="37"/>
      <c r="KEJ53" s="37"/>
      <c r="KEK53" s="37"/>
      <c r="KEL53" s="37"/>
      <c r="KEM53" s="37"/>
      <c r="KEN53" s="37"/>
      <c r="KEO53" s="37"/>
      <c r="KEP53" s="37"/>
      <c r="KEQ53" s="37"/>
      <c r="KER53" s="37"/>
      <c r="KES53" s="37"/>
      <c r="KET53" s="37"/>
      <c r="KEU53" s="37"/>
      <c r="KEV53" s="37"/>
      <c r="KEW53" s="37"/>
      <c r="KEX53" s="37"/>
      <c r="KEY53" s="37"/>
      <c r="KEZ53" s="37"/>
      <c r="KFA53" s="37"/>
      <c r="KFB53" s="37"/>
      <c r="KFC53" s="37"/>
      <c r="KFD53" s="37"/>
      <c r="KFE53" s="37"/>
      <c r="KFF53" s="37"/>
      <c r="KFG53" s="37"/>
      <c r="KFH53" s="37"/>
      <c r="KFI53" s="37"/>
      <c r="KFJ53" s="37"/>
      <c r="KFK53" s="37"/>
      <c r="KFL53" s="37"/>
      <c r="KFM53" s="37"/>
      <c r="KFN53" s="37"/>
      <c r="KFO53" s="37"/>
      <c r="KFP53" s="37"/>
      <c r="KFQ53" s="37"/>
      <c r="KFR53" s="37"/>
      <c r="KFS53" s="37"/>
      <c r="KFT53" s="37"/>
      <c r="KFU53" s="37"/>
      <c r="KFV53" s="37"/>
      <c r="KFW53" s="37"/>
      <c r="KFX53" s="37"/>
      <c r="KFY53" s="37"/>
      <c r="KFZ53" s="37"/>
      <c r="KGA53" s="37"/>
      <c r="KGB53" s="37"/>
      <c r="KGC53" s="37"/>
      <c r="KGD53" s="37"/>
      <c r="KGE53" s="37"/>
      <c r="KGF53" s="37"/>
      <c r="KGG53" s="37"/>
      <c r="KGH53" s="37"/>
      <c r="KGI53" s="37"/>
      <c r="KGJ53" s="37"/>
      <c r="KGK53" s="37"/>
      <c r="KGL53" s="37"/>
      <c r="KGM53" s="37"/>
      <c r="KGN53" s="37"/>
      <c r="KGO53" s="37"/>
      <c r="KGP53" s="37"/>
      <c r="KGQ53" s="37"/>
      <c r="KGR53" s="37"/>
      <c r="KGS53" s="37"/>
      <c r="KGT53" s="37"/>
      <c r="KGU53" s="37"/>
      <c r="KGV53" s="37"/>
      <c r="KGW53" s="37"/>
      <c r="KGX53" s="37"/>
      <c r="KGY53" s="37"/>
      <c r="KGZ53" s="37"/>
      <c r="KHA53" s="37"/>
      <c r="KHB53" s="37"/>
      <c r="KHC53" s="37"/>
      <c r="KHD53" s="37"/>
      <c r="KHE53" s="37"/>
      <c r="KHF53" s="37"/>
      <c r="KHG53" s="37"/>
      <c r="KHH53" s="37"/>
      <c r="KHI53" s="37"/>
      <c r="KHJ53" s="37"/>
      <c r="KHK53" s="37"/>
      <c r="KHL53" s="37"/>
      <c r="KHM53" s="37"/>
      <c r="KHN53" s="37"/>
      <c r="KHO53" s="37"/>
      <c r="KHP53" s="37"/>
      <c r="KHQ53" s="37"/>
      <c r="KHR53" s="37"/>
      <c r="KHS53" s="37"/>
      <c r="KHT53" s="37"/>
      <c r="KHU53" s="37"/>
      <c r="KHV53" s="37"/>
      <c r="KHW53" s="37"/>
      <c r="KHX53" s="37"/>
      <c r="KHY53" s="37"/>
      <c r="KHZ53" s="37"/>
      <c r="KIA53" s="37"/>
      <c r="KIB53" s="37"/>
      <c r="KIC53" s="37"/>
      <c r="KID53" s="37"/>
      <c r="KIE53" s="37"/>
      <c r="KIF53" s="37"/>
      <c r="KIG53" s="37"/>
      <c r="KIH53" s="37"/>
      <c r="KII53" s="37"/>
      <c r="KIJ53" s="37"/>
      <c r="KIK53" s="37"/>
      <c r="KIL53" s="37"/>
      <c r="KIM53" s="37"/>
      <c r="KIN53" s="37"/>
      <c r="KIO53" s="37"/>
      <c r="KIP53" s="37"/>
      <c r="KIQ53" s="37"/>
      <c r="KIR53" s="37"/>
      <c r="KIS53" s="37"/>
      <c r="KIT53" s="37"/>
      <c r="KIU53" s="37"/>
      <c r="KIV53" s="37"/>
      <c r="KIW53" s="37"/>
      <c r="KIX53" s="37"/>
      <c r="KIY53" s="37"/>
      <c r="KIZ53" s="37"/>
      <c r="KJA53" s="37"/>
      <c r="KJB53" s="37"/>
      <c r="KJC53" s="37"/>
      <c r="KJD53" s="37"/>
      <c r="KJE53" s="37"/>
      <c r="KJF53" s="37"/>
      <c r="KJG53" s="37"/>
      <c r="KJH53" s="37"/>
      <c r="KJI53" s="37"/>
      <c r="KJJ53" s="37"/>
      <c r="KJK53" s="37"/>
      <c r="KJL53" s="37"/>
      <c r="KJM53" s="37"/>
      <c r="KJN53" s="37"/>
      <c r="KJO53" s="37"/>
      <c r="KJP53" s="37"/>
      <c r="KJQ53" s="37"/>
      <c r="KJR53" s="37"/>
      <c r="KJS53" s="37"/>
      <c r="KJT53" s="37"/>
      <c r="KJU53" s="37"/>
      <c r="KJV53" s="37"/>
      <c r="KJW53" s="37"/>
      <c r="KJX53" s="37"/>
      <c r="KJY53" s="37"/>
      <c r="KJZ53" s="37"/>
      <c r="KKA53" s="37"/>
      <c r="KKB53" s="37"/>
      <c r="KKC53" s="37"/>
      <c r="KKD53" s="37"/>
      <c r="KKE53" s="37"/>
      <c r="KKF53" s="37"/>
      <c r="KKG53" s="37"/>
      <c r="KKH53" s="37"/>
      <c r="KKI53" s="37"/>
      <c r="KKJ53" s="37"/>
      <c r="KKK53" s="37"/>
      <c r="KKL53" s="37"/>
      <c r="KKM53" s="37"/>
      <c r="KKN53" s="37"/>
      <c r="KKO53" s="37"/>
      <c r="KKP53" s="37"/>
      <c r="KKQ53" s="37"/>
      <c r="KKR53" s="37"/>
      <c r="KKS53" s="37"/>
      <c r="KKT53" s="37"/>
      <c r="KKU53" s="37"/>
      <c r="KKV53" s="37"/>
      <c r="KKW53" s="37"/>
      <c r="KKX53" s="37"/>
      <c r="KKY53" s="37"/>
      <c r="KKZ53" s="37"/>
      <c r="KLA53" s="37"/>
      <c r="KLB53" s="37"/>
      <c r="KLC53" s="37"/>
      <c r="KLD53" s="37"/>
      <c r="KLE53" s="37"/>
      <c r="KLF53" s="37"/>
      <c r="KLG53" s="37"/>
      <c r="KLH53" s="37"/>
      <c r="KLI53" s="37"/>
      <c r="KLJ53" s="37"/>
      <c r="KLK53" s="37"/>
      <c r="KLL53" s="37"/>
      <c r="KLM53" s="37"/>
      <c r="KLN53" s="37"/>
      <c r="KLO53" s="37"/>
      <c r="KLP53" s="37"/>
      <c r="KLQ53" s="37"/>
      <c r="KLR53" s="37"/>
      <c r="KLS53" s="37"/>
      <c r="KLT53" s="37"/>
      <c r="KLU53" s="37"/>
      <c r="KLV53" s="37"/>
      <c r="KLW53" s="37"/>
      <c r="KLX53" s="37"/>
      <c r="KLY53" s="37"/>
      <c r="KLZ53" s="37"/>
      <c r="KMA53" s="37"/>
      <c r="KMB53" s="37"/>
      <c r="KMC53" s="37"/>
      <c r="KMD53" s="37"/>
      <c r="KME53" s="37"/>
      <c r="KMF53" s="37"/>
      <c r="KMG53" s="37"/>
      <c r="KMH53" s="37"/>
      <c r="KMI53" s="37"/>
      <c r="KMJ53" s="37"/>
      <c r="KMK53" s="37"/>
      <c r="KML53" s="37"/>
      <c r="KMM53" s="37"/>
      <c r="KMN53" s="37"/>
      <c r="KMO53" s="37"/>
      <c r="KMP53" s="37"/>
      <c r="KMQ53" s="37"/>
      <c r="KMR53" s="37"/>
      <c r="KMS53" s="37"/>
      <c r="KMT53" s="37"/>
      <c r="KMU53" s="37"/>
      <c r="KMV53" s="37"/>
      <c r="KMW53" s="37"/>
      <c r="KMX53" s="37"/>
      <c r="KMY53" s="37"/>
      <c r="KMZ53" s="37"/>
      <c r="KNA53" s="37"/>
      <c r="KNB53" s="37"/>
      <c r="KNC53" s="37"/>
      <c r="KND53" s="37"/>
      <c r="KNE53" s="37"/>
      <c r="KNF53" s="37"/>
      <c r="KNG53" s="37"/>
      <c r="KNH53" s="37"/>
      <c r="KNI53" s="37"/>
      <c r="KNJ53" s="37"/>
      <c r="KNK53" s="37"/>
      <c r="KNL53" s="37"/>
      <c r="KNM53" s="37"/>
      <c r="KNN53" s="37"/>
      <c r="KNO53" s="37"/>
      <c r="KNP53" s="37"/>
      <c r="KNQ53" s="37"/>
      <c r="KNR53" s="37"/>
      <c r="KNS53" s="37"/>
      <c r="KNT53" s="37"/>
      <c r="KNU53" s="37"/>
      <c r="KNV53" s="37"/>
      <c r="KNW53" s="37"/>
      <c r="KNX53" s="37"/>
      <c r="KNY53" s="37"/>
      <c r="KNZ53" s="37"/>
      <c r="KOA53" s="37"/>
      <c r="KOB53" s="37"/>
      <c r="KOC53" s="37"/>
      <c r="KOD53" s="37"/>
      <c r="KOE53" s="37"/>
      <c r="KOF53" s="37"/>
      <c r="KOG53" s="37"/>
      <c r="KOH53" s="37"/>
      <c r="KOI53" s="37"/>
      <c r="KOJ53" s="37"/>
      <c r="KOK53" s="37"/>
      <c r="KOL53" s="37"/>
      <c r="KOM53" s="37"/>
      <c r="KON53" s="37"/>
      <c r="KOO53" s="37"/>
      <c r="KOP53" s="37"/>
      <c r="KOQ53" s="37"/>
      <c r="KOR53" s="37"/>
      <c r="KOS53" s="37"/>
      <c r="KOT53" s="37"/>
      <c r="KOU53" s="37"/>
      <c r="KOV53" s="37"/>
      <c r="KOW53" s="37"/>
      <c r="KOX53" s="37"/>
      <c r="KOY53" s="37"/>
      <c r="KOZ53" s="37"/>
      <c r="KPA53" s="37"/>
      <c r="KPB53" s="37"/>
      <c r="KPC53" s="37"/>
      <c r="KPD53" s="37"/>
      <c r="KPE53" s="37"/>
      <c r="KPF53" s="37"/>
      <c r="KPG53" s="37"/>
      <c r="KPH53" s="37"/>
      <c r="KPI53" s="37"/>
      <c r="KPJ53" s="37"/>
      <c r="KPK53" s="37"/>
      <c r="KPL53" s="37"/>
      <c r="KPM53" s="37"/>
      <c r="KPN53" s="37"/>
      <c r="KPO53" s="37"/>
      <c r="KPP53" s="37"/>
      <c r="KPQ53" s="37"/>
      <c r="KPR53" s="37"/>
      <c r="KPS53" s="37"/>
      <c r="KPT53" s="37"/>
      <c r="KPU53" s="37"/>
      <c r="KPV53" s="37"/>
      <c r="KPW53" s="37"/>
      <c r="KPX53" s="37"/>
      <c r="KPY53" s="37"/>
      <c r="KPZ53" s="37"/>
      <c r="KQA53" s="37"/>
      <c r="KQB53" s="37"/>
      <c r="KQC53" s="37"/>
      <c r="KQD53" s="37"/>
      <c r="KQE53" s="37"/>
      <c r="KQF53" s="37"/>
      <c r="KQG53" s="37"/>
      <c r="KQH53" s="37"/>
      <c r="KQI53" s="37"/>
      <c r="KQJ53" s="37"/>
      <c r="KQK53" s="37"/>
      <c r="KQL53" s="37"/>
      <c r="KQM53" s="37"/>
      <c r="KQN53" s="37"/>
      <c r="KQO53" s="37"/>
      <c r="KQP53" s="37"/>
      <c r="KQQ53" s="37"/>
      <c r="KQR53" s="37"/>
      <c r="KQS53" s="37"/>
      <c r="KQT53" s="37"/>
      <c r="KQU53" s="37"/>
      <c r="KQV53" s="37"/>
      <c r="KQW53" s="37"/>
      <c r="KQX53" s="37"/>
      <c r="KQY53" s="37"/>
      <c r="KQZ53" s="37"/>
      <c r="KRA53" s="37"/>
      <c r="KRB53" s="37"/>
      <c r="KRC53" s="37"/>
      <c r="KRD53" s="37"/>
      <c r="KRE53" s="37"/>
      <c r="KRF53" s="37"/>
      <c r="KRG53" s="37"/>
      <c r="KRH53" s="37"/>
      <c r="KRI53" s="37"/>
      <c r="KRJ53" s="37"/>
      <c r="KRK53" s="37"/>
      <c r="KRL53" s="37"/>
      <c r="KRM53" s="37"/>
      <c r="KRN53" s="37"/>
      <c r="KRO53" s="37"/>
      <c r="KRP53" s="37"/>
      <c r="KRQ53" s="37"/>
      <c r="KRR53" s="37"/>
      <c r="KRS53" s="37"/>
      <c r="KRT53" s="37"/>
      <c r="KRU53" s="37"/>
      <c r="KRV53" s="37"/>
      <c r="KRW53" s="37"/>
      <c r="KRX53" s="37"/>
      <c r="KRY53" s="37"/>
      <c r="KRZ53" s="37"/>
      <c r="KSA53" s="37"/>
      <c r="KSB53" s="37"/>
      <c r="KSC53" s="37"/>
      <c r="KSD53" s="37"/>
      <c r="KSE53" s="37"/>
      <c r="KSF53" s="37"/>
      <c r="KSG53" s="37"/>
      <c r="KSH53" s="37"/>
      <c r="KSI53" s="37"/>
      <c r="KSJ53" s="37"/>
      <c r="KSK53" s="37"/>
      <c r="KSL53" s="37"/>
      <c r="KSM53" s="37"/>
      <c r="KSN53" s="37"/>
      <c r="KSO53" s="37"/>
      <c r="KSP53" s="37"/>
      <c r="KSQ53" s="37"/>
      <c r="KSR53" s="37"/>
      <c r="KSS53" s="37"/>
      <c r="KST53" s="37"/>
      <c r="KSU53" s="37"/>
      <c r="KSV53" s="37"/>
      <c r="KSW53" s="37"/>
      <c r="KSX53" s="37"/>
      <c r="KSY53" s="37"/>
      <c r="KSZ53" s="37"/>
      <c r="KTA53" s="37"/>
      <c r="KTB53" s="37"/>
      <c r="KTC53" s="37"/>
      <c r="KTD53" s="37"/>
      <c r="KTE53" s="37"/>
      <c r="KTF53" s="37"/>
      <c r="KTG53" s="37"/>
      <c r="KTH53" s="37"/>
      <c r="KTI53" s="37"/>
      <c r="KTJ53" s="37"/>
      <c r="KTK53" s="37"/>
      <c r="KTL53" s="37"/>
      <c r="KTM53" s="37"/>
      <c r="KTN53" s="37"/>
      <c r="KTO53" s="37"/>
      <c r="KTP53" s="37"/>
      <c r="KTQ53" s="37"/>
      <c r="KTR53" s="37"/>
      <c r="KTS53" s="37"/>
      <c r="KTT53" s="37"/>
      <c r="KTU53" s="37"/>
      <c r="KTV53" s="37"/>
      <c r="KTW53" s="37"/>
      <c r="KTX53" s="37"/>
      <c r="KTY53" s="37"/>
      <c r="KTZ53" s="37"/>
      <c r="KUA53" s="37"/>
      <c r="KUB53" s="37"/>
      <c r="KUC53" s="37"/>
      <c r="KUD53" s="37"/>
      <c r="KUE53" s="37"/>
      <c r="KUF53" s="37"/>
      <c r="KUG53" s="37"/>
      <c r="KUH53" s="37"/>
      <c r="KUI53" s="37"/>
      <c r="KUJ53" s="37"/>
      <c r="KUK53" s="37"/>
      <c r="KUL53" s="37"/>
      <c r="KUM53" s="37"/>
      <c r="KUN53" s="37"/>
      <c r="KUO53" s="37"/>
      <c r="KUP53" s="37"/>
      <c r="KUQ53" s="37"/>
      <c r="KUR53" s="37"/>
      <c r="KUS53" s="37"/>
      <c r="KUT53" s="37"/>
      <c r="KUU53" s="37"/>
      <c r="KUV53" s="37"/>
      <c r="KUW53" s="37"/>
      <c r="KUX53" s="37"/>
      <c r="KUY53" s="37"/>
      <c r="KUZ53" s="37"/>
      <c r="KVA53" s="37"/>
      <c r="KVB53" s="37"/>
      <c r="KVC53" s="37"/>
      <c r="KVD53" s="37"/>
      <c r="KVE53" s="37"/>
      <c r="KVF53" s="37"/>
      <c r="KVG53" s="37"/>
      <c r="KVH53" s="37"/>
      <c r="KVI53" s="37"/>
      <c r="KVJ53" s="37"/>
      <c r="KVK53" s="37"/>
      <c r="KVL53" s="37"/>
      <c r="KVM53" s="37"/>
      <c r="KVN53" s="37"/>
      <c r="KVO53" s="37"/>
      <c r="KVP53" s="37"/>
      <c r="KVQ53" s="37"/>
      <c r="KVR53" s="37"/>
      <c r="KVS53" s="37"/>
      <c r="KVT53" s="37"/>
      <c r="KVU53" s="37"/>
      <c r="KVV53" s="37"/>
      <c r="KVW53" s="37"/>
      <c r="KVX53" s="37"/>
      <c r="KVY53" s="37"/>
      <c r="KVZ53" s="37"/>
      <c r="KWA53" s="37"/>
      <c r="KWB53" s="37"/>
      <c r="KWC53" s="37"/>
      <c r="KWD53" s="37"/>
      <c r="KWE53" s="37"/>
      <c r="KWF53" s="37"/>
      <c r="KWG53" s="37"/>
      <c r="KWH53" s="37"/>
      <c r="KWI53" s="37"/>
      <c r="KWJ53" s="37"/>
      <c r="KWK53" s="37"/>
      <c r="KWL53" s="37"/>
      <c r="KWM53" s="37"/>
      <c r="KWN53" s="37"/>
      <c r="KWO53" s="37"/>
      <c r="KWP53" s="37"/>
      <c r="KWQ53" s="37"/>
      <c r="KWR53" s="37"/>
      <c r="KWS53" s="37"/>
      <c r="KWT53" s="37"/>
      <c r="KWU53" s="37"/>
      <c r="KWV53" s="37"/>
      <c r="KWW53" s="37"/>
      <c r="KWX53" s="37"/>
      <c r="KWY53" s="37"/>
      <c r="KWZ53" s="37"/>
      <c r="KXA53" s="37"/>
      <c r="KXB53" s="37"/>
      <c r="KXC53" s="37"/>
      <c r="KXD53" s="37"/>
      <c r="KXE53" s="37"/>
      <c r="KXF53" s="37"/>
      <c r="KXG53" s="37"/>
      <c r="KXH53" s="37"/>
      <c r="KXI53" s="37"/>
      <c r="KXJ53" s="37"/>
      <c r="KXK53" s="37"/>
      <c r="KXL53" s="37"/>
      <c r="KXM53" s="37"/>
      <c r="KXN53" s="37"/>
      <c r="KXO53" s="37"/>
      <c r="KXP53" s="37"/>
      <c r="KXQ53" s="37"/>
      <c r="KXR53" s="37"/>
      <c r="KXS53" s="37"/>
      <c r="KXT53" s="37"/>
      <c r="KXU53" s="37"/>
      <c r="KXV53" s="37"/>
      <c r="KXW53" s="37"/>
      <c r="KXX53" s="37"/>
      <c r="KXY53" s="37"/>
      <c r="KXZ53" s="37"/>
      <c r="KYA53" s="37"/>
      <c r="KYB53" s="37"/>
      <c r="KYC53" s="37"/>
      <c r="KYD53" s="37"/>
      <c r="KYE53" s="37"/>
      <c r="KYF53" s="37"/>
      <c r="KYG53" s="37"/>
      <c r="KYH53" s="37"/>
      <c r="KYI53" s="37"/>
      <c r="KYJ53" s="37"/>
      <c r="KYK53" s="37"/>
      <c r="KYL53" s="37"/>
      <c r="KYM53" s="37"/>
      <c r="KYN53" s="37"/>
      <c r="KYO53" s="37"/>
      <c r="KYP53" s="37"/>
      <c r="KYQ53" s="37"/>
      <c r="KYR53" s="37"/>
      <c r="KYS53" s="37"/>
      <c r="KYT53" s="37"/>
      <c r="KYU53" s="37"/>
      <c r="KYV53" s="37"/>
      <c r="KYW53" s="37"/>
      <c r="KYX53" s="37"/>
      <c r="KYY53" s="37"/>
      <c r="KYZ53" s="37"/>
      <c r="KZA53" s="37"/>
      <c r="KZB53" s="37"/>
      <c r="KZC53" s="37"/>
      <c r="KZD53" s="37"/>
      <c r="KZE53" s="37"/>
      <c r="KZF53" s="37"/>
      <c r="KZG53" s="37"/>
      <c r="KZH53" s="37"/>
      <c r="KZI53" s="37"/>
      <c r="KZJ53" s="37"/>
      <c r="KZK53" s="37"/>
      <c r="KZL53" s="37"/>
      <c r="KZM53" s="37"/>
      <c r="KZN53" s="37"/>
      <c r="KZO53" s="37"/>
      <c r="KZP53" s="37"/>
      <c r="KZQ53" s="37"/>
      <c r="KZR53" s="37"/>
      <c r="KZS53" s="37"/>
      <c r="KZT53" s="37"/>
      <c r="KZU53" s="37"/>
      <c r="KZV53" s="37"/>
      <c r="KZW53" s="37"/>
      <c r="KZX53" s="37"/>
      <c r="KZY53" s="37"/>
      <c r="KZZ53" s="37"/>
      <c r="LAA53" s="37"/>
      <c r="LAB53" s="37"/>
      <c r="LAC53" s="37"/>
      <c r="LAD53" s="37"/>
      <c r="LAE53" s="37"/>
      <c r="LAF53" s="37"/>
      <c r="LAG53" s="37"/>
      <c r="LAH53" s="37"/>
      <c r="LAI53" s="37"/>
      <c r="LAJ53" s="37"/>
      <c r="LAK53" s="37"/>
      <c r="LAL53" s="37"/>
      <c r="LAM53" s="37"/>
      <c r="LAN53" s="37"/>
      <c r="LAO53" s="37"/>
      <c r="LAP53" s="37"/>
      <c r="LAQ53" s="37"/>
      <c r="LAR53" s="37"/>
      <c r="LAS53" s="37"/>
      <c r="LAT53" s="37"/>
      <c r="LAU53" s="37"/>
      <c r="LAV53" s="37"/>
      <c r="LAW53" s="37"/>
      <c r="LAX53" s="37"/>
      <c r="LAY53" s="37"/>
      <c r="LAZ53" s="37"/>
      <c r="LBA53" s="37"/>
      <c r="LBB53" s="37"/>
      <c r="LBC53" s="37"/>
      <c r="LBD53" s="37"/>
      <c r="LBE53" s="37"/>
      <c r="LBF53" s="37"/>
      <c r="LBG53" s="37"/>
      <c r="LBH53" s="37"/>
      <c r="LBI53" s="37"/>
      <c r="LBJ53" s="37"/>
      <c r="LBK53" s="37"/>
      <c r="LBL53" s="37"/>
      <c r="LBM53" s="37"/>
      <c r="LBN53" s="37"/>
      <c r="LBO53" s="37"/>
      <c r="LBP53" s="37"/>
      <c r="LBQ53" s="37"/>
      <c r="LBR53" s="37"/>
      <c r="LBS53" s="37"/>
      <c r="LBT53" s="37"/>
      <c r="LBU53" s="37"/>
      <c r="LBV53" s="37"/>
      <c r="LBW53" s="37"/>
      <c r="LBX53" s="37"/>
      <c r="LBY53" s="37"/>
      <c r="LBZ53" s="37"/>
      <c r="LCA53" s="37"/>
      <c r="LCB53" s="37"/>
      <c r="LCC53" s="37"/>
      <c r="LCD53" s="37"/>
      <c r="LCE53" s="37"/>
      <c r="LCF53" s="37"/>
      <c r="LCG53" s="37"/>
      <c r="LCH53" s="37"/>
      <c r="LCI53" s="37"/>
      <c r="LCJ53" s="37"/>
      <c r="LCK53" s="37"/>
      <c r="LCL53" s="37"/>
      <c r="LCM53" s="37"/>
      <c r="LCN53" s="37"/>
      <c r="LCO53" s="37"/>
      <c r="LCP53" s="37"/>
      <c r="LCQ53" s="37"/>
      <c r="LCR53" s="37"/>
      <c r="LCS53" s="37"/>
      <c r="LCT53" s="37"/>
      <c r="LCU53" s="37"/>
      <c r="LCV53" s="37"/>
      <c r="LCW53" s="37"/>
      <c r="LCX53" s="37"/>
      <c r="LCY53" s="37"/>
      <c r="LCZ53" s="37"/>
      <c r="LDA53" s="37"/>
      <c r="LDB53" s="37"/>
      <c r="LDC53" s="37"/>
      <c r="LDD53" s="37"/>
      <c r="LDE53" s="37"/>
      <c r="LDF53" s="37"/>
      <c r="LDG53" s="37"/>
      <c r="LDH53" s="37"/>
      <c r="LDI53" s="37"/>
      <c r="LDJ53" s="37"/>
      <c r="LDK53" s="37"/>
      <c r="LDL53" s="37"/>
      <c r="LDM53" s="37"/>
      <c r="LDN53" s="37"/>
      <c r="LDO53" s="37"/>
      <c r="LDP53" s="37"/>
      <c r="LDQ53" s="37"/>
      <c r="LDR53" s="37"/>
      <c r="LDS53" s="37"/>
      <c r="LDT53" s="37"/>
      <c r="LDU53" s="37"/>
      <c r="LDV53" s="37"/>
      <c r="LDW53" s="37"/>
      <c r="LDX53" s="37"/>
      <c r="LDY53" s="37"/>
      <c r="LDZ53" s="37"/>
      <c r="LEA53" s="37"/>
      <c r="LEB53" s="37"/>
      <c r="LEC53" s="37"/>
      <c r="LED53" s="37"/>
      <c r="LEE53" s="37"/>
      <c r="LEF53" s="37"/>
      <c r="LEG53" s="37"/>
      <c r="LEH53" s="37"/>
      <c r="LEI53" s="37"/>
      <c r="LEJ53" s="37"/>
      <c r="LEK53" s="37"/>
      <c r="LEL53" s="37"/>
      <c r="LEM53" s="37"/>
      <c r="LEN53" s="37"/>
      <c r="LEO53" s="37"/>
      <c r="LEP53" s="37"/>
      <c r="LEQ53" s="37"/>
      <c r="LER53" s="37"/>
      <c r="LES53" s="37"/>
      <c r="LET53" s="37"/>
      <c r="LEU53" s="37"/>
      <c r="LEV53" s="37"/>
      <c r="LEW53" s="37"/>
      <c r="LEX53" s="37"/>
      <c r="LEY53" s="37"/>
      <c r="LEZ53" s="37"/>
      <c r="LFA53" s="37"/>
      <c r="LFB53" s="37"/>
      <c r="LFC53" s="37"/>
      <c r="LFD53" s="37"/>
      <c r="LFE53" s="37"/>
      <c r="LFF53" s="37"/>
      <c r="LFG53" s="37"/>
      <c r="LFH53" s="37"/>
      <c r="LFI53" s="37"/>
      <c r="LFJ53" s="37"/>
      <c r="LFK53" s="37"/>
      <c r="LFL53" s="37"/>
      <c r="LFM53" s="37"/>
      <c r="LFN53" s="37"/>
      <c r="LFO53" s="37"/>
      <c r="LFP53" s="37"/>
      <c r="LFQ53" s="37"/>
      <c r="LFR53" s="37"/>
      <c r="LFS53" s="37"/>
      <c r="LFT53" s="37"/>
      <c r="LFU53" s="37"/>
      <c r="LFV53" s="37"/>
      <c r="LFW53" s="37"/>
      <c r="LFX53" s="37"/>
      <c r="LFY53" s="37"/>
      <c r="LFZ53" s="37"/>
      <c r="LGA53" s="37"/>
      <c r="LGB53" s="37"/>
      <c r="LGC53" s="37"/>
      <c r="LGD53" s="37"/>
      <c r="LGE53" s="37"/>
      <c r="LGF53" s="37"/>
      <c r="LGG53" s="37"/>
      <c r="LGH53" s="37"/>
      <c r="LGI53" s="37"/>
      <c r="LGJ53" s="37"/>
      <c r="LGK53" s="37"/>
      <c r="LGL53" s="37"/>
      <c r="LGM53" s="37"/>
      <c r="LGN53" s="37"/>
      <c r="LGO53" s="37"/>
      <c r="LGP53" s="37"/>
      <c r="LGQ53" s="37"/>
      <c r="LGR53" s="37"/>
      <c r="LGS53" s="37"/>
      <c r="LGT53" s="37"/>
      <c r="LGU53" s="37"/>
      <c r="LGV53" s="37"/>
      <c r="LGW53" s="37"/>
      <c r="LGX53" s="37"/>
      <c r="LGY53" s="37"/>
      <c r="LGZ53" s="37"/>
      <c r="LHA53" s="37"/>
      <c r="LHB53" s="37"/>
      <c r="LHC53" s="37"/>
      <c r="LHD53" s="37"/>
      <c r="LHE53" s="37"/>
      <c r="LHF53" s="37"/>
      <c r="LHG53" s="37"/>
      <c r="LHH53" s="37"/>
      <c r="LHI53" s="37"/>
      <c r="LHJ53" s="37"/>
      <c r="LHK53" s="37"/>
      <c r="LHL53" s="37"/>
      <c r="LHM53" s="37"/>
      <c r="LHN53" s="37"/>
      <c r="LHO53" s="37"/>
      <c r="LHP53" s="37"/>
      <c r="LHQ53" s="37"/>
      <c r="LHR53" s="37"/>
      <c r="LHS53" s="37"/>
      <c r="LHT53" s="37"/>
      <c r="LHU53" s="37"/>
      <c r="LHV53" s="37"/>
      <c r="LHW53" s="37"/>
      <c r="LHX53" s="37"/>
      <c r="LHY53" s="37"/>
      <c r="LHZ53" s="37"/>
      <c r="LIA53" s="37"/>
      <c r="LIB53" s="37"/>
      <c r="LIC53" s="37"/>
      <c r="LID53" s="37"/>
      <c r="LIE53" s="37"/>
      <c r="LIF53" s="37"/>
      <c r="LIG53" s="37"/>
      <c r="LIH53" s="37"/>
      <c r="LII53" s="37"/>
      <c r="LIJ53" s="37"/>
      <c r="LIK53" s="37"/>
      <c r="LIL53" s="37"/>
      <c r="LIM53" s="37"/>
      <c r="LIN53" s="37"/>
      <c r="LIO53" s="37"/>
      <c r="LIP53" s="37"/>
      <c r="LIQ53" s="37"/>
      <c r="LIR53" s="37"/>
      <c r="LIS53" s="37"/>
      <c r="LIT53" s="37"/>
      <c r="LIU53" s="37"/>
      <c r="LIV53" s="37"/>
      <c r="LIW53" s="37"/>
      <c r="LIX53" s="37"/>
      <c r="LIY53" s="37"/>
      <c r="LIZ53" s="37"/>
      <c r="LJA53" s="37"/>
      <c r="LJB53" s="37"/>
      <c r="LJC53" s="37"/>
      <c r="LJD53" s="37"/>
      <c r="LJE53" s="37"/>
      <c r="LJF53" s="37"/>
      <c r="LJG53" s="37"/>
      <c r="LJH53" s="37"/>
      <c r="LJI53" s="37"/>
      <c r="LJJ53" s="37"/>
      <c r="LJK53" s="37"/>
      <c r="LJL53" s="37"/>
      <c r="LJM53" s="37"/>
      <c r="LJN53" s="37"/>
      <c r="LJO53" s="37"/>
      <c r="LJP53" s="37"/>
      <c r="LJQ53" s="37"/>
      <c r="LJR53" s="37"/>
      <c r="LJS53" s="37"/>
      <c r="LJT53" s="37"/>
      <c r="LJU53" s="37"/>
      <c r="LJV53" s="37"/>
      <c r="LJW53" s="37"/>
      <c r="LJX53" s="37"/>
      <c r="LJY53" s="37"/>
      <c r="LJZ53" s="37"/>
      <c r="LKA53" s="37"/>
      <c r="LKB53" s="37"/>
      <c r="LKC53" s="37"/>
      <c r="LKD53" s="37"/>
      <c r="LKE53" s="37"/>
      <c r="LKF53" s="37"/>
      <c r="LKG53" s="37"/>
      <c r="LKH53" s="37"/>
      <c r="LKI53" s="37"/>
      <c r="LKJ53" s="37"/>
      <c r="LKK53" s="37"/>
      <c r="LKL53" s="37"/>
      <c r="LKM53" s="37"/>
      <c r="LKN53" s="37"/>
      <c r="LKO53" s="37"/>
      <c r="LKP53" s="37"/>
      <c r="LKQ53" s="37"/>
      <c r="LKR53" s="37"/>
      <c r="LKS53" s="37"/>
      <c r="LKT53" s="37"/>
      <c r="LKU53" s="37"/>
      <c r="LKV53" s="37"/>
      <c r="LKW53" s="37"/>
      <c r="LKX53" s="37"/>
      <c r="LKY53" s="37"/>
      <c r="LKZ53" s="37"/>
      <c r="LLA53" s="37"/>
      <c r="LLB53" s="37"/>
      <c r="LLC53" s="37"/>
      <c r="LLD53" s="37"/>
      <c r="LLE53" s="37"/>
      <c r="LLF53" s="37"/>
      <c r="LLG53" s="37"/>
      <c r="LLH53" s="37"/>
      <c r="LLI53" s="37"/>
      <c r="LLJ53" s="37"/>
      <c r="LLK53" s="37"/>
      <c r="LLL53" s="37"/>
      <c r="LLM53" s="37"/>
      <c r="LLN53" s="37"/>
      <c r="LLO53" s="37"/>
      <c r="LLP53" s="37"/>
      <c r="LLQ53" s="37"/>
      <c r="LLR53" s="37"/>
      <c r="LLS53" s="37"/>
      <c r="LLT53" s="37"/>
      <c r="LLU53" s="37"/>
      <c r="LLV53" s="37"/>
      <c r="LLW53" s="37"/>
      <c r="LLX53" s="37"/>
      <c r="LLY53" s="37"/>
      <c r="LLZ53" s="37"/>
      <c r="LMA53" s="37"/>
      <c r="LMB53" s="37"/>
      <c r="LMC53" s="37"/>
      <c r="LMD53" s="37"/>
      <c r="LME53" s="37"/>
      <c r="LMF53" s="37"/>
      <c r="LMG53" s="37"/>
      <c r="LMH53" s="37"/>
      <c r="LMI53" s="37"/>
      <c r="LMJ53" s="37"/>
      <c r="LMK53" s="37"/>
      <c r="LML53" s="37"/>
      <c r="LMM53" s="37"/>
      <c r="LMN53" s="37"/>
      <c r="LMO53" s="37"/>
      <c r="LMP53" s="37"/>
      <c r="LMQ53" s="37"/>
      <c r="LMR53" s="37"/>
      <c r="LMS53" s="37"/>
      <c r="LMT53" s="37"/>
      <c r="LMU53" s="37"/>
      <c r="LMV53" s="37"/>
      <c r="LMW53" s="37"/>
      <c r="LMX53" s="37"/>
      <c r="LMY53" s="37"/>
      <c r="LMZ53" s="37"/>
      <c r="LNA53" s="37"/>
      <c r="LNB53" s="37"/>
      <c r="LNC53" s="37"/>
      <c r="LND53" s="37"/>
      <c r="LNE53" s="37"/>
      <c r="LNF53" s="37"/>
      <c r="LNG53" s="37"/>
      <c r="LNH53" s="37"/>
      <c r="LNI53" s="37"/>
      <c r="LNJ53" s="37"/>
      <c r="LNK53" s="37"/>
      <c r="LNL53" s="37"/>
      <c r="LNM53" s="37"/>
      <c r="LNN53" s="37"/>
      <c r="LNO53" s="37"/>
      <c r="LNP53" s="37"/>
      <c r="LNQ53" s="37"/>
      <c r="LNR53" s="37"/>
      <c r="LNS53" s="37"/>
      <c r="LNT53" s="37"/>
      <c r="LNU53" s="37"/>
      <c r="LNV53" s="37"/>
      <c r="LNW53" s="37"/>
      <c r="LNX53" s="37"/>
      <c r="LNY53" s="37"/>
      <c r="LNZ53" s="37"/>
      <c r="LOA53" s="37"/>
      <c r="LOB53" s="37"/>
      <c r="LOC53" s="37"/>
      <c r="LOD53" s="37"/>
      <c r="LOE53" s="37"/>
      <c r="LOF53" s="37"/>
      <c r="LOG53" s="37"/>
      <c r="LOH53" s="37"/>
      <c r="LOI53" s="37"/>
      <c r="LOJ53" s="37"/>
      <c r="LOK53" s="37"/>
      <c r="LOL53" s="37"/>
      <c r="LOM53" s="37"/>
      <c r="LON53" s="37"/>
      <c r="LOO53" s="37"/>
      <c r="LOP53" s="37"/>
      <c r="LOQ53" s="37"/>
      <c r="LOR53" s="37"/>
      <c r="LOS53" s="37"/>
      <c r="LOT53" s="37"/>
      <c r="LOU53" s="37"/>
      <c r="LOV53" s="37"/>
      <c r="LOW53" s="37"/>
      <c r="LOX53" s="37"/>
      <c r="LOY53" s="37"/>
      <c r="LOZ53" s="37"/>
      <c r="LPA53" s="37"/>
      <c r="LPB53" s="37"/>
      <c r="LPC53" s="37"/>
      <c r="LPD53" s="37"/>
      <c r="LPE53" s="37"/>
      <c r="LPF53" s="37"/>
      <c r="LPG53" s="37"/>
      <c r="LPH53" s="37"/>
      <c r="LPI53" s="37"/>
      <c r="LPJ53" s="37"/>
      <c r="LPK53" s="37"/>
      <c r="LPL53" s="37"/>
      <c r="LPM53" s="37"/>
      <c r="LPN53" s="37"/>
      <c r="LPO53" s="37"/>
      <c r="LPP53" s="37"/>
      <c r="LPQ53" s="37"/>
      <c r="LPR53" s="37"/>
      <c r="LPS53" s="37"/>
      <c r="LPT53" s="37"/>
      <c r="LPU53" s="37"/>
      <c r="LPV53" s="37"/>
      <c r="LPW53" s="37"/>
      <c r="LPX53" s="37"/>
      <c r="LPY53" s="37"/>
      <c r="LPZ53" s="37"/>
      <c r="LQA53" s="37"/>
      <c r="LQB53" s="37"/>
      <c r="LQC53" s="37"/>
      <c r="LQD53" s="37"/>
      <c r="LQE53" s="37"/>
      <c r="LQF53" s="37"/>
      <c r="LQG53" s="37"/>
      <c r="LQH53" s="37"/>
      <c r="LQI53" s="37"/>
      <c r="LQJ53" s="37"/>
      <c r="LQK53" s="37"/>
      <c r="LQL53" s="37"/>
      <c r="LQM53" s="37"/>
      <c r="LQN53" s="37"/>
      <c r="LQO53" s="37"/>
      <c r="LQP53" s="37"/>
      <c r="LQQ53" s="37"/>
      <c r="LQR53" s="37"/>
      <c r="LQS53" s="37"/>
      <c r="LQT53" s="37"/>
      <c r="LQU53" s="37"/>
      <c r="LQV53" s="37"/>
      <c r="LQW53" s="37"/>
      <c r="LQX53" s="37"/>
      <c r="LQY53" s="37"/>
      <c r="LQZ53" s="37"/>
      <c r="LRA53" s="37"/>
      <c r="LRB53" s="37"/>
      <c r="LRC53" s="37"/>
      <c r="LRD53" s="37"/>
      <c r="LRE53" s="37"/>
      <c r="LRF53" s="37"/>
      <c r="LRG53" s="37"/>
      <c r="LRH53" s="37"/>
      <c r="LRI53" s="37"/>
      <c r="LRJ53" s="37"/>
      <c r="LRK53" s="37"/>
      <c r="LRL53" s="37"/>
      <c r="LRM53" s="37"/>
      <c r="LRN53" s="37"/>
      <c r="LRO53" s="37"/>
      <c r="LRP53" s="37"/>
      <c r="LRQ53" s="37"/>
      <c r="LRR53" s="37"/>
      <c r="LRS53" s="37"/>
      <c r="LRT53" s="37"/>
      <c r="LRU53" s="37"/>
      <c r="LRV53" s="37"/>
      <c r="LRW53" s="37"/>
      <c r="LRX53" s="37"/>
      <c r="LRY53" s="37"/>
      <c r="LRZ53" s="37"/>
      <c r="LSA53" s="37"/>
      <c r="LSB53" s="37"/>
      <c r="LSC53" s="37"/>
      <c r="LSD53" s="37"/>
      <c r="LSE53" s="37"/>
      <c r="LSF53" s="37"/>
      <c r="LSG53" s="37"/>
      <c r="LSH53" s="37"/>
      <c r="LSI53" s="37"/>
      <c r="LSJ53" s="37"/>
      <c r="LSK53" s="37"/>
      <c r="LSL53" s="37"/>
      <c r="LSM53" s="37"/>
      <c r="LSN53" s="37"/>
      <c r="LSO53" s="37"/>
      <c r="LSP53" s="37"/>
      <c r="LSQ53" s="37"/>
      <c r="LSR53" s="37"/>
      <c r="LSS53" s="37"/>
      <c r="LST53" s="37"/>
      <c r="LSU53" s="37"/>
      <c r="LSV53" s="37"/>
      <c r="LSW53" s="37"/>
      <c r="LSX53" s="37"/>
      <c r="LSY53" s="37"/>
      <c r="LSZ53" s="37"/>
      <c r="LTA53" s="37"/>
      <c r="LTB53" s="37"/>
      <c r="LTC53" s="37"/>
      <c r="LTD53" s="37"/>
      <c r="LTE53" s="37"/>
      <c r="LTF53" s="37"/>
      <c r="LTG53" s="37"/>
      <c r="LTH53" s="37"/>
      <c r="LTI53" s="37"/>
      <c r="LTJ53" s="37"/>
      <c r="LTK53" s="37"/>
      <c r="LTL53" s="37"/>
      <c r="LTM53" s="37"/>
      <c r="LTN53" s="37"/>
      <c r="LTO53" s="37"/>
      <c r="LTP53" s="37"/>
      <c r="LTQ53" s="37"/>
      <c r="LTR53" s="37"/>
      <c r="LTS53" s="37"/>
      <c r="LTT53" s="37"/>
      <c r="LTU53" s="37"/>
      <c r="LTV53" s="37"/>
      <c r="LTW53" s="37"/>
      <c r="LTX53" s="37"/>
      <c r="LTY53" s="37"/>
      <c r="LTZ53" s="37"/>
      <c r="LUA53" s="37"/>
      <c r="LUB53" s="37"/>
      <c r="LUC53" s="37"/>
      <c r="LUD53" s="37"/>
      <c r="LUE53" s="37"/>
      <c r="LUF53" s="37"/>
      <c r="LUG53" s="37"/>
      <c r="LUH53" s="37"/>
      <c r="LUI53" s="37"/>
      <c r="LUJ53" s="37"/>
      <c r="LUK53" s="37"/>
      <c r="LUL53" s="37"/>
      <c r="LUM53" s="37"/>
      <c r="LUN53" s="37"/>
      <c r="LUO53" s="37"/>
      <c r="LUP53" s="37"/>
      <c r="LUQ53" s="37"/>
      <c r="LUR53" s="37"/>
      <c r="LUS53" s="37"/>
      <c r="LUT53" s="37"/>
      <c r="LUU53" s="37"/>
      <c r="LUV53" s="37"/>
      <c r="LUW53" s="37"/>
      <c r="LUX53" s="37"/>
      <c r="LUY53" s="37"/>
      <c r="LUZ53" s="37"/>
      <c r="LVA53" s="37"/>
      <c r="LVB53" s="37"/>
      <c r="LVC53" s="37"/>
      <c r="LVD53" s="37"/>
      <c r="LVE53" s="37"/>
      <c r="LVF53" s="37"/>
      <c r="LVG53" s="37"/>
      <c r="LVH53" s="37"/>
      <c r="LVI53" s="37"/>
      <c r="LVJ53" s="37"/>
      <c r="LVK53" s="37"/>
      <c r="LVL53" s="37"/>
      <c r="LVM53" s="37"/>
      <c r="LVN53" s="37"/>
      <c r="LVO53" s="37"/>
      <c r="LVP53" s="37"/>
      <c r="LVQ53" s="37"/>
      <c r="LVR53" s="37"/>
      <c r="LVS53" s="37"/>
      <c r="LVT53" s="37"/>
      <c r="LVU53" s="37"/>
      <c r="LVV53" s="37"/>
      <c r="LVW53" s="37"/>
      <c r="LVX53" s="37"/>
      <c r="LVY53" s="37"/>
      <c r="LVZ53" s="37"/>
      <c r="LWA53" s="37"/>
      <c r="LWB53" s="37"/>
      <c r="LWC53" s="37"/>
      <c r="LWD53" s="37"/>
      <c r="LWE53" s="37"/>
      <c r="LWF53" s="37"/>
      <c r="LWG53" s="37"/>
      <c r="LWH53" s="37"/>
      <c r="LWI53" s="37"/>
      <c r="LWJ53" s="37"/>
      <c r="LWK53" s="37"/>
      <c r="LWL53" s="37"/>
      <c r="LWM53" s="37"/>
      <c r="LWN53" s="37"/>
      <c r="LWO53" s="37"/>
      <c r="LWP53" s="37"/>
      <c r="LWQ53" s="37"/>
      <c r="LWR53" s="37"/>
      <c r="LWS53" s="37"/>
      <c r="LWT53" s="37"/>
      <c r="LWU53" s="37"/>
      <c r="LWV53" s="37"/>
      <c r="LWW53" s="37"/>
      <c r="LWX53" s="37"/>
      <c r="LWY53" s="37"/>
      <c r="LWZ53" s="37"/>
      <c r="LXA53" s="37"/>
      <c r="LXB53" s="37"/>
      <c r="LXC53" s="37"/>
      <c r="LXD53" s="37"/>
      <c r="LXE53" s="37"/>
      <c r="LXF53" s="37"/>
      <c r="LXG53" s="37"/>
      <c r="LXH53" s="37"/>
      <c r="LXI53" s="37"/>
      <c r="LXJ53" s="37"/>
      <c r="LXK53" s="37"/>
      <c r="LXL53" s="37"/>
      <c r="LXM53" s="37"/>
      <c r="LXN53" s="37"/>
      <c r="LXO53" s="37"/>
      <c r="LXP53" s="37"/>
      <c r="LXQ53" s="37"/>
      <c r="LXR53" s="37"/>
      <c r="LXS53" s="37"/>
      <c r="LXT53" s="37"/>
      <c r="LXU53" s="37"/>
      <c r="LXV53" s="37"/>
      <c r="LXW53" s="37"/>
      <c r="LXX53" s="37"/>
      <c r="LXY53" s="37"/>
      <c r="LXZ53" s="37"/>
      <c r="LYA53" s="37"/>
      <c r="LYB53" s="37"/>
      <c r="LYC53" s="37"/>
      <c r="LYD53" s="37"/>
      <c r="LYE53" s="37"/>
      <c r="LYF53" s="37"/>
      <c r="LYG53" s="37"/>
      <c r="LYH53" s="37"/>
      <c r="LYI53" s="37"/>
      <c r="LYJ53" s="37"/>
      <c r="LYK53" s="37"/>
      <c r="LYL53" s="37"/>
      <c r="LYM53" s="37"/>
      <c r="LYN53" s="37"/>
      <c r="LYO53" s="37"/>
      <c r="LYP53" s="37"/>
      <c r="LYQ53" s="37"/>
      <c r="LYR53" s="37"/>
      <c r="LYS53" s="37"/>
      <c r="LYT53" s="37"/>
      <c r="LYU53" s="37"/>
      <c r="LYV53" s="37"/>
      <c r="LYW53" s="37"/>
      <c r="LYX53" s="37"/>
      <c r="LYY53" s="37"/>
      <c r="LYZ53" s="37"/>
      <c r="LZA53" s="37"/>
      <c r="LZB53" s="37"/>
      <c r="LZC53" s="37"/>
      <c r="LZD53" s="37"/>
      <c r="LZE53" s="37"/>
      <c r="LZF53" s="37"/>
      <c r="LZG53" s="37"/>
      <c r="LZH53" s="37"/>
      <c r="LZI53" s="37"/>
      <c r="LZJ53" s="37"/>
      <c r="LZK53" s="37"/>
      <c r="LZL53" s="37"/>
      <c r="LZM53" s="37"/>
      <c r="LZN53" s="37"/>
      <c r="LZO53" s="37"/>
      <c r="LZP53" s="37"/>
      <c r="LZQ53" s="37"/>
      <c r="LZR53" s="37"/>
      <c r="LZS53" s="37"/>
      <c r="LZT53" s="37"/>
      <c r="LZU53" s="37"/>
      <c r="LZV53" s="37"/>
      <c r="LZW53" s="37"/>
      <c r="LZX53" s="37"/>
      <c r="LZY53" s="37"/>
      <c r="LZZ53" s="37"/>
      <c r="MAA53" s="37"/>
      <c r="MAB53" s="37"/>
      <c r="MAC53" s="37"/>
      <c r="MAD53" s="37"/>
      <c r="MAE53" s="37"/>
      <c r="MAF53" s="37"/>
      <c r="MAG53" s="37"/>
      <c r="MAH53" s="37"/>
      <c r="MAI53" s="37"/>
      <c r="MAJ53" s="37"/>
      <c r="MAK53" s="37"/>
      <c r="MAL53" s="37"/>
      <c r="MAM53" s="37"/>
      <c r="MAN53" s="37"/>
      <c r="MAO53" s="37"/>
      <c r="MAP53" s="37"/>
      <c r="MAQ53" s="37"/>
      <c r="MAR53" s="37"/>
      <c r="MAS53" s="37"/>
      <c r="MAT53" s="37"/>
      <c r="MAU53" s="37"/>
      <c r="MAV53" s="37"/>
      <c r="MAW53" s="37"/>
      <c r="MAX53" s="37"/>
      <c r="MAY53" s="37"/>
      <c r="MAZ53" s="37"/>
      <c r="MBA53" s="37"/>
      <c r="MBB53" s="37"/>
      <c r="MBC53" s="37"/>
      <c r="MBD53" s="37"/>
      <c r="MBE53" s="37"/>
      <c r="MBF53" s="37"/>
      <c r="MBG53" s="37"/>
      <c r="MBH53" s="37"/>
      <c r="MBI53" s="37"/>
      <c r="MBJ53" s="37"/>
      <c r="MBK53" s="37"/>
      <c r="MBL53" s="37"/>
      <c r="MBM53" s="37"/>
      <c r="MBN53" s="37"/>
      <c r="MBO53" s="37"/>
      <c r="MBP53" s="37"/>
      <c r="MBQ53" s="37"/>
      <c r="MBR53" s="37"/>
      <c r="MBS53" s="37"/>
      <c r="MBT53" s="37"/>
      <c r="MBU53" s="37"/>
      <c r="MBV53" s="37"/>
      <c r="MBW53" s="37"/>
      <c r="MBX53" s="37"/>
      <c r="MBY53" s="37"/>
      <c r="MBZ53" s="37"/>
      <c r="MCA53" s="37"/>
      <c r="MCB53" s="37"/>
      <c r="MCC53" s="37"/>
      <c r="MCD53" s="37"/>
      <c r="MCE53" s="37"/>
      <c r="MCF53" s="37"/>
      <c r="MCG53" s="37"/>
      <c r="MCH53" s="37"/>
      <c r="MCI53" s="37"/>
      <c r="MCJ53" s="37"/>
      <c r="MCK53" s="37"/>
      <c r="MCL53" s="37"/>
      <c r="MCM53" s="37"/>
      <c r="MCN53" s="37"/>
      <c r="MCO53" s="37"/>
      <c r="MCP53" s="37"/>
      <c r="MCQ53" s="37"/>
      <c r="MCR53" s="37"/>
      <c r="MCS53" s="37"/>
      <c r="MCT53" s="37"/>
      <c r="MCU53" s="37"/>
      <c r="MCV53" s="37"/>
      <c r="MCW53" s="37"/>
      <c r="MCX53" s="37"/>
      <c r="MCY53" s="37"/>
      <c r="MCZ53" s="37"/>
      <c r="MDA53" s="37"/>
      <c r="MDB53" s="37"/>
      <c r="MDC53" s="37"/>
      <c r="MDD53" s="37"/>
      <c r="MDE53" s="37"/>
      <c r="MDF53" s="37"/>
      <c r="MDG53" s="37"/>
      <c r="MDH53" s="37"/>
      <c r="MDI53" s="37"/>
      <c r="MDJ53" s="37"/>
      <c r="MDK53" s="37"/>
      <c r="MDL53" s="37"/>
      <c r="MDM53" s="37"/>
      <c r="MDN53" s="37"/>
      <c r="MDO53" s="37"/>
      <c r="MDP53" s="37"/>
      <c r="MDQ53" s="37"/>
      <c r="MDR53" s="37"/>
      <c r="MDS53" s="37"/>
      <c r="MDT53" s="37"/>
      <c r="MDU53" s="37"/>
      <c r="MDV53" s="37"/>
      <c r="MDW53" s="37"/>
      <c r="MDX53" s="37"/>
      <c r="MDY53" s="37"/>
      <c r="MDZ53" s="37"/>
      <c r="MEA53" s="37"/>
      <c r="MEB53" s="37"/>
      <c r="MEC53" s="37"/>
      <c r="MED53" s="37"/>
      <c r="MEE53" s="37"/>
      <c r="MEF53" s="37"/>
      <c r="MEG53" s="37"/>
      <c r="MEH53" s="37"/>
      <c r="MEI53" s="37"/>
      <c r="MEJ53" s="37"/>
      <c r="MEK53" s="37"/>
      <c r="MEL53" s="37"/>
      <c r="MEM53" s="37"/>
      <c r="MEN53" s="37"/>
      <c r="MEO53" s="37"/>
      <c r="MEP53" s="37"/>
      <c r="MEQ53" s="37"/>
      <c r="MER53" s="37"/>
      <c r="MES53" s="37"/>
      <c r="MET53" s="37"/>
      <c r="MEU53" s="37"/>
      <c r="MEV53" s="37"/>
      <c r="MEW53" s="37"/>
      <c r="MEX53" s="37"/>
      <c r="MEY53" s="37"/>
      <c r="MEZ53" s="37"/>
      <c r="MFA53" s="37"/>
      <c r="MFB53" s="37"/>
      <c r="MFC53" s="37"/>
      <c r="MFD53" s="37"/>
      <c r="MFE53" s="37"/>
      <c r="MFF53" s="37"/>
      <c r="MFG53" s="37"/>
      <c r="MFH53" s="37"/>
      <c r="MFI53" s="37"/>
      <c r="MFJ53" s="37"/>
      <c r="MFK53" s="37"/>
      <c r="MFL53" s="37"/>
      <c r="MFM53" s="37"/>
      <c r="MFN53" s="37"/>
      <c r="MFO53" s="37"/>
      <c r="MFP53" s="37"/>
      <c r="MFQ53" s="37"/>
      <c r="MFR53" s="37"/>
      <c r="MFS53" s="37"/>
      <c r="MFT53" s="37"/>
      <c r="MFU53" s="37"/>
      <c r="MFV53" s="37"/>
      <c r="MFW53" s="37"/>
      <c r="MFX53" s="37"/>
      <c r="MFY53" s="37"/>
      <c r="MFZ53" s="37"/>
      <c r="MGA53" s="37"/>
      <c r="MGB53" s="37"/>
      <c r="MGC53" s="37"/>
      <c r="MGD53" s="37"/>
      <c r="MGE53" s="37"/>
      <c r="MGF53" s="37"/>
      <c r="MGG53" s="37"/>
      <c r="MGH53" s="37"/>
      <c r="MGI53" s="37"/>
      <c r="MGJ53" s="37"/>
      <c r="MGK53" s="37"/>
      <c r="MGL53" s="37"/>
      <c r="MGM53" s="37"/>
      <c r="MGN53" s="37"/>
      <c r="MGO53" s="37"/>
      <c r="MGP53" s="37"/>
      <c r="MGQ53" s="37"/>
      <c r="MGR53" s="37"/>
      <c r="MGS53" s="37"/>
      <c r="MGT53" s="37"/>
      <c r="MGU53" s="37"/>
      <c r="MGV53" s="37"/>
      <c r="MGW53" s="37"/>
      <c r="MGX53" s="37"/>
      <c r="MGY53" s="37"/>
      <c r="MGZ53" s="37"/>
      <c r="MHA53" s="37"/>
      <c r="MHB53" s="37"/>
      <c r="MHC53" s="37"/>
      <c r="MHD53" s="37"/>
      <c r="MHE53" s="37"/>
      <c r="MHF53" s="37"/>
      <c r="MHG53" s="37"/>
      <c r="MHH53" s="37"/>
      <c r="MHI53" s="37"/>
      <c r="MHJ53" s="37"/>
      <c r="MHK53" s="37"/>
      <c r="MHL53" s="37"/>
      <c r="MHM53" s="37"/>
      <c r="MHN53" s="37"/>
      <c r="MHO53" s="37"/>
      <c r="MHP53" s="37"/>
      <c r="MHQ53" s="37"/>
      <c r="MHR53" s="37"/>
      <c r="MHS53" s="37"/>
      <c r="MHT53" s="37"/>
      <c r="MHU53" s="37"/>
      <c r="MHV53" s="37"/>
      <c r="MHW53" s="37"/>
      <c r="MHX53" s="37"/>
      <c r="MHY53" s="37"/>
      <c r="MHZ53" s="37"/>
      <c r="MIA53" s="37"/>
      <c r="MIB53" s="37"/>
      <c r="MIC53" s="37"/>
      <c r="MID53" s="37"/>
      <c r="MIE53" s="37"/>
      <c r="MIF53" s="37"/>
      <c r="MIG53" s="37"/>
      <c r="MIH53" s="37"/>
      <c r="MII53" s="37"/>
      <c r="MIJ53" s="37"/>
      <c r="MIK53" s="37"/>
      <c r="MIL53" s="37"/>
      <c r="MIM53" s="37"/>
      <c r="MIN53" s="37"/>
      <c r="MIO53" s="37"/>
      <c r="MIP53" s="37"/>
      <c r="MIQ53" s="37"/>
      <c r="MIR53" s="37"/>
      <c r="MIS53" s="37"/>
      <c r="MIT53" s="37"/>
      <c r="MIU53" s="37"/>
      <c r="MIV53" s="37"/>
      <c r="MIW53" s="37"/>
      <c r="MIX53" s="37"/>
      <c r="MIY53" s="37"/>
      <c r="MIZ53" s="37"/>
      <c r="MJA53" s="37"/>
      <c r="MJB53" s="37"/>
      <c r="MJC53" s="37"/>
      <c r="MJD53" s="37"/>
      <c r="MJE53" s="37"/>
      <c r="MJF53" s="37"/>
      <c r="MJG53" s="37"/>
      <c r="MJH53" s="37"/>
      <c r="MJI53" s="37"/>
      <c r="MJJ53" s="37"/>
      <c r="MJK53" s="37"/>
      <c r="MJL53" s="37"/>
      <c r="MJM53" s="37"/>
      <c r="MJN53" s="37"/>
      <c r="MJO53" s="37"/>
      <c r="MJP53" s="37"/>
      <c r="MJQ53" s="37"/>
      <c r="MJR53" s="37"/>
      <c r="MJS53" s="37"/>
      <c r="MJT53" s="37"/>
      <c r="MJU53" s="37"/>
      <c r="MJV53" s="37"/>
      <c r="MJW53" s="37"/>
      <c r="MJX53" s="37"/>
      <c r="MJY53" s="37"/>
      <c r="MJZ53" s="37"/>
      <c r="MKA53" s="37"/>
      <c r="MKB53" s="37"/>
      <c r="MKC53" s="37"/>
      <c r="MKD53" s="37"/>
      <c r="MKE53" s="37"/>
      <c r="MKF53" s="37"/>
      <c r="MKG53" s="37"/>
      <c r="MKH53" s="37"/>
      <c r="MKI53" s="37"/>
      <c r="MKJ53" s="37"/>
      <c r="MKK53" s="37"/>
      <c r="MKL53" s="37"/>
      <c r="MKM53" s="37"/>
      <c r="MKN53" s="37"/>
      <c r="MKO53" s="37"/>
      <c r="MKP53" s="37"/>
      <c r="MKQ53" s="37"/>
      <c r="MKR53" s="37"/>
      <c r="MKS53" s="37"/>
      <c r="MKT53" s="37"/>
      <c r="MKU53" s="37"/>
      <c r="MKV53" s="37"/>
      <c r="MKW53" s="37"/>
      <c r="MKX53" s="37"/>
      <c r="MKY53" s="37"/>
      <c r="MKZ53" s="37"/>
      <c r="MLA53" s="37"/>
      <c r="MLB53" s="37"/>
      <c r="MLC53" s="37"/>
      <c r="MLD53" s="37"/>
      <c r="MLE53" s="37"/>
      <c r="MLF53" s="37"/>
      <c r="MLG53" s="37"/>
      <c r="MLH53" s="37"/>
      <c r="MLI53" s="37"/>
      <c r="MLJ53" s="37"/>
      <c r="MLK53" s="37"/>
      <c r="MLL53" s="37"/>
      <c r="MLM53" s="37"/>
      <c r="MLN53" s="37"/>
      <c r="MLO53" s="37"/>
      <c r="MLP53" s="37"/>
      <c r="MLQ53" s="37"/>
      <c r="MLR53" s="37"/>
      <c r="MLS53" s="37"/>
      <c r="MLT53" s="37"/>
      <c r="MLU53" s="37"/>
      <c r="MLV53" s="37"/>
      <c r="MLW53" s="37"/>
      <c r="MLX53" s="37"/>
      <c r="MLY53" s="37"/>
      <c r="MLZ53" s="37"/>
      <c r="MMA53" s="37"/>
      <c r="MMB53" s="37"/>
      <c r="MMC53" s="37"/>
      <c r="MMD53" s="37"/>
      <c r="MME53" s="37"/>
      <c r="MMF53" s="37"/>
      <c r="MMG53" s="37"/>
      <c r="MMH53" s="37"/>
      <c r="MMI53" s="37"/>
      <c r="MMJ53" s="37"/>
      <c r="MMK53" s="37"/>
      <c r="MML53" s="37"/>
      <c r="MMM53" s="37"/>
      <c r="MMN53" s="37"/>
      <c r="MMO53" s="37"/>
      <c r="MMP53" s="37"/>
      <c r="MMQ53" s="37"/>
      <c r="MMR53" s="37"/>
      <c r="MMS53" s="37"/>
      <c r="MMT53" s="37"/>
      <c r="MMU53" s="37"/>
      <c r="MMV53" s="37"/>
      <c r="MMW53" s="37"/>
      <c r="MMX53" s="37"/>
      <c r="MMY53" s="37"/>
      <c r="MMZ53" s="37"/>
      <c r="MNA53" s="37"/>
      <c r="MNB53" s="37"/>
      <c r="MNC53" s="37"/>
      <c r="MND53" s="37"/>
      <c r="MNE53" s="37"/>
      <c r="MNF53" s="37"/>
      <c r="MNG53" s="37"/>
      <c r="MNH53" s="37"/>
      <c r="MNI53" s="37"/>
      <c r="MNJ53" s="37"/>
      <c r="MNK53" s="37"/>
      <c r="MNL53" s="37"/>
      <c r="MNM53" s="37"/>
      <c r="MNN53" s="37"/>
      <c r="MNO53" s="37"/>
      <c r="MNP53" s="37"/>
      <c r="MNQ53" s="37"/>
      <c r="MNR53" s="37"/>
      <c r="MNS53" s="37"/>
      <c r="MNT53" s="37"/>
      <c r="MNU53" s="37"/>
      <c r="MNV53" s="37"/>
      <c r="MNW53" s="37"/>
      <c r="MNX53" s="37"/>
      <c r="MNY53" s="37"/>
      <c r="MNZ53" s="37"/>
      <c r="MOA53" s="37"/>
      <c r="MOB53" s="37"/>
      <c r="MOC53" s="37"/>
      <c r="MOD53" s="37"/>
      <c r="MOE53" s="37"/>
      <c r="MOF53" s="37"/>
      <c r="MOG53" s="37"/>
      <c r="MOH53" s="37"/>
      <c r="MOI53" s="37"/>
      <c r="MOJ53" s="37"/>
      <c r="MOK53" s="37"/>
      <c r="MOL53" s="37"/>
      <c r="MOM53" s="37"/>
      <c r="MON53" s="37"/>
      <c r="MOO53" s="37"/>
      <c r="MOP53" s="37"/>
      <c r="MOQ53" s="37"/>
      <c r="MOR53" s="37"/>
      <c r="MOS53" s="37"/>
      <c r="MOT53" s="37"/>
      <c r="MOU53" s="37"/>
      <c r="MOV53" s="37"/>
      <c r="MOW53" s="37"/>
      <c r="MOX53" s="37"/>
      <c r="MOY53" s="37"/>
      <c r="MOZ53" s="37"/>
      <c r="MPA53" s="37"/>
      <c r="MPB53" s="37"/>
      <c r="MPC53" s="37"/>
      <c r="MPD53" s="37"/>
      <c r="MPE53" s="37"/>
      <c r="MPF53" s="37"/>
      <c r="MPG53" s="37"/>
      <c r="MPH53" s="37"/>
      <c r="MPI53" s="37"/>
      <c r="MPJ53" s="37"/>
      <c r="MPK53" s="37"/>
      <c r="MPL53" s="37"/>
      <c r="MPM53" s="37"/>
      <c r="MPN53" s="37"/>
      <c r="MPO53" s="37"/>
      <c r="MPP53" s="37"/>
      <c r="MPQ53" s="37"/>
      <c r="MPR53" s="37"/>
      <c r="MPS53" s="37"/>
      <c r="MPT53" s="37"/>
      <c r="MPU53" s="37"/>
      <c r="MPV53" s="37"/>
      <c r="MPW53" s="37"/>
      <c r="MPX53" s="37"/>
      <c r="MPY53" s="37"/>
      <c r="MPZ53" s="37"/>
      <c r="MQA53" s="37"/>
      <c r="MQB53" s="37"/>
      <c r="MQC53" s="37"/>
      <c r="MQD53" s="37"/>
      <c r="MQE53" s="37"/>
      <c r="MQF53" s="37"/>
      <c r="MQG53" s="37"/>
      <c r="MQH53" s="37"/>
      <c r="MQI53" s="37"/>
      <c r="MQJ53" s="37"/>
      <c r="MQK53" s="37"/>
      <c r="MQL53" s="37"/>
      <c r="MQM53" s="37"/>
      <c r="MQN53" s="37"/>
      <c r="MQO53" s="37"/>
      <c r="MQP53" s="37"/>
      <c r="MQQ53" s="37"/>
      <c r="MQR53" s="37"/>
      <c r="MQS53" s="37"/>
      <c r="MQT53" s="37"/>
      <c r="MQU53" s="37"/>
      <c r="MQV53" s="37"/>
      <c r="MQW53" s="37"/>
      <c r="MQX53" s="37"/>
      <c r="MQY53" s="37"/>
      <c r="MQZ53" s="37"/>
      <c r="MRA53" s="37"/>
      <c r="MRB53" s="37"/>
      <c r="MRC53" s="37"/>
      <c r="MRD53" s="37"/>
      <c r="MRE53" s="37"/>
      <c r="MRF53" s="37"/>
      <c r="MRG53" s="37"/>
      <c r="MRH53" s="37"/>
      <c r="MRI53" s="37"/>
      <c r="MRJ53" s="37"/>
      <c r="MRK53" s="37"/>
      <c r="MRL53" s="37"/>
      <c r="MRM53" s="37"/>
      <c r="MRN53" s="37"/>
      <c r="MRO53" s="37"/>
      <c r="MRP53" s="37"/>
      <c r="MRQ53" s="37"/>
      <c r="MRR53" s="37"/>
      <c r="MRS53" s="37"/>
      <c r="MRT53" s="37"/>
      <c r="MRU53" s="37"/>
      <c r="MRV53" s="37"/>
      <c r="MRW53" s="37"/>
      <c r="MRX53" s="37"/>
      <c r="MRY53" s="37"/>
      <c r="MRZ53" s="37"/>
      <c r="MSA53" s="37"/>
      <c r="MSB53" s="37"/>
      <c r="MSC53" s="37"/>
      <c r="MSD53" s="37"/>
      <c r="MSE53" s="37"/>
      <c r="MSF53" s="37"/>
      <c r="MSG53" s="37"/>
      <c r="MSH53" s="37"/>
      <c r="MSI53" s="37"/>
      <c r="MSJ53" s="37"/>
      <c r="MSK53" s="37"/>
      <c r="MSL53" s="37"/>
      <c r="MSM53" s="37"/>
      <c r="MSN53" s="37"/>
      <c r="MSO53" s="37"/>
      <c r="MSP53" s="37"/>
      <c r="MSQ53" s="37"/>
      <c r="MSR53" s="37"/>
      <c r="MSS53" s="37"/>
      <c r="MST53" s="37"/>
      <c r="MSU53" s="37"/>
      <c r="MSV53" s="37"/>
      <c r="MSW53" s="37"/>
      <c r="MSX53" s="37"/>
      <c r="MSY53" s="37"/>
      <c r="MSZ53" s="37"/>
      <c r="MTA53" s="37"/>
      <c r="MTB53" s="37"/>
      <c r="MTC53" s="37"/>
      <c r="MTD53" s="37"/>
      <c r="MTE53" s="37"/>
      <c r="MTF53" s="37"/>
      <c r="MTG53" s="37"/>
      <c r="MTH53" s="37"/>
      <c r="MTI53" s="37"/>
      <c r="MTJ53" s="37"/>
      <c r="MTK53" s="37"/>
      <c r="MTL53" s="37"/>
      <c r="MTM53" s="37"/>
      <c r="MTN53" s="37"/>
      <c r="MTO53" s="37"/>
      <c r="MTP53" s="37"/>
      <c r="MTQ53" s="37"/>
      <c r="MTR53" s="37"/>
      <c r="MTS53" s="37"/>
      <c r="MTT53" s="37"/>
      <c r="MTU53" s="37"/>
      <c r="MTV53" s="37"/>
      <c r="MTW53" s="37"/>
      <c r="MTX53" s="37"/>
      <c r="MTY53" s="37"/>
      <c r="MTZ53" s="37"/>
      <c r="MUA53" s="37"/>
      <c r="MUB53" s="37"/>
      <c r="MUC53" s="37"/>
      <c r="MUD53" s="37"/>
      <c r="MUE53" s="37"/>
      <c r="MUF53" s="37"/>
      <c r="MUG53" s="37"/>
      <c r="MUH53" s="37"/>
      <c r="MUI53" s="37"/>
      <c r="MUJ53" s="37"/>
      <c r="MUK53" s="37"/>
      <c r="MUL53" s="37"/>
      <c r="MUM53" s="37"/>
      <c r="MUN53" s="37"/>
      <c r="MUO53" s="37"/>
      <c r="MUP53" s="37"/>
      <c r="MUQ53" s="37"/>
      <c r="MUR53" s="37"/>
      <c r="MUS53" s="37"/>
      <c r="MUT53" s="37"/>
      <c r="MUU53" s="37"/>
      <c r="MUV53" s="37"/>
      <c r="MUW53" s="37"/>
      <c r="MUX53" s="37"/>
      <c r="MUY53" s="37"/>
      <c r="MUZ53" s="37"/>
      <c r="MVA53" s="37"/>
      <c r="MVB53" s="37"/>
      <c r="MVC53" s="37"/>
      <c r="MVD53" s="37"/>
      <c r="MVE53" s="37"/>
      <c r="MVF53" s="37"/>
      <c r="MVG53" s="37"/>
      <c r="MVH53" s="37"/>
      <c r="MVI53" s="37"/>
      <c r="MVJ53" s="37"/>
      <c r="MVK53" s="37"/>
      <c r="MVL53" s="37"/>
      <c r="MVM53" s="37"/>
      <c r="MVN53" s="37"/>
      <c r="MVO53" s="37"/>
      <c r="MVP53" s="37"/>
      <c r="MVQ53" s="37"/>
      <c r="MVR53" s="37"/>
      <c r="MVS53" s="37"/>
      <c r="MVT53" s="37"/>
      <c r="MVU53" s="37"/>
      <c r="MVV53" s="37"/>
      <c r="MVW53" s="37"/>
      <c r="MVX53" s="37"/>
      <c r="MVY53" s="37"/>
      <c r="MVZ53" s="37"/>
      <c r="MWA53" s="37"/>
      <c r="MWB53" s="37"/>
      <c r="MWC53" s="37"/>
      <c r="MWD53" s="37"/>
      <c r="MWE53" s="37"/>
      <c r="MWF53" s="37"/>
      <c r="MWG53" s="37"/>
      <c r="MWH53" s="37"/>
      <c r="MWI53" s="37"/>
      <c r="MWJ53" s="37"/>
      <c r="MWK53" s="37"/>
      <c r="MWL53" s="37"/>
      <c r="MWM53" s="37"/>
      <c r="MWN53" s="37"/>
      <c r="MWO53" s="37"/>
      <c r="MWP53" s="37"/>
      <c r="MWQ53" s="37"/>
      <c r="MWR53" s="37"/>
      <c r="MWS53" s="37"/>
      <c r="MWT53" s="37"/>
      <c r="MWU53" s="37"/>
      <c r="MWV53" s="37"/>
      <c r="MWW53" s="37"/>
      <c r="MWX53" s="37"/>
      <c r="MWY53" s="37"/>
      <c r="MWZ53" s="37"/>
      <c r="MXA53" s="37"/>
      <c r="MXB53" s="37"/>
      <c r="MXC53" s="37"/>
      <c r="MXD53" s="37"/>
      <c r="MXE53" s="37"/>
      <c r="MXF53" s="37"/>
      <c r="MXG53" s="37"/>
      <c r="MXH53" s="37"/>
      <c r="MXI53" s="37"/>
      <c r="MXJ53" s="37"/>
      <c r="MXK53" s="37"/>
      <c r="MXL53" s="37"/>
      <c r="MXM53" s="37"/>
      <c r="MXN53" s="37"/>
      <c r="MXO53" s="37"/>
      <c r="MXP53" s="37"/>
      <c r="MXQ53" s="37"/>
      <c r="MXR53" s="37"/>
      <c r="MXS53" s="37"/>
      <c r="MXT53" s="37"/>
      <c r="MXU53" s="37"/>
      <c r="MXV53" s="37"/>
      <c r="MXW53" s="37"/>
      <c r="MXX53" s="37"/>
      <c r="MXY53" s="37"/>
      <c r="MXZ53" s="37"/>
      <c r="MYA53" s="37"/>
      <c r="MYB53" s="37"/>
      <c r="MYC53" s="37"/>
      <c r="MYD53" s="37"/>
      <c r="MYE53" s="37"/>
      <c r="MYF53" s="37"/>
      <c r="MYG53" s="37"/>
      <c r="MYH53" s="37"/>
      <c r="MYI53" s="37"/>
      <c r="MYJ53" s="37"/>
      <c r="MYK53" s="37"/>
      <c r="MYL53" s="37"/>
      <c r="MYM53" s="37"/>
      <c r="MYN53" s="37"/>
      <c r="MYO53" s="37"/>
      <c r="MYP53" s="37"/>
      <c r="MYQ53" s="37"/>
      <c r="MYR53" s="37"/>
      <c r="MYS53" s="37"/>
      <c r="MYT53" s="37"/>
      <c r="MYU53" s="37"/>
      <c r="MYV53" s="37"/>
      <c r="MYW53" s="37"/>
      <c r="MYX53" s="37"/>
      <c r="MYY53" s="37"/>
      <c r="MYZ53" s="37"/>
      <c r="MZA53" s="37"/>
      <c r="MZB53" s="37"/>
      <c r="MZC53" s="37"/>
      <c r="MZD53" s="37"/>
      <c r="MZE53" s="37"/>
      <c r="MZF53" s="37"/>
      <c r="MZG53" s="37"/>
      <c r="MZH53" s="37"/>
      <c r="MZI53" s="37"/>
      <c r="MZJ53" s="37"/>
      <c r="MZK53" s="37"/>
      <c r="MZL53" s="37"/>
      <c r="MZM53" s="37"/>
      <c r="MZN53" s="37"/>
      <c r="MZO53" s="37"/>
      <c r="MZP53" s="37"/>
      <c r="MZQ53" s="37"/>
      <c r="MZR53" s="37"/>
      <c r="MZS53" s="37"/>
      <c r="MZT53" s="37"/>
      <c r="MZU53" s="37"/>
      <c r="MZV53" s="37"/>
      <c r="MZW53" s="37"/>
      <c r="MZX53" s="37"/>
      <c r="MZY53" s="37"/>
      <c r="MZZ53" s="37"/>
      <c r="NAA53" s="37"/>
      <c r="NAB53" s="37"/>
      <c r="NAC53" s="37"/>
      <c r="NAD53" s="37"/>
      <c r="NAE53" s="37"/>
      <c r="NAF53" s="37"/>
      <c r="NAG53" s="37"/>
      <c r="NAH53" s="37"/>
      <c r="NAI53" s="37"/>
      <c r="NAJ53" s="37"/>
      <c r="NAK53" s="37"/>
      <c r="NAL53" s="37"/>
      <c r="NAM53" s="37"/>
      <c r="NAN53" s="37"/>
      <c r="NAO53" s="37"/>
      <c r="NAP53" s="37"/>
      <c r="NAQ53" s="37"/>
      <c r="NAR53" s="37"/>
      <c r="NAS53" s="37"/>
      <c r="NAT53" s="37"/>
      <c r="NAU53" s="37"/>
      <c r="NAV53" s="37"/>
      <c r="NAW53" s="37"/>
      <c r="NAX53" s="37"/>
      <c r="NAY53" s="37"/>
      <c r="NAZ53" s="37"/>
      <c r="NBA53" s="37"/>
      <c r="NBB53" s="37"/>
      <c r="NBC53" s="37"/>
      <c r="NBD53" s="37"/>
      <c r="NBE53" s="37"/>
      <c r="NBF53" s="37"/>
      <c r="NBG53" s="37"/>
      <c r="NBH53" s="37"/>
      <c r="NBI53" s="37"/>
      <c r="NBJ53" s="37"/>
      <c r="NBK53" s="37"/>
      <c r="NBL53" s="37"/>
      <c r="NBM53" s="37"/>
      <c r="NBN53" s="37"/>
      <c r="NBO53" s="37"/>
      <c r="NBP53" s="37"/>
      <c r="NBQ53" s="37"/>
      <c r="NBR53" s="37"/>
      <c r="NBS53" s="37"/>
      <c r="NBT53" s="37"/>
      <c r="NBU53" s="37"/>
      <c r="NBV53" s="37"/>
      <c r="NBW53" s="37"/>
      <c r="NBX53" s="37"/>
      <c r="NBY53" s="37"/>
      <c r="NBZ53" s="37"/>
      <c r="NCA53" s="37"/>
      <c r="NCB53" s="37"/>
      <c r="NCC53" s="37"/>
      <c r="NCD53" s="37"/>
      <c r="NCE53" s="37"/>
      <c r="NCF53" s="37"/>
      <c r="NCG53" s="37"/>
      <c r="NCH53" s="37"/>
      <c r="NCI53" s="37"/>
      <c r="NCJ53" s="37"/>
      <c r="NCK53" s="37"/>
      <c r="NCL53" s="37"/>
      <c r="NCM53" s="37"/>
      <c r="NCN53" s="37"/>
      <c r="NCO53" s="37"/>
      <c r="NCP53" s="37"/>
      <c r="NCQ53" s="37"/>
      <c r="NCR53" s="37"/>
      <c r="NCS53" s="37"/>
      <c r="NCT53" s="37"/>
      <c r="NCU53" s="37"/>
      <c r="NCV53" s="37"/>
      <c r="NCW53" s="37"/>
      <c r="NCX53" s="37"/>
      <c r="NCY53" s="37"/>
      <c r="NCZ53" s="37"/>
      <c r="NDA53" s="37"/>
      <c r="NDB53" s="37"/>
      <c r="NDC53" s="37"/>
      <c r="NDD53" s="37"/>
      <c r="NDE53" s="37"/>
      <c r="NDF53" s="37"/>
      <c r="NDG53" s="37"/>
      <c r="NDH53" s="37"/>
      <c r="NDI53" s="37"/>
      <c r="NDJ53" s="37"/>
      <c r="NDK53" s="37"/>
      <c r="NDL53" s="37"/>
      <c r="NDM53" s="37"/>
      <c r="NDN53" s="37"/>
      <c r="NDO53" s="37"/>
      <c r="NDP53" s="37"/>
      <c r="NDQ53" s="37"/>
      <c r="NDR53" s="37"/>
      <c r="NDS53" s="37"/>
      <c r="NDT53" s="37"/>
      <c r="NDU53" s="37"/>
      <c r="NDV53" s="37"/>
      <c r="NDW53" s="37"/>
      <c r="NDX53" s="37"/>
      <c r="NDY53" s="37"/>
      <c r="NDZ53" s="37"/>
      <c r="NEA53" s="37"/>
      <c r="NEB53" s="37"/>
      <c r="NEC53" s="37"/>
      <c r="NED53" s="37"/>
      <c r="NEE53" s="37"/>
      <c r="NEF53" s="37"/>
      <c r="NEG53" s="37"/>
      <c r="NEH53" s="37"/>
      <c r="NEI53" s="37"/>
      <c r="NEJ53" s="37"/>
      <c r="NEK53" s="37"/>
      <c r="NEL53" s="37"/>
      <c r="NEM53" s="37"/>
      <c r="NEN53" s="37"/>
      <c r="NEO53" s="37"/>
      <c r="NEP53" s="37"/>
      <c r="NEQ53" s="37"/>
      <c r="NER53" s="37"/>
      <c r="NES53" s="37"/>
      <c r="NET53" s="37"/>
      <c r="NEU53" s="37"/>
      <c r="NEV53" s="37"/>
      <c r="NEW53" s="37"/>
      <c r="NEX53" s="37"/>
      <c r="NEY53" s="37"/>
      <c r="NEZ53" s="37"/>
      <c r="NFA53" s="37"/>
      <c r="NFB53" s="37"/>
      <c r="NFC53" s="37"/>
      <c r="NFD53" s="37"/>
      <c r="NFE53" s="37"/>
      <c r="NFF53" s="37"/>
      <c r="NFG53" s="37"/>
      <c r="NFH53" s="37"/>
      <c r="NFI53" s="37"/>
      <c r="NFJ53" s="37"/>
      <c r="NFK53" s="37"/>
      <c r="NFL53" s="37"/>
      <c r="NFM53" s="37"/>
      <c r="NFN53" s="37"/>
      <c r="NFO53" s="37"/>
      <c r="NFP53" s="37"/>
      <c r="NFQ53" s="37"/>
      <c r="NFR53" s="37"/>
      <c r="NFS53" s="37"/>
      <c r="NFT53" s="37"/>
      <c r="NFU53" s="37"/>
      <c r="NFV53" s="37"/>
      <c r="NFW53" s="37"/>
      <c r="NFX53" s="37"/>
      <c r="NFY53" s="37"/>
      <c r="NFZ53" s="37"/>
      <c r="NGA53" s="37"/>
      <c r="NGB53" s="37"/>
      <c r="NGC53" s="37"/>
      <c r="NGD53" s="37"/>
      <c r="NGE53" s="37"/>
      <c r="NGF53" s="37"/>
      <c r="NGG53" s="37"/>
      <c r="NGH53" s="37"/>
      <c r="NGI53" s="37"/>
      <c r="NGJ53" s="37"/>
      <c r="NGK53" s="37"/>
      <c r="NGL53" s="37"/>
      <c r="NGM53" s="37"/>
      <c r="NGN53" s="37"/>
      <c r="NGO53" s="37"/>
      <c r="NGP53" s="37"/>
      <c r="NGQ53" s="37"/>
      <c r="NGR53" s="37"/>
      <c r="NGS53" s="37"/>
      <c r="NGT53" s="37"/>
      <c r="NGU53" s="37"/>
      <c r="NGV53" s="37"/>
      <c r="NGW53" s="37"/>
      <c r="NGX53" s="37"/>
      <c r="NGY53" s="37"/>
      <c r="NGZ53" s="37"/>
      <c r="NHA53" s="37"/>
      <c r="NHB53" s="37"/>
      <c r="NHC53" s="37"/>
      <c r="NHD53" s="37"/>
      <c r="NHE53" s="37"/>
      <c r="NHF53" s="37"/>
      <c r="NHG53" s="37"/>
      <c r="NHH53" s="37"/>
      <c r="NHI53" s="37"/>
      <c r="NHJ53" s="37"/>
      <c r="NHK53" s="37"/>
      <c r="NHL53" s="37"/>
      <c r="NHM53" s="37"/>
      <c r="NHN53" s="37"/>
      <c r="NHO53" s="37"/>
      <c r="NHP53" s="37"/>
      <c r="NHQ53" s="37"/>
      <c r="NHR53" s="37"/>
      <c r="NHS53" s="37"/>
      <c r="NHT53" s="37"/>
      <c r="NHU53" s="37"/>
      <c r="NHV53" s="37"/>
      <c r="NHW53" s="37"/>
      <c r="NHX53" s="37"/>
      <c r="NHY53" s="37"/>
      <c r="NHZ53" s="37"/>
      <c r="NIA53" s="37"/>
      <c r="NIB53" s="37"/>
      <c r="NIC53" s="37"/>
      <c r="NID53" s="37"/>
      <c r="NIE53" s="37"/>
      <c r="NIF53" s="37"/>
      <c r="NIG53" s="37"/>
      <c r="NIH53" s="37"/>
      <c r="NII53" s="37"/>
      <c r="NIJ53" s="37"/>
      <c r="NIK53" s="37"/>
      <c r="NIL53" s="37"/>
      <c r="NIM53" s="37"/>
      <c r="NIN53" s="37"/>
      <c r="NIO53" s="37"/>
      <c r="NIP53" s="37"/>
      <c r="NIQ53" s="37"/>
      <c r="NIR53" s="37"/>
      <c r="NIS53" s="37"/>
      <c r="NIT53" s="37"/>
      <c r="NIU53" s="37"/>
      <c r="NIV53" s="37"/>
      <c r="NIW53" s="37"/>
      <c r="NIX53" s="37"/>
      <c r="NIY53" s="37"/>
      <c r="NIZ53" s="37"/>
      <c r="NJA53" s="37"/>
      <c r="NJB53" s="37"/>
      <c r="NJC53" s="37"/>
      <c r="NJD53" s="37"/>
      <c r="NJE53" s="37"/>
      <c r="NJF53" s="37"/>
      <c r="NJG53" s="37"/>
      <c r="NJH53" s="37"/>
      <c r="NJI53" s="37"/>
      <c r="NJJ53" s="37"/>
      <c r="NJK53" s="37"/>
      <c r="NJL53" s="37"/>
      <c r="NJM53" s="37"/>
      <c r="NJN53" s="37"/>
      <c r="NJO53" s="37"/>
      <c r="NJP53" s="37"/>
      <c r="NJQ53" s="37"/>
      <c r="NJR53" s="37"/>
      <c r="NJS53" s="37"/>
      <c r="NJT53" s="37"/>
      <c r="NJU53" s="37"/>
      <c r="NJV53" s="37"/>
      <c r="NJW53" s="37"/>
      <c r="NJX53" s="37"/>
      <c r="NJY53" s="37"/>
      <c r="NJZ53" s="37"/>
      <c r="NKA53" s="37"/>
      <c r="NKB53" s="37"/>
      <c r="NKC53" s="37"/>
      <c r="NKD53" s="37"/>
      <c r="NKE53" s="37"/>
      <c r="NKF53" s="37"/>
      <c r="NKG53" s="37"/>
      <c r="NKH53" s="37"/>
      <c r="NKI53" s="37"/>
      <c r="NKJ53" s="37"/>
      <c r="NKK53" s="37"/>
      <c r="NKL53" s="37"/>
      <c r="NKM53" s="37"/>
      <c r="NKN53" s="37"/>
      <c r="NKO53" s="37"/>
      <c r="NKP53" s="37"/>
      <c r="NKQ53" s="37"/>
      <c r="NKR53" s="37"/>
      <c r="NKS53" s="37"/>
      <c r="NKT53" s="37"/>
      <c r="NKU53" s="37"/>
      <c r="NKV53" s="37"/>
      <c r="NKW53" s="37"/>
      <c r="NKX53" s="37"/>
      <c r="NKY53" s="37"/>
      <c r="NKZ53" s="37"/>
      <c r="NLA53" s="37"/>
      <c r="NLB53" s="37"/>
      <c r="NLC53" s="37"/>
      <c r="NLD53" s="37"/>
      <c r="NLE53" s="37"/>
      <c r="NLF53" s="37"/>
      <c r="NLG53" s="37"/>
      <c r="NLH53" s="37"/>
      <c r="NLI53" s="37"/>
      <c r="NLJ53" s="37"/>
      <c r="NLK53" s="37"/>
      <c r="NLL53" s="37"/>
      <c r="NLM53" s="37"/>
      <c r="NLN53" s="37"/>
      <c r="NLO53" s="37"/>
      <c r="NLP53" s="37"/>
      <c r="NLQ53" s="37"/>
      <c r="NLR53" s="37"/>
      <c r="NLS53" s="37"/>
      <c r="NLT53" s="37"/>
      <c r="NLU53" s="37"/>
      <c r="NLV53" s="37"/>
      <c r="NLW53" s="37"/>
      <c r="NLX53" s="37"/>
      <c r="NLY53" s="37"/>
      <c r="NLZ53" s="37"/>
      <c r="NMA53" s="37"/>
      <c r="NMB53" s="37"/>
      <c r="NMC53" s="37"/>
      <c r="NMD53" s="37"/>
      <c r="NME53" s="37"/>
      <c r="NMF53" s="37"/>
      <c r="NMG53" s="37"/>
      <c r="NMH53" s="37"/>
      <c r="NMI53" s="37"/>
      <c r="NMJ53" s="37"/>
      <c r="NMK53" s="37"/>
      <c r="NML53" s="37"/>
      <c r="NMM53" s="37"/>
      <c r="NMN53" s="37"/>
      <c r="NMO53" s="37"/>
      <c r="NMP53" s="37"/>
      <c r="NMQ53" s="37"/>
      <c r="NMR53" s="37"/>
      <c r="NMS53" s="37"/>
      <c r="NMT53" s="37"/>
      <c r="NMU53" s="37"/>
      <c r="NMV53" s="37"/>
      <c r="NMW53" s="37"/>
      <c r="NMX53" s="37"/>
      <c r="NMY53" s="37"/>
      <c r="NMZ53" s="37"/>
      <c r="NNA53" s="37"/>
      <c r="NNB53" s="37"/>
      <c r="NNC53" s="37"/>
      <c r="NND53" s="37"/>
      <c r="NNE53" s="37"/>
      <c r="NNF53" s="37"/>
      <c r="NNG53" s="37"/>
      <c r="NNH53" s="37"/>
      <c r="NNI53" s="37"/>
      <c r="NNJ53" s="37"/>
      <c r="NNK53" s="37"/>
      <c r="NNL53" s="37"/>
      <c r="NNM53" s="37"/>
      <c r="NNN53" s="37"/>
      <c r="NNO53" s="37"/>
      <c r="NNP53" s="37"/>
      <c r="NNQ53" s="37"/>
      <c r="NNR53" s="37"/>
      <c r="NNS53" s="37"/>
      <c r="NNT53" s="37"/>
      <c r="NNU53" s="37"/>
      <c r="NNV53" s="37"/>
      <c r="NNW53" s="37"/>
      <c r="NNX53" s="37"/>
      <c r="NNY53" s="37"/>
      <c r="NNZ53" s="37"/>
      <c r="NOA53" s="37"/>
      <c r="NOB53" s="37"/>
      <c r="NOC53" s="37"/>
      <c r="NOD53" s="37"/>
      <c r="NOE53" s="37"/>
      <c r="NOF53" s="37"/>
      <c r="NOG53" s="37"/>
      <c r="NOH53" s="37"/>
      <c r="NOI53" s="37"/>
      <c r="NOJ53" s="37"/>
      <c r="NOK53" s="37"/>
      <c r="NOL53" s="37"/>
      <c r="NOM53" s="37"/>
      <c r="NON53" s="37"/>
      <c r="NOO53" s="37"/>
      <c r="NOP53" s="37"/>
      <c r="NOQ53" s="37"/>
      <c r="NOR53" s="37"/>
      <c r="NOS53" s="37"/>
      <c r="NOT53" s="37"/>
      <c r="NOU53" s="37"/>
      <c r="NOV53" s="37"/>
      <c r="NOW53" s="37"/>
      <c r="NOX53" s="37"/>
      <c r="NOY53" s="37"/>
      <c r="NOZ53" s="37"/>
      <c r="NPA53" s="37"/>
      <c r="NPB53" s="37"/>
      <c r="NPC53" s="37"/>
      <c r="NPD53" s="37"/>
      <c r="NPE53" s="37"/>
      <c r="NPF53" s="37"/>
      <c r="NPG53" s="37"/>
      <c r="NPH53" s="37"/>
      <c r="NPI53" s="37"/>
      <c r="NPJ53" s="37"/>
      <c r="NPK53" s="37"/>
      <c r="NPL53" s="37"/>
      <c r="NPM53" s="37"/>
      <c r="NPN53" s="37"/>
      <c r="NPO53" s="37"/>
      <c r="NPP53" s="37"/>
      <c r="NPQ53" s="37"/>
      <c r="NPR53" s="37"/>
      <c r="NPS53" s="37"/>
      <c r="NPT53" s="37"/>
      <c r="NPU53" s="37"/>
      <c r="NPV53" s="37"/>
      <c r="NPW53" s="37"/>
      <c r="NPX53" s="37"/>
      <c r="NPY53" s="37"/>
      <c r="NPZ53" s="37"/>
      <c r="NQA53" s="37"/>
      <c r="NQB53" s="37"/>
      <c r="NQC53" s="37"/>
      <c r="NQD53" s="37"/>
      <c r="NQE53" s="37"/>
      <c r="NQF53" s="37"/>
      <c r="NQG53" s="37"/>
      <c r="NQH53" s="37"/>
      <c r="NQI53" s="37"/>
      <c r="NQJ53" s="37"/>
      <c r="NQK53" s="37"/>
      <c r="NQL53" s="37"/>
      <c r="NQM53" s="37"/>
      <c r="NQN53" s="37"/>
      <c r="NQO53" s="37"/>
      <c r="NQP53" s="37"/>
      <c r="NQQ53" s="37"/>
      <c r="NQR53" s="37"/>
      <c r="NQS53" s="37"/>
      <c r="NQT53" s="37"/>
      <c r="NQU53" s="37"/>
      <c r="NQV53" s="37"/>
      <c r="NQW53" s="37"/>
      <c r="NQX53" s="37"/>
      <c r="NQY53" s="37"/>
      <c r="NQZ53" s="37"/>
      <c r="NRA53" s="37"/>
      <c r="NRB53" s="37"/>
      <c r="NRC53" s="37"/>
      <c r="NRD53" s="37"/>
      <c r="NRE53" s="37"/>
      <c r="NRF53" s="37"/>
      <c r="NRG53" s="37"/>
      <c r="NRH53" s="37"/>
      <c r="NRI53" s="37"/>
      <c r="NRJ53" s="37"/>
      <c r="NRK53" s="37"/>
      <c r="NRL53" s="37"/>
      <c r="NRM53" s="37"/>
      <c r="NRN53" s="37"/>
      <c r="NRO53" s="37"/>
      <c r="NRP53" s="37"/>
      <c r="NRQ53" s="37"/>
      <c r="NRR53" s="37"/>
      <c r="NRS53" s="37"/>
      <c r="NRT53" s="37"/>
      <c r="NRU53" s="37"/>
      <c r="NRV53" s="37"/>
      <c r="NRW53" s="37"/>
      <c r="NRX53" s="37"/>
      <c r="NRY53" s="37"/>
      <c r="NRZ53" s="37"/>
      <c r="NSA53" s="37"/>
      <c r="NSB53" s="37"/>
      <c r="NSC53" s="37"/>
      <c r="NSD53" s="37"/>
      <c r="NSE53" s="37"/>
      <c r="NSF53" s="37"/>
      <c r="NSG53" s="37"/>
      <c r="NSH53" s="37"/>
      <c r="NSI53" s="37"/>
      <c r="NSJ53" s="37"/>
      <c r="NSK53" s="37"/>
      <c r="NSL53" s="37"/>
      <c r="NSM53" s="37"/>
      <c r="NSN53" s="37"/>
      <c r="NSO53" s="37"/>
      <c r="NSP53" s="37"/>
      <c r="NSQ53" s="37"/>
      <c r="NSR53" s="37"/>
      <c r="NSS53" s="37"/>
      <c r="NST53" s="37"/>
      <c r="NSU53" s="37"/>
      <c r="NSV53" s="37"/>
      <c r="NSW53" s="37"/>
      <c r="NSX53" s="37"/>
      <c r="NSY53" s="37"/>
      <c r="NSZ53" s="37"/>
      <c r="NTA53" s="37"/>
      <c r="NTB53" s="37"/>
      <c r="NTC53" s="37"/>
      <c r="NTD53" s="37"/>
      <c r="NTE53" s="37"/>
      <c r="NTF53" s="37"/>
      <c r="NTG53" s="37"/>
      <c r="NTH53" s="37"/>
      <c r="NTI53" s="37"/>
      <c r="NTJ53" s="37"/>
      <c r="NTK53" s="37"/>
      <c r="NTL53" s="37"/>
      <c r="NTM53" s="37"/>
      <c r="NTN53" s="37"/>
      <c r="NTO53" s="37"/>
      <c r="NTP53" s="37"/>
      <c r="NTQ53" s="37"/>
      <c r="NTR53" s="37"/>
      <c r="NTS53" s="37"/>
      <c r="NTT53" s="37"/>
      <c r="NTU53" s="37"/>
      <c r="NTV53" s="37"/>
      <c r="NTW53" s="37"/>
      <c r="NTX53" s="37"/>
      <c r="NTY53" s="37"/>
      <c r="NTZ53" s="37"/>
      <c r="NUA53" s="37"/>
      <c r="NUB53" s="37"/>
      <c r="NUC53" s="37"/>
      <c r="NUD53" s="37"/>
      <c r="NUE53" s="37"/>
      <c r="NUF53" s="37"/>
      <c r="NUG53" s="37"/>
      <c r="NUH53" s="37"/>
      <c r="NUI53" s="37"/>
      <c r="NUJ53" s="37"/>
      <c r="NUK53" s="37"/>
      <c r="NUL53" s="37"/>
      <c r="NUM53" s="37"/>
      <c r="NUN53" s="37"/>
      <c r="NUO53" s="37"/>
      <c r="NUP53" s="37"/>
      <c r="NUQ53" s="37"/>
      <c r="NUR53" s="37"/>
      <c r="NUS53" s="37"/>
      <c r="NUT53" s="37"/>
      <c r="NUU53" s="37"/>
      <c r="NUV53" s="37"/>
      <c r="NUW53" s="37"/>
      <c r="NUX53" s="37"/>
      <c r="NUY53" s="37"/>
      <c r="NUZ53" s="37"/>
      <c r="NVA53" s="37"/>
      <c r="NVB53" s="37"/>
      <c r="NVC53" s="37"/>
      <c r="NVD53" s="37"/>
      <c r="NVE53" s="37"/>
      <c r="NVF53" s="37"/>
      <c r="NVG53" s="37"/>
      <c r="NVH53" s="37"/>
      <c r="NVI53" s="37"/>
      <c r="NVJ53" s="37"/>
      <c r="NVK53" s="37"/>
      <c r="NVL53" s="37"/>
      <c r="NVM53" s="37"/>
      <c r="NVN53" s="37"/>
      <c r="NVO53" s="37"/>
      <c r="NVP53" s="37"/>
      <c r="NVQ53" s="37"/>
      <c r="NVR53" s="37"/>
      <c r="NVS53" s="37"/>
      <c r="NVT53" s="37"/>
      <c r="NVU53" s="37"/>
      <c r="NVV53" s="37"/>
      <c r="NVW53" s="37"/>
      <c r="NVX53" s="37"/>
      <c r="NVY53" s="37"/>
      <c r="NVZ53" s="37"/>
      <c r="NWA53" s="37"/>
      <c r="NWB53" s="37"/>
      <c r="NWC53" s="37"/>
      <c r="NWD53" s="37"/>
      <c r="NWE53" s="37"/>
      <c r="NWF53" s="37"/>
      <c r="NWG53" s="37"/>
      <c r="NWH53" s="37"/>
      <c r="NWI53" s="37"/>
      <c r="NWJ53" s="37"/>
      <c r="NWK53" s="37"/>
      <c r="NWL53" s="37"/>
      <c r="NWM53" s="37"/>
      <c r="NWN53" s="37"/>
      <c r="NWO53" s="37"/>
      <c r="NWP53" s="37"/>
      <c r="NWQ53" s="37"/>
      <c r="NWR53" s="37"/>
      <c r="NWS53" s="37"/>
      <c r="NWT53" s="37"/>
      <c r="NWU53" s="37"/>
      <c r="NWV53" s="37"/>
      <c r="NWW53" s="37"/>
      <c r="NWX53" s="37"/>
      <c r="NWY53" s="37"/>
      <c r="NWZ53" s="37"/>
      <c r="NXA53" s="37"/>
      <c r="NXB53" s="37"/>
      <c r="NXC53" s="37"/>
      <c r="NXD53" s="37"/>
      <c r="NXE53" s="37"/>
      <c r="NXF53" s="37"/>
      <c r="NXG53" s="37"/>
      <c r="NXH53" s="37"/>
      <c r="NXI53" s="37"/>
      <c r="NXJ53" s="37"/>
      <c r="NXK53" s="37"/>
      <c r="NXL53" s="37"/>
      <c r="NXM53" s="37"/>
      <c r="NXN53" s="37"/>
      <c r="NXO53" s="37"/>
      <c r="NXP53" s="37"/>
      <c r="NXQ53" s="37"/>
      <c r="NXR53" s="37"/>
      <c r="NXS53" s="37"/>
      <c r="NXT53" s="37"/>
      <c r="NXU53" s="37"/>
      <c r="NXV53" s="37"/>
      <c r="NXW53" s="37"/>
      <c r="NXX53" s="37"/>
      <c r="NXY53" s="37"/>
      <c r="NXZ53" s="37"/>
      <c r="NYA53" s="37"/>
      <c r="NYB53" s="37"/>
      <c r="NYC53" s="37"/>
      <c r="NYD53" s="37"/>
      <c r="NYE53" s="37"/>
      <c r="NYF53" s="37"/>
      <c r="NYG53" s="37"/>
      <c r="NYH53" s="37"/>
      <c r="NYI53" s="37"/>
      <c r="NYJ53" s="37"/>
      <c r="NYK53" s="37"/>
      <c r="NYL53" s="37"/>
      <c r="NYM53" s="37"/>
      <c r="NYN53" s="37"/>
      <c r="NYO53" s="37"/>
      <c r="NYP53" s="37"/>
      <c r="NYQ53" s="37"/>
      <c r="NYR53" s="37"/>
      <c r="NYS53" s="37"/>
      <c r="NYT53" s="37"/>
      <c r="NYU53" s="37"/>
      <c r="NYV53" s="37"/>
      <c r="NYW53" s="37"/>
      <c r="NYX53" s="37"/>
      <c r="NYY53" s="37"/>
      <c r="NYZ53" s="37"/>
      <c r="NZA53" s="37"/>
      <c r="NZB53" s="37"/>
      <c r="NZC53" s="37"/>
      <c r="NZD53" s="37"/>
      <c r="NZE53" s="37"/>
      <c r="NZF53" s="37"/>
      <c r="NZG53" s="37"/>
      <c r="NZH53" s="37"/>
      <c r="NZI53" s="37"/>
      <c r="NZJ53" s="37"/>
      <c r="NZK53" s="37"/>
      <c r="NZL53" s="37"/>
      <c r="NZM53" s="37"/>
      <c r="NZN53" s="37"/>
      <c r="NZO53" s="37"/>
      <c r="NZP53" s="37"/>
      <c r="NZQ53" s="37"/>
      <c r="NZR53" s="37"/>
      <c r="NZS53" s="37"/>
      <c r="NZT53" s="37"/>
      <c r="NZU53" s="37"/>
      <c r="NZV53" s="37"/>
      <c r="NZW53" s="37"/>
      <c r="NZX53" s="37"/>
      <c r="NZY53" s="37"/>
      <c r="NZZ53" s="37"/>
      <c r="OAA53" s="37"/>
      <c r="OAB53" s="37"/>
      <c r="OAC53" s="37"/>
      <c r="OAD53" s="37"/>
      <c r="OAE53" s="37"/>
      <c r="OAF53" s="37"/>
      <c r="OAG53" s="37"/>
      <c r="OAH53" s="37"/>
      <c r="OAI53" s="37"/>
      <c r="OAJ53" s="37"/>
      <c r="OAK53" s="37"/>
      <c r="OAL53" s="37"/>
      <c r="OAM53" s="37"/>
      <c r="OAN53" s="37"/>
      <c r="OAO53" s="37"/>
      <c r="OAP53" s="37"/>
      <c r="OAQ53" s="37"/>
      <c r="OAR53" s="37"/>
      <c r="OAS53" s="37"/>
      <c r="OAT53" s="37"/>
      <c r="OAU53" s="37"/>
      <c r="OAV53" s="37"/>
      <c r="OAW53" s="37"/>
      <c r="OAX53" s="37"/>
      <c r="OAY53" s="37"/>
      <c r="OAZ53" s="37"/>
      <c r="OBA53" s="37"/>
      <c r="OBB53" s="37"/>
      <c r="OBC53" s="37"/>
      <c r="OBD53" s="37"/>
      <c r="OBE53" s="37"/>
      <c r="OBF53" s="37"/>
      <c r="OBG53" s="37"/>
      <c r="OBH53" s="37"/>
      <c r="OBI53" s="37"/>
      <c r="OBJ53" s="37"/>
      <c r="OBK53" s="37"/>
      <c r="OBL53" s="37"/>
      <c r="OBM53" s="37"/>
      <c r="OBN53" s="37"/>
      <c r="OBO53" s="37"/>
      <c r="OBP53" s="37"/>
      <c r="OBQ53" s="37"/>
      <c r="OBR53" s="37"/>
      <c r="OBS53" s="37"/>
      <c r="OBT53" s="37"/>
      <c r="OBU53" s="37"/>
      <c r="OBV53" s="37"/>
      <c r="OBW53" s="37"/>
      <c r="OBX53" s="37"/>
      <c r="OBY53" s="37"/>
      <c r="OBZ53" s="37"/>
      <c r="OCA53" s="37"/>
      <c r="OCB53" s="37"/>
      <c r="OCC53" s="37"/>
      <c r="OCD53" s="37"/>
      <c r="OCE53" s="37"/>
      <c r="OCF53" s="37"/>
      <c r="OCG53" s="37"/>
      <c r="OCH53" s="37"/>
      <c r="OCI53" s="37"/>
      <c r="OCJ53" s="37"/>
      <c r="OCK53" s="37"/>
      <c r="OCL53" s="37"/>
      <c r="OCM53" s="37"/>
      <c r="OCN53" s="37"/>
      <c r="OCO53" s="37"/>
      <c r="OCP53" s="37"/>
      <c r="OCQ53" s="37"/>
      <c r="OCR53" s="37"/>
      <c r="OCS53" s="37"/>
      <c r="OCT53" s="37"/>
      <c r="OCU53" s="37"/>
      <c r="OCV53" s="37"/>
      <c r="OCW53" s="37"/>
      <c r="OCX53" s="37"/>
      <c r="OCY53" s="37"/>
      <c r="OCZ53" s="37"/>
      <c r="ODA53" s="37"/>
      <c r="ODB53" s="37"/>
      <c r="ODC53" s="37"/>
      <c r="ODD53" s="37"/>
      <c r="ODE53" s="37"/>
      <c r="ODF53" s="37"/>
      <c r="ODG53" s="37"/>
      <c r="ODH53" s="37"/>
      <c r="ODI53" s="37"/>
      <c r="ODJ53" s="37"/>
      <c r="ODK53" s="37"/>
      <c r="ODL53" s="37"/>
      <c r="ODM53" s="37"/>
      <c r="ODN53" s="37"/>
      <c r="ODO53" s="37"/>
      <c r="ODP53" s="37"/>
      <c r="ODQ53" s="37"/>
      <c r="ODR53" s="37"/>
      <c r="ODS53" s="37"/>
      <c r="ODT53" s="37"/>
      <c r="ODU53" s="37"/>
      <c r="ODV53" s="37"/>
      <c r="ODW53" s="37"/>
      <c r="ODX53" s="37"/>
      <c r="ODY53" s="37"/>
      <c r="ODZ53" s="37"/>
      <c r="OEA53" s="37"/>
      <c r="OEB53" s="37"/>
      <c r="OEC53" s="37"/>
      <c r="OED53" s="37"/>
      <c r="OEE53" s="37"/>
      <c r="OEF53" s="37"/>
      <c r="OEG53" s="37"/>
      <c r="OEH53" s="37"/>
      <c r="OEI53" s="37"/>
      <c r="OEJ53" s="37"/>
      <c r="OEK53" s="37"/>
      <c r="OEL53" s="37"/>
      <c r="OEM53" s="37"/>
      <c r="OEN53" s="37"/>
      <c r="OEO53" s="37"/>
      <c r="OEP53" s="37"/>
      <c r="OEQ53" s="37"/>
      <c r="OER53" s="37"/>
      <c r="OES53" s="37"/>
      <c r="OET53" s="37"/>
      <c r="OEU53" s="37"/>
      <c r="OEV53" s="37"/>
      <c r="OEW53" s="37"/>
      <c r="OEX53" s="37"/>
      <c r="OEY53" s="37"/>
      <c r="OEZ53" s="37"/>
      <c r="OFA53" s="37"/>
      <c r="OFB53" s="37"/>
      <c r="OFC53" s="37"/>
      <c r="OFD53" s="37"/>
      <c r="OFE53" s="37"/>
      <c r="OFF53" s="37"/>
      <c r="OFG53" s="37"/>
      <c r="OFH53" s="37"/>
      <c r="OFI53" s="37"/>
      <c r="OFJ53" s="37"/>
      <c r="OFK53" s="37"/>
      <c r="OFL53" s="37"/>
      <c r="OFM53" s="37"/>
      <c r="OFN53" s="37"/>
      <c r="OFO53" s="37"/>
      <c r="OFP53" s="37"/>
      <c r="OFQ53" s="37"/>
      <c r="OFR53" s="37"/>
      <c r="OFS53" s="37"/>
      <c r="OFT53" s="37"/>
      <c r="OFU53" s="37"/>
      <c r="OFV53" s="37"/>
      <c r="OFW53" s="37"/>
      <c r="OFX53" s="37"/>
      <c r="OFY53" s="37"/>
      <c r="OFZ53" s="37"/>
      <c r="OGA53" s="37"/>
      <c r="OGB53" s="37"/>
      <c r="OGC53" s="37"/>
      <c r="OGD53" s="37"/>
      <c r="OGE53" s="37"/>
      <c r="OGF53" s="37"/>
      <c r="OGG53" s="37"/>
      <c r="OGH53" s="37"/>
      <c r="OGI53" s="37"/>
      <c r="OGJ53" s="37"/>
      <c r="OGK53" s="37"/>
      <c r="OGL53" s="37"/>
      <c r="OGM53" s="37"/>
      <c r="OGN53" s="37"/>
      <c r="OGO53" s="37"/>
      <c r="OGP53" s="37"/>
      <c r="OGQ53" s="37"/>
      <c r="OGR53" s="37"/>
      <c r="OGS53" s="37"/>
      <c r="OGT53" s="37"/>
      <c r="OGU53" s="37"/>
      <c r="OGV53" s="37"/>
      <c r="OGW53" s="37"/>
      <c r="OGX53" s="37"/>
      <c r="OGY53" s="37"/>
      <c r="OGZ53" s="37"/>
      <c r="OHA53" s="37"/>
      <c r="OHB53" s="37"/>
      <c r="OHC53" s="37"/>
      <c r="OHD53" s="37"/>
      <c r="OHE53" s="37"/>
      <c r="OHF53" s="37"/>
      <c r="OHG53" s="37"/>
      <c r="OHH53" s="37"/>
      <c r="OHI53" s="37"/>
      <c r="OHJ53" s="37"/>
      <c r="OHK53" s="37"/>
      <c r="OHL53" s="37"/>
      <c r="OHM53" s="37"/>
      <c r="OHN53" s="37"/>
      <c r="OHO53" s="37"/>
      <c r="OHP53" s="37"/>
      <c r="OHQ53" s="37"/>
      <c r="OHR53" s="37"/>
      <c r="OHS53" s="37"/>
      <c r="OHT53" s="37"/>
      <c r="OHU53" s="37"/>
      <c r="OHV53" s="37"/>
      <c r="OHW53" s="37"/>
      <c r="OHX53" s="37"/>
      <c r="OHY53" s="37"/>
      <c r="OHZ53" s="37"/>
      <c r="OIA53" s="37"/>
      <c r="OIB53" s="37"/>
      <c r="OIC53" s="37"/>
      <c r="OID53" s="37"/>
      <c r="OIE53" s="37"/>
      <c r="OIF53" s="37"/>
      <c r="OIG53" s="37"/>
      <c r="OIH53" s="37"/>
      <c r="OII53" s="37"/>
      <c r="OIJ53" s="37"/>
      <c r="OIK53" s="37"/>
      <c r="OIL53" s="37"/>
      <c r="OIM53" s="37"/>
      <c r="OIN53" s="37"/>
      <c r="OIO53" s="37"/>
      <c r="OIP53" s="37"/>
      <c r="OIQ53" s="37"/>
      <c r="OIR53" s="37"/>
      <c r="OIS53" s="37"/>
      <c r="OIT53" s="37"/>
      <c r="OIU53" s="37"/>
      <c r="OIV53" s="37"/>
      <c r="OIW53" s="37"/>
      <c r="OIX53" s="37"/>
      <c r="OIY53" s="37"/>
      <c r="OIZ53" s="37"/>
      <c r="OJA53" s="37"/>
      <c r="OJB53" s="37"/>
      <c r="OJC53" s="37"/>
      <c r="OJD53" s="37"/>
      <c r="OJE53" s="37"/>
      <c r="OJF53" s="37"/>
      <c r="OJG53" s="37"/>
      <c r="OJH53" s="37"/>
      <c r="OJI53" s="37"/>
      <c r="OJJ53" s="37"/>
      <c r="OJK53" s="37"/>
      <c r="OJL53" s="37"/>
      <c r="OJM53" s="37"/>
      <c r="OJN53" s="37"/>
      <c r="OJO53" s="37"/>
      <c r="OJP53" s="37"/>
      <c r="OJQ53" s="37"/>
      <c r="OJR53" s="37"/>
      <c r="OJS53" s="37"/>
      <c r="OJT53" s="37"/>
      <c r="OJU53" s="37"/>
      <c r="OJV53" s="37"/>
      <c r="OJW53" s="37"/>
      <c r="OJX53" s="37"/>
      <c r="OJY53" s="37"/>
      <c r="OJZ53" s="37"/>
      <c r="OKA53" s="37"/>
      <c r="OKB53" s="37"/>
      <c r="OKC53" s="37"/>
      <c r="OKD53" s="37"/>
      <c r="OKE53" s="37"/>
      <c r="OKF53" s="37"/>
      <c r="OKG53" s="37"/>
      <c r="OKH53" s="37"/>
      <c r="OKI53" s="37"/>
      <c r="OKJ53" s="37"/>
      <c r="OKK53" s="37"/>
      <c r="OKL53" s="37"/>
      <c r="OKM53" s="37"/>
      <c r="OKN53" s="37"/>
      <c r="OKO53" s="37"/>
      <c r="OKP53" s="37"/>
      <c r="OKQ53" s="37"/>
      <c r="OKR53" s="37"/>
      <c r="OKS53" s="37"/>
      <c r="OKT53" s="37"/>
      <c r="OKU53" s="37"/>
      <c r="OKV53" s="37"/>
      <c r="OKW53" s="37"/>
      <c r="OKX53" s="37"/>
      <c r="OKY53" s="37"/>
      <c r="OKZ53" s="37"/>
      <c r="OLA53" s="37"/>
      <c r="OLB53" s="37"/>
      <c r="OLC53" s="37"/>
      <c r="OLD53" s="37"/>
      <c r="OLE53" s="37"/>
      <c r="OLF53" s="37"/>
      <c r="OLG53" s="37"/>
      <c r="OLH53" s="37"/>
      <c r="OLI53" s="37"/>
      <c r="OLJ53" s="37"/>
      <c r="OLK53" s="37"/>
      <c r="OLL53" s="37"/>
      <c r="OLM53" s="37"/>
      <c r="OLN53" s="37"/>
      <c r="OLO53" s="37"/>
      <c r="OLP53" s="37"/>
      <c r="OLQ53" s="37"/>
      <c r="OLR53" s="37"/>
      <c r="OLS53" s="37"/>
      <c r="OLT53" s="37"/>
      <c r="OLU53" s="37"/>
      <c r="OLV53" s="37"/>
      <c r="OLW53" s="37"/>
      <c r="OLX53" s="37"/>
      <c r="OLY53" s="37"/>
      <c r="OLZ53" s="37"/>
      <c r="OMA53" s="37"/>
      <c r="OMB53" s="37"/>
      <c r="OMC53" s="37"/>
      <c r="OMD53" s="37"/>
      <c r="OME53" s="37"/>
      <c r="OMF53" s="37"/>
      <c r="OMG53" s="37"/>
      <c r="OMH53" s="37"/>
      <c r="OMI53" s="37"/>
      <c r="OMJ53" s="37"/>
      <c r="OMK53" s="37"/>
      <c r="OML53" s="37"/>
      <c r="OMM53" s="37"/>
      <c r="OMN53" s="37"/>
      <c r="OMO53" s="37"/>
      <c r="OMP53" s="37"/>
      <c r="OMQ53" s="37"/>
      <c r="OMR53" s="37"/>
      <c r="OMS53" s="37"/>
      <c r="OMT53" s="37"/>
      <c r="OMU53" s="37"/>
      <c r="OMV53" s="37"/>
      <c r="OMW53" s="37"/>
      <c r="OMX53" s="37"/>
      <c r="OMY53" s="37"/>
      <c r="OMZ53" s="37"/>
      <c r="ONA53" s="37"/>
      <c r="ONB53" s="37"/>
      <c r="ONC53" s="37"/>
      <c r="OND53" s="37"/>
      <c r="ONE53" s="37"/>
      <c r="ONF53" s="37"/>
      <c r="ONG53" s="37"/>
      <c r="ONH53" s="37"/>
      <c r="ONI53" s="37"/>
      <c r="ONJ53" s="37"/>
      <c r="ONK53" s="37"/>
      <c r="ONL53" s="37"/>
      <c r="ONM53" s="37"/>
      <c r="ONN53" s="37"/>
      <c r="ONO53" s="37"/>
      <c r="ONP53" s="37"/>
      <c r="ONQ53" s="37"/>
      <c r="ONR53" s="37"/>
      <c r="ONS53" s="37"/>
      <c r="ONT53" s="37"/>
      <c r="ONU53" s="37"/>
      <c r="ONV53" s="37"/>
      <c r="ONW53" s="37"/>
      <c r="ONX53" s="37"/>
      <c r="ONY53" s="37"/>
      <c r="ONZ53" s="37"/>
      <c r="OOA53" s="37"/>
      <c r="OOB53" s="37"/>
      <c r="OOC53" s="37"/>
      <c r="OOD53" s="37"/>
      <c r="OOE53" s="37"/>
      <c r="OOF53" s="37"/>
      <c r="OOG53" s="37"/>
      <c r="OOH53" s="37"/>
      <c r="OOI53" s="37"/>
      <c r="OOJ53" s="37"/>
      <c r="OOK53" s="37"/>
      <c r="OOL53" s="37"/>
      <c r="OOM53" s="37"/>
      <c r="OON53" s="37"/>
      <c r="OOO53" s="37"/>
      <c r="OOP53" s="37"/>
      <c r="OOQ53" s="37"/>
      <c r="OOR53" s="37"/>
      <c r="OOS53" s="37"/>
      <c r="OOT53" s="37"/>
      <c r="OOU53" s="37"/>
      <c r="OOV53" s="37"/>
      <c r="OOW53" s="37"/>
      <c r="OOX53" s="37"/>
      <c r="OOY53" s="37"/>
      <c r="OOZ53" s="37"/>
      <c r="OPA53" s="37"/>
      <c r="OPB53" s="37"/>
      <c r="OPC53" s="37"/>
      <c r="OPD53" s="37"/>
      <c r="OPE53" s="37"/>
      <c r="OPF53" s="37"/>
      <c r="OPG53" s="37"/>
      <c r="OPH53" s="37"/>
      <c r="OPI53" s="37"/>
      <c r="OPJ53" s="37"/>
      <c r="OPK53" s="37"/>
      <c r="OPL53" s="37"/>
      <c r="OPM53" s="37"/>
      <c r="OPN53" s="37"/>
      <c r="OPO53" s="37"/>
      <c r="OPP53" s="37"/>
      <c r="OPQ53" s="37"/>
      <c r="OPR53" s="37"/>
      <c r="OPS53" s="37"/>
      <c r="OPT53" s="37"/>
      <c r="OPU53" s="37"/>
      <c r="OPV53" s="37"/>
      <c r="OPW53" s="37"/>
      <c r="OPX53" s="37"/>
      <c r="OPY53" s="37"/>
      <c r="OPZ53" s="37"/>
      <c r="OQA53" s="37"/>
      <c r="OQB53" s="37"/>
      <c r="OQC53" s="37"/>
      <c r="OQD53" s="37"/>
      <c r="OQE53" s="37"/>
      <c r="OQF53" s="37"/>
      <c r="OQG53" s="37"/>
      <c r="OQH53" s="37"/>
      <c r="OQI53" s="37"/>
      <c r="OQJ53" s="37"/>
      <c r="OQK53" s="37"/>
      <c r="OQL53" s="37"/>
      <c r="OQM53" s="37"/>
      <c r="OQN53" s="37"/>
      <c r="OQO53" s="37"/>
      <c r="OQP53" s="37"/>
      <c r="OQQ53" s="37"/>
      <c r="OQR53" s="37"/>
      <c r="OQS53" s="37"/>
      <c r="OQT53" s="37"/>
      <c r="OQU53" s="37"/>
      <c r="OQV53" s="37"/>
      <c r="OQW53" s="37"/>
      <c r="OQX53" s="37"/>
      <c r="OQY53" s="37"/>
      <c r="OQZ53" s="37"/>
      <c r="ORA53" s="37"/>
      <c r="ORB53" s="37"/>
      <c r="ORC53" s="37"/>
      <c r="ORD53" s="37"/>
      <c r="ORE53" s="37"/>
      <c r="ORF53" s="37"/>
      <c r="ORG53" s="37"/>
      <c r="ORH53" s="37"/>
      <c r="ORI53" s="37"/>
      <c r="ORJ53" s="37"/>
      <c r="ORK53" s="37"/>
      <c r="ORL53" s="37"/>
      <c r="ORM53" s="37"/>
      <c r="ORN53" s="37"/>
      <c r="ORO53" s="37"/>
      <c r="ORP53" s="37"/>
      <c r="ORQ53" s="37"/>
      <c r="ORR53" s="37"/>
      <c r="ORS53" s="37"/>
      <c r="ORT53" s="37"/>
      <c r="ORU53" s="37"/>
      <c r="ORV53" s="37"/>
      <c r="ORW53" s="37"/>
      <c r="ORX53" s="37"/>
      <c r="ORY53" s="37"/>
      <c r="ORZ53" s="37"/>
      <c r="OSA53" s="37"/>
      <c r="OSB53" s="37"/>
      <c r="OSC53" s="37"/>
      <c r="OSD53" s="37"/>
      <c r="OSE53" s="37"/>
      <c r="OSF53" s="37"/>
      <c r="OSG53" s="37"/>
      <c r="OSH53" s="37"/>
      <c r="OSI53" s="37"/>
      <c r="OSJ53" s="37"/>
      <c r="OSK53" s="37"/>
      <c r="OSL53" s="37"/>
      <c r="OSM53" s="37"/>
      <c r="OSN53" s="37"/>
      <c r="OSO53" s="37"/>
      <c r="OSP53" s="37"/>
      <c r="OSQ53" s="37"/>
      <c r="OSR53" s="37"/>
      <c r="OSS53" s="37"/>
      <c r="OST53" s="37"/>
      <c r="OSU53" s="37"/>
      <c r="OSV53" s="37"/>
      <c r="OSW53" s="37"/>
      <c r="OSX53" s="37"/>
      <c r="OSY53" s="37"/>
      <c r="OSZ53" s="37"/>
      <c r="OTA53" s="37"/>
      <c r="OTB53" s="37"/>
      <c r="OTC53" s="37"/>
      <c r="OTD53" s="37"/>
      <c r="OTE53" s="37"/>
      <c r="OTF53" s="37"/>
      <c r="OTG53" s="37"/>
      <c r="OTH53" s="37"/>
      <c r="OTI53" s="37"/>
      <c r="OTJ53" s="37"/>
      <c r="OTK53" s="37"/>
      <c r="OTL53" s="37"/>
      <c r="OTM53" s="37"/>
      <c r="OTN53" s="37"/>
      <c r="OTO53" s="37"/>
      <c r="OTP53" s="37"/>
      <c r="OTQ53" s="37"/>
      <c r="OTR53" s="37"/>
      <c r="OTS53" s="37"/>
      <c r="OTT53" s="37"/>
      <c r="OTU53" s="37"/>
      <c r="OTV53" s="37"/>
      <c r="OTW53" s="37"/>
      <c r="OTX53" s="37"/>
      <c r="OTY53" s="37"/>
      <c r="OTZ53" s="37"/>
      <c r="OUA53" s="37"/>
      <c r="OUB53" s="37"/>
      <c r="OUC53" s="37"/>
      <c r="OUD53" s="37"/>
      <c r="OUE53" s="37"/>
      <c r="OUF53" s="37"/>
      <c r="OUG53" s="37"/>
      <c r="OUH53" s="37"/>
      <c r="OUI53" s="37"/>
      <c r="OUJ53" s="37"/>
      <c r="OUK53" s="37"/>
      <c r="OUL53" s="37"/>
      <c r="OUM53" s="37"/>
      <c r="OUN53" s="37"/>
      <c r="OUO53" s="37"/>
      <c r="OUP53" s="37"/>
      <c r="OUQ53" s="37"/>
      <c r="OUR53" s="37"/>
      <c r="OUS53" s="37"/>
      <c r="OUT53" s="37"/>
      <c r="OUU53" s="37"/>
      <c r="OUV53" s="37"/>
      <c r="OUW53" s="37"/>
      <c r="OUX53" s="37"/>
      <c r="OUY53" s="37"/>
      <c r="OUZ53" s="37"/>
      <c r="OVA53" s="37"/>
      <c r="OVB53" s="37"/>
      <c r="OVC53" s="37"/>
      <c r="OVD53" s="37"/>
      <c r="OVE53" s="37"/>
      <c r="OVF53" s="37"/>
      <c r="OVG53" s="37"/>
      <c r="OVH53" s="37"/>
      <c r="OVI53" s="37"/>
      <c r="OVJ53" s="37"/>
      <c r="OVK53" s="37"/>
      <c r="OVL53" s="37"/>
      <c r="OVM53" s="37"/>
      <c r="OVN53" s="37"/>
      <c r="OVO53" s="37"/>
      <c r="OVP53" s="37"/>
      <c r="OVQ53" s="37"/>
      <c r="OVR53" s="37"/>
      <c r="OVS53" s="37"/>
      <c r="OVT53" s="37"/>
      <c r="OVU53" s="37"/>
      <c r="OVV53" s="37"/>
      <c r="OVW53" s="37"/>
      <c r="OVX53" s="37"/>
      <c r="OVY53" s="37"/>
      <c r="OVZ53" s="37"/>
      <c r="OWA53" s="37"/>
      <c r="OWB53" s="37"/>
      <c r="OWC53" s="37"/>
      <c r="OWD53" s="37"/>
      <c r="OWE53" s="37"/>
      <c r="OWF53" s="37"/>
      <c r="OWG53" s="37"/>
      <c r="OWH53" s="37"/>
      <c r="OWI53" s="37"/>
      <c r="OWJ53" s="37"/>
      <c r="OWK53" s="37"/>
      <c r="OWL53" s="37"/>
      <c r="OWM53" s="37"/>
      <c r="OWN53" s="37"/>
      <c r="OWO53" s="37"/>
      <c r="OWP53" s="37"/>
      <c r="OWQ53" s="37"/>
      <c r="OWR53" s="37"/>
      <c r="OWS53" s="37"/>
      <c r="OWT53" s="37"/>
      <c r="OWU53" s="37"/>
      <c r="OWV53" s="37"/>
      <c r="OWW53" s="37"/>
      <c r="OWX53" s="37"/>
      <c r="OWY53" s="37"/>
      <c r="OWZ53" s="37"/>
      <c r="OXA53" s="37"/>
      <c r="OXB53" s="37"/>
      <c r="OXC53" s="37"/>
      <c r="OXD53" s="37"/>
      <c r="OXE53" s="37"/>
      <c r="OXF53" s="37"/>
      <c r="OXG53" s="37"/>
      <c r="OXH53" s="37"/>
      <c r="OXI53" s="37"/>
      <c r="OXJ53" s="37"/>
      <c r="OXK53" s="37"/>
      <c r="OXL53" s="37"/>
      <c r="OXM53" s="37"/>
      <c r="OXN53" s="37"/>
      <c r="OXO53" s="37"/>
      <c r="OXP53" s="37"/>
      <c r="OXQ53" s="37"/>
      <c r="OXR53" s="37"/>
      <c r="OXS53" s="37"/>
      <c r="OXT53" s="37"/>
      <c r="OXU53" s="37"/>
      <c r="OXV53" s="37"/>
      <c r="OXW53" s="37"/>
      <c r="OXX53" s="37"/>
      <c r="OXY53" s="37"/>
      <c r="OXZ53" s="37"/>
      <c r="OYA53" s="37"/>
      <c r="OYB53" s="37"/>
      <c r="OYC53" s="37"/>
      <c r="OYD53" s="37"/>
      <c r="OYE53" s="37"/>
      <c r="OYF53" s="37"/>
      <c r="OYG53" s="37"/>
      <c r="OYH53" s="37"/>
      <c r="OYI53" s="37"/>
      <c r="OYJ53" s="37"/>
      <c r="OYK53" s="37"/>
      <c r="OYL53" s="37"/>
      <c r="OYM53" s="37"/>
      <c r="OYN53" s="37"/>
      <c r="OYO53" s="37"/>
      <c r="OYP53" s="37"/>
      <c r="OYQ53" s="37"/>
      <c r="OYR53" s="37"/>
      <c r="OYS53" s="37"/>
      <c r="OYT53" s="37"/>
      <c r="OYU53" s="37"/>
      <c r="OYV53" s="37"/>
      <c r="OYW53" s="37"/>
      <c r="OYX53" s="37"/>
      <c r="OYY53" s="37"/>
      <c r="OYZ53" s="37"/>
      <c r="OZA53" s="37"/>
      <c r="OZB53" s="37"/>
      <c r="OZC53" s="37"/>
      <c r="OZD53" s="37"/>
      <c r="OZE53" s="37"/>
      <c r="OZF53" s="37"/>
      <c r="OZG53" s="37"/>
      <c r="OZH53" s="37"/>
      <c r="OZI53" s="37"/>
      <c r="OZJ53" s="37"/>
      <c r="OZK53" s="37"/>
      <c r="OZL53" s="37"/>
      <c r="OZM53" s="37"/>
      <c r="OZN53" s="37"/>
      <c r="OZO53" s="37"/>
      <c r="OZP53" s="37"/>
      <c r="OZQ53" s="37"/>
      <c r="OZR53" s="37"/>
      <c r="OZS53" s="37"/>
      <c r="OZT53" s="37"/>
      <c r="OZU53" s="37"/>
      <c r="OZV53" s="37"/>
      <c r="OZW53" s="37"/>
      <c r="OZX53" s="37"/>
      <c r="OZY53" s="37"/>
      <c r="OZZ53" s="37"/>
      <c r="PAA53" s="37"/>
      <c r="PAB53" s="37"/>
      <c r="PAC53" s="37"/>
      <c r="PAD53" s="37"/>
      <c r="PAE53" s="37"/>
      <c r="PAF53" s="37"/>
      <c r="PAG53" s="37"/>
      <c r="PAH53" s="37"/>
      <c r="PAI53" s="37"/>
      <c r="PAJ53" s="37"/>
      <c r="PAK53" s="37"/>
      <c r="PAL53" s="37"/>
      <c r="PAM53" s="37"/>
      <c r="PAN53" s="37"/>
      <c r="PAO53" s="37"/>
      <c r="PAP53" s="37"/>
      <c r="PAQ53" s="37"/>
      <c r="PAR53" s="37"/>
      <c r="PAS53" s="37"/>
      <c r="PAT53" s="37"/>
      <c r="PAU53" s="37"/>
      <c r="PAV53" s="37"/>
      <c r="PAW53" s="37"/>
      <c r="PAX53" s="37"/>
      <c r="PAY53" s="37"/>
      <c r="PAZ53" s="37"/>
      <c r="PBA53" s="37"/>
      <c r="PBB53" s="37"/>
      <c r="PBC53" s="37"/>
      <c r="PBD53" s="37"/>
      <c r="PBE53" s="37"/>
      <c r="PBF53" s="37"/>
      <c r="PBG53" s="37"/>
      <c r="PBH53" s="37"/>
      <c r="PBI53" s="37"/>
      <c r="PBJ53" s="37"/>
      <c r="PBK53" s="37"/>
      <c r="PBL53" s="37"/>
      <c r="PBM53" s="37"/>
      <c r="PBN53" s="37"/>
      <c r="PBO53" s="37"/>
      <c r="PBP53" s="37"/>
      <c r="PBQ53" s="37"/>
      <c r="PBR53" s="37"/>
      <c r="PBS53" s="37"/>
      <c r="PBT53" s="37"/>
      <c r="PBU53" s="37"/>
      <c r="PBV53" s="37"/>
      <c r="PBW53" s="37"/>
      <c r="PBX53" s="37"/>
      <c r="PBY53" s="37"/>
      <c r="PBZ53" s="37"/>
      <c r="PCA53" s="37"/>
      <c r="PCB53" s="37"/>
      <c r="PCC53" s="37"/>
      <c r="PCD53" s="37"/>
      <c r="PCE53" s="37"/>
      <c r="PCF53" s="37"/>
      <c r="PCG53" s="37"/>
      <c r="PCH53" s="37"/>
      <c r="PCI53" s="37"/>
      <c r="PCJ53" s="37"/>
      <c r="PCK53" s="37"/>
      <c r="PCL53" s="37"/>
      <c r="PCM53" s="37"/>
      <c r="PCN53" s="37"/>
      <c r="PCO53" s="37"/>
      <c r="PCP53" s="37"/>
      <c r="PCQ53" s="37"/>
      <c r="PCR53" s="37"/>
      <c r="PCS53" s="37"/>
      <c r="PCT53" s="37"/>
      <c r="PCU53" s="37"/>
      <c r="PCV53" s="37"/>
      <c r="PCW53" s="37"/>
      <c r="PCX53" s="37"/>
      <c r="PCY53" s="37"/>
      <c r="PCZ53" s="37"/>
      <c r="PDA53" s="37"/>
      <c r="PDB53" s="37"/>
      <c r="PDC53" s="37"/>
      <c r="PDD53" s="37"/>
      <c r="PDE53" s="37"/>
      <c r="PDF53" s="37"/>
      <c r="PDG53" s="37"/>
      <c r="PDH53" s="37"/>
      <c r="PDI53" s="37"/>
      <c r="PDJ53" s="37"/>
      <c r="PDK53" s="37"/>
      <c r="PDL53" s="37"/>
      <c r="PDM53" s="37"/>
      <c r="PDN53" s="37"/>
      <c r="PDO53" s="37"/>
      <c r="PDP53" s="37"/>
      <c r="PDQ53" s="37"/>
      <c r="PDR53" s="37"/>
      <c r="PDS53" s="37"/>
      <c r="PDT53" s="37"/>
      <c r="PDU53" s="37"/>
      <c r="PDV53" s="37"/>
      <c r="PDW53" s="37"/>
      <c r="PDX53" s="37"/>
      <c r="PDY53" s="37"/>
      <c r="PDZ53" s="37"/>
      <c r="PEA53" s="37"/>
      <c r="PEB53" s="37"/>
      <c r="PEC53" s="37"/>
      <c r="PED53" s="37"/>
      <c r="PEE53" s="37"/>
      <c r="PEF53" s="37"/>
      <c r="PEG53" s="37"/>
      <c r="PEH53" s="37"/>
      <c r="PEI53" s="37"/>
      <c r="PEJ53" s="37"/>
      <c r="PEK53" s="37"/>
      <c r="PEL53" s="37"/>
      <c r="PEM53" s="37"/>
      <c r="PEN53" s="37"/>
      <c r="PEO53" s="37"/>
      <c r="PEP53" s="37"/>
      <c r="PEQ53" s="37"/>
      <c r="PER53" s="37"/>
      <c r="PES53" s="37"/>
      <c r="PET53" s="37"/>
      <c r="PEU53" s="37"/>
      <c r="PEV53" s="37"/>
      <c r="PEW53" s="37"/>
      <c r="PEX53" s="37"/>
      <c r="PEY53" s="37"/>
      <c r="PEZ53" s="37"/>
      <c r="PFA53" s="37"/>
      <c r="PFB53" s="37"/>
      <c r="PFC53" s="37"/>
      <c r="PFD53" s="37"/>
      <c r="PFE53" s="37"/>
      <c r="PFF53" s="37"/>
      <c r="PFG53" s="37"/>
      <c r="PFH53" s="37"/>
      <c r="PFI53" s="37"/>
      <c r="PFJ53" s="37"/>
      <c r="PFK53" s="37"/>
      <c r="PFL53" s="37"/>
      <c r="PFM53" s="37"/>
      <c r="PFN53" s="37"/>
      <c r="PFO53" s="37"/>
      <c r="PFP53" s="37"/>
      <c r="PFQ53" s="37"/>
      <c r="PFR53" s="37"/>
      <c r="PFS53" s="37"/>
      <c r="PFT53" s="37"/>
      <c r="PFU53" s="37"/>
      <c r="PFV53" s="37"/>
      <c r="PFW53" s="37"/>
      <c r="PFX53" s="37"/>
      <c r="PFY53" s="37"/>
      <c r="PFZ53" s="37"/>
      <c r="PGA53" s="37"/>
      <c r="PGB53" s="37"/>
      <c r="PGC53" s="37"/>
      <c r="PGD53" s="37"/>
      <c r="PGE53" s="37"/>
      <c r="PGF53" s="37"/>
      <c r="PGG53" s="37"/>
      <c r="PGH53" s="37"/>
      <c r="PGI53" s="37"/>
      <c r="PGJ53" s="37"/>
      <c r="PGK53" s="37"/>
      <c r="PGL53" s="37"/>
      <c r="PGM53" s="37"/>
      <c r="PGN53" s="37"/>
      <c r="PGO53" s="37"/>
      <c r="PGP53" s="37"/>
      <c r="PGQ53" s="37"/>
      <c r="PGR53" s="37"/>
      <c r="PGS53" s="37"/>
      <c r="PGT53" s="37"/>
      <c r="PGU53" s="37"/>
      <c r="PGV53" s="37"/>
      <c r="PGW53" s="37"/>
      <c r="PGX53" s="37"/>
      <c r="PGY53" s="37"/>
      <c r="PGZ53" s="37"/>
      <c r="PHA53" s="37"/>
      <c r="PHB53" s="37"/>
      <c r="PHC53" s="37"/>
      <c r="PHD53" s="37"/>
      <c r="PHE53" s="37"/>
      <c r="PHF53" s="37"/>
      <c r="PHG53" s="37"/>
      <c r="PHH53" s="37"/>
      <c r="PHI53" s="37"/>
      <c r="PHJ53" s="37"/>
      <c r="PHK53" s="37"/>
      <c r="PHL53" s="37"/>
      <c r="PHM53" s="37"/>
      <c r="PHN53" s="37"/>
      <c r="PHO53" s="37"/>
      <c r="PHP53" s="37"/>
      <c r="PHQ53" s="37"/>
      <c r="PHR53" s="37"/>
      <c r="PHS53" s="37"/>
      <c r="PHT53" s="37"/>
      <c r="PHU53" s="37"/>
      <c r="PHV53" s="37"/>
      <c r="PHW53" s="37"/>
      <c r="PHX53" s="37"/>
      <c r="PHY53" s="37"/>
      <c r="PHZ53" s="37"/>
      <c r="PIA53" s="37"/>
      <c r="PIB53" s="37"/>
      <c r="PIC53" s="37"/>
      <c r="PID53" s="37"/>
      <c r="PIE53" s="37"/>
      <c r="PIF53" s="37"/>
      <c r="PIG53" s="37"/>
      <c r="PIH53" s="37"/>
      <c r="PII53" s="37"/>
      <c r="PIJ53" s="37"/>
      <c r="PIK53" s="37"/>
      <c r="PIL53" s="37"/>
      <c r="PIM53" s="37"/>
      <c r="PIN53" s="37"/>
      <c r="PIO53" s="37"/>
      <c r="PIP53" s="37"/>
      <c r="PIQ53" s="37"/>
      <c r="PIR53" s="37"/>
      <c r="PIS53" s="37"/>
      <c r="PIT53" s="37"/>
      <c r="PIU53" s="37"/>
      <c r="PIV53" s="37"/>
      <c r="PIW53" s="37"/>
      <c r="PIX53" s="37"/>
      <c r="PIY53" s="37"/>
      <c r="PIZ53" s="37"/>
      <c r="PJA53" s="37"/>
      <c r="PJB53" s="37"/>
      <c r="PJC53" s="37"/>
      <c r="PJD53" s="37"/>
      <c r="PJE53" s="37"/>
      <c r="PJF53" s="37"/>
      <c r="PJG53" s="37"/>
      <c r="PJH53" s="37"/>
      <c r="PJI53" s="37"/>
      <c r="PJJ53" s="37"/>
      <c r="PJK53" s="37"/>
      <c r="PJL53" s="37"/>
      <c r="PJM53" s="37"/>
      <c r="PJN53" s="37"/>
      <c r="PJO53" s="37"/>
      <c r="PJP53" s="37"/>
      <c r="PJQ53" s="37"/>
      <c r="PJR53" s="37"/>
      <c r="PJS53" s="37"/>
      <c r="PJT53" s="37"/>
      <c r="PJU53" s="37"/>
      <c r="PJV53" s="37"/>
      <c r="PJW53" s="37"/>
      <c r="PJX53" s="37"/>
      <c r="PJY53" s="37"/>
      <c r="PJZ53" s="37"/>
      <c r="PKA53" s="37"/>
      <c r="PKB53" s="37"/>
      <c r="PKC53" s="37"/>
      <c r="PKD53" s="37"/>
      <c r="PKE53" s="37"/>
      <c r="PKF53" s="37"/>
      <c r="PKG53" s="37"/>
      <c r="PKH53" s="37"/>
      <c r="PKI53" s="37"/>
      <c r="PKJ53" s="37"/>
      <c r="PKK53" s="37"/>
      <c r="PKL53" s="37"/>
      <c r="PKM53" s="37"/>
      <c r="PKN53" s="37"/>
      <c r="PKO53" s="37"/>
      <c r="PKP53" s="37"/>
      <c r="PKQ53" s="37"/>
      <c r="PKR53" s="37"/>
      <c r="PKS53" s="37"/>
      <c r="PKT53" s="37"/>
      <c r="PKU53" s="37"/>
      <c r="PKV53" s="37"/>
      <c r="PKW53" s="37"/>
      <c r="PKX53" s="37"/>
      <c r="PKY53" s="37"/>
      <c r="PKZ53" s="37"/>
      <c r="PLA53" s="37"/>
      <c r="PLB53" s="37"/>
      <c r="PLC53" s="37"/>
      <c r="PLD53" s="37"/>
      <c r="PLE53" s="37"/>
      <c r="PLF53" s="37"/>
      <c r="PLG53" s="37"/>
      <c r="PLH53" s="37"/>
      <c r="PLI53" s="37"/>
      <c r="PLJ53" s="37"/>
      <c r="PLK53" s="37"/>
      <c r="PLL53" s="37"/>
      <c r="PLM53" s="37"/>
      <c r="PLN53" s="37"/>
      <c r="PLO53" s="37"/>
      <c r="PLP53" s="37"/>
      <c r="PLQ53" s="37"/>
      <c r="PLR53" s="37"/>
      <c r="PLS53" s="37"/>
      <c r="PLT53" s="37"/>
      <c r="PLU53" s="37"/>
      <c r="PLV53" s="37"/>
      <c r="PLW53" s="37"/>
      <c r="PLX53" s="37"/>
      <c r="PLY53" s="37"/>
      <c r="PLZ53" s="37"/>
      <c r="PMA53" s="37"/>
      <c r="PMB53" s="37"/>
      <c r="PMC53" s="37"/>
      <c r="PMD53" s="37"/>
      <c r="PME53" s="37"/>
      <c r="PMF53" s="37"/>
      <c r="PMG53" s="37"/>
      <c r="PMH53" s="37"/>
      <c r="PMI53" s="37"/>
      <c r="PMJ53" s="37"/>
      <c r="PMK53" s="37"/>
      <c r="PML53" s="37"/>
      <c r="PMM53" s="37"/>
      <c r="PMN53" s="37"/>
      <c r="PMO53" s="37"/>
      <c r="PMP53" s="37"/>
      <c r="PMQ53" s="37"/>
      <c r="PMR53" s="37"/>
      <c r="PMS53" s="37"/>
      <c r="PMT53" s="37"/>
      <c r="PMU53" s="37"/>
      <c r="PMV53" s="37"/>
      <c r="PMW53" s="37"/>
      <c r="PMX53" s="37"/>
      <c r="PMY53" s="37"/>
      <c r="PMZ53" s="37"/>
      <c r="PNA53" s="37"/>
      <c r="PNB53" s="37"/>
      <c r="PNC53" s="37"/>
      <c r="PND53" s="37"/>
      <c r="PNE53" s="37"/>
      <c r="PNF53" s="37"/>
      <c r="PNG53" s="37"/>
      <c r="PNH53" s="37"/>
      <c r="PNI53" s="37"/>
      <c r="PNJ53" s="37"/>
      <c r="PNK53" s="37"/>
      <c r="PNL53" s="37"/>
      <c r="PNM53" s="37"/>
      <c r="PNN53" s="37"/>
      <c r="PNO53" s="37"/>
      <c r="PNP53" s="37"/>
      <c r="PNQ53" s="37"/>
      <c r="PNR53" s="37"/>
      <c r="PNS53" s="37"/>
      <c r="PNT53" s="37"/>
      <c r="PNU53" s="37"/>
      <c r="PNV53" s="37"/>
      <c r="PNW53" s="37"/>
      <c r="PNX53" s="37"/>
      <c r="PNY53" s="37"/>
      <c r="PNZ53" s="37"/>
      <c r="POA53" s="37"/>
      <c r="POB53" s="37"/>
      <c r="POC53" s="37"/>
      <c r="POD53" s="37"/>
      <c r="POE53" s="37"/>
      <c r="POF53" s="37"/>
      <c r="POG53" s="37"/>
      <c r="POH53" s="37"/>
      <c r="POI53" s="37"/>
      <c r="POJ53" s="37"/>
      <c r="POK53" s="37"/>
      <c r="POL53" s="37"/>
      <c r="POM53" s="37"/>
      <c r="PON53" s="37"/>
      <c r="POO53" s="37"/>
      <c r="POP53" s="37"/>
      <c r="POQ53" s="37"/>
      <c r="POR53" s="37"/>
      <c r="POS53" s="37"/>
      <c r="POT53" s="37"/>
      <c r="POU53" s="37"/>
      <c r="POV53" s="37"/>
      <c r="POW53" s="37"/>
      <c r="POX53" s="37"/>
      <c r="POY53" s="37"/>
      <c r="POZ53" s="37"/>
      <c r="PPA53" s="37"/>
      <c r="PPB53" s="37"/>
      <c r="PPC53" s="37"/>
      <c r="PPD53" s="37"/>
      <c r="PPE53" s="37"/>
      <c r="PPF53" s="37"/>
      <c r="PPG53" s="37"/>
      <c r="PPH53" s="37"/>
      <c r="PPI53" s="37"/>
      <c r="PPJ53" s="37"/>
      <c r="PPK53" s="37"/>
      <c r="PPL53" s="37"/>
      <c r="PPM53" s="37"/>
      <c r="PPN53" s="37"/>
      <c r="PPO53" s="37"/>
      <c r="PPP53" s="37"/>
      <c r="PPQ53" s="37"/>
      <c r="PPR53" s="37"/>
      <c r="PPS53" s="37"/>
      <c r="PPT53" s="37"/>
      <c r="PPU53" s="37"/>
      <c r="PPV53" s="37"/>
      <c r="PPW53" s="37"/>
      <c r="PPX53" s="37"/>
      <c r="PPY53" s="37"/>
      <c r="PPZ53" s="37"/>
      <c r="PQA53" s="37"/>
      <c r="PQB53" s="37"/>
      <c r="PQC53" s="37"/>
      <c r="PQD53" s="37"/>
      <c r="PQE53" s="37"/>
      <c r="PQF53" s="37"/>
      <c r="PQG53" s="37"/>
      <c r="PQH53" s="37"/>
      <c r="PQI53" s="37"/>
      <c r="PQJ53" s="37"/>
      <c r="PQK53" s="37"/>
      <c r="PQL53" s="37"/>
      <c r="PQM53" s="37"/>
      <c r="PQN53" s="37"/>
      <c r="PQO53" s="37"/>
      <c r="PQP53" s="37"/>
      <c r="PQQ53" s="37"/>
      <c r="PQR53" s="37"/>
      <c r="PQS53" s="37"/>
      <c r="PQT53" s="37"/>
      <c r="PQU53" s="37"/>
      <c r="PQV53" s="37"/>
      <c r="PQW53" s="37"/>
      <c r="PQX53" s="37"/>
      <c r="PQY53" s="37"/>
      <c r="PQZ53" s="37"/>
      <c r="PRA53" s="37"/>
      <c r="PRB53" s="37"/>
      <c r="PRC53" s="37"/>
      <c r="PRD53" s="37"/>
      <c r="PRE53" s="37"/>
      <c r="PRF53" s="37"/>
      <c r="PRG53" s="37"/>
      <c r="PRH53" s="37"/>
      <c r="PRI53" s="37"/>
      <c r="PRJ53" s="37"/>
      <c r="PRK53" s="37"/>
      <c r="PRL53" s="37"/>
      <c r="PRM53" s="37"/>
      <c r="PRN53" s="37"/>
      <c r="PRO53" s="37"/>
      <c r="PRP53" s="37"/>
      <c r="PRQ53" s="37"/>
      <c r="PRR53" s="37"/>
      <c r="PRS53" s="37"/>
      <c r="PRT53" s="37"/>
      <c r="PRU53" s="37"/>
      <c r="PRV53" s="37"/>
      <c r="PRW53" s="37"/>
      <c r="PRX53" s="37"/>
      <c r="PRY53" s="37"/>
      <c r="PRZ53" s="37"/>
      <c r="PSA53" s="37"/>
      <c r="PSB53" s="37"/>
      <c r="PSC53" s="37"/>
      <c r="PSD53" s="37"/>
      <c r="PSE53" s="37"/>
      <c r="PSF53" s="37"/>
      <c r="PSG53" s="37"/>
      <c r="PSH53" s="37"/>
      <c r="PSI53" s="37"/>
      <c r="PSJ53" s="37"/>
      <c r="PSK53" s="37"/>
      <c r="PSL53" s="37"/>
      <c r="PSM53" s="37"/>
      <c r="PSN53" s="37"/>
      <c r="PSO53" s="37"/>
      <c r="PSP53" s="37"/>
      <c r="PSQ53" s="37"/>
      <c r="PSR53" s="37"/>
      <c r="PSS53" s="37"/>
      <c r="PST53" s="37"/>
      <c r="PSU53" s="37"/>
      <c r="PSV53" s="37"/>
      <c r="PSW53" s="37"/>
      <c r="PSX53" s="37"/>
      <c r="PSY53" s="37"/>
      <c r="PSZ53" s="37"/>
      <c r="PTA53" s="37"/>
      <c r="PTB53" s="37"/>
      <c r="PTC53" s="37"/>
      <c r="PTD53" s="37"/>
      <c r="PTE53" s="37"/>
      <c r="PTF53" s="37"/>
      <c r="PTG53" s="37"/>
      <c r="PTH53" s="37"/>
      <c r="PTI53" s="37"/>
      <c r="PTJ53" s="37"/>
      <c r="PTK53" s="37"/>
      <c r="PTL53" s="37"/>
      <c r="PTM53" s="37"/>
      <c r="PTN53" s="37"/>
      <c r="PTO53" s="37"/>
      <c r="PTP53" s="37"/>
      <c r="PTQ53" s="37"/>
      <c r="PTR53" s="37"/>
      <c r="PTS53" s="37"/>
      <c r="PTT53" s="37"/>
      <c r="PTU53" s="37"/>
      <c r="PTV53" s="37"/>
      <c r="PTW53" s="37"/>
      <c r="PTX53" s="37"/>
      <c r="PTY53" s="37"/>
      <c r="PTZ53" s="37"/>
      <c r="PUA53" s="37"/>
      <c r="PUB53" s="37"/>
      <c r="PUC53" s="37"/>
      <c r="PUD53" s="37"/>
      <c r="PUE53" s="37"/>
      <c r="PUF53" s="37"/>
      <c r="PUG53" s="37"/>
      <c r="PUH53" s="37"/>
      <c r="PUI53" s="37"/>
      <c r="PUJ53" s="37"/>
      <c r="PUK53" s="37"/>
      <c r="PUL53" s="37"/>
      <c r="PUM53" s="37"/>
      <c r="PUN53" s="37"/>
      <c r="PUO53" s="37"/>
      <c r="PUP53" s="37"/>
      <c r="PUQ53" s="37"/>
      <c r="PUR53" s="37"/>
      <c r="PUS53" s="37"/>
      <c r="PUT53" s="37"/>
      <c r="PUU53" s="37"/>
      <c r="PUV53" s="37"/>
      <c r="PUW53" s="37"/>
      <c r="PUX53" s="37"/>
      <c r="PUY53" s="37"/>
      <c r="PUZ53" s="37"/>
      <c r="PVA53" s="37"/>
      <c r="PVB53" s="37"/>
      <c r="PVC53" s="37"/>
      <c r="PVD53" s="37"/>
      <c r="PVE53" s="37"/>
      <c r="PVF53" s="37"/>
      <c r="PVG53" s="37"/>
      <c r="PVH53" s="37"/>
      <c r="PVI53" s="37"/>
      <c r="PVJ53" s="37"/>
      <c r="PVK53" s="37"/>
      <c r="PVL53" s="37"/>
      <c r="PVM53" s="37"/>
      <c r="PVN53" s="37"/>
      <c r="PVO53" s="37"/>
      <c r="PVP53" s="37"/>
      <c r="PVQ53" s="37"/>
      <c r="PVR53" s="37"/>
      <c r="PVS53" s="37"/>
      <c r="PVT53" s="37"/>
      <c r="PVU53" s="37"/>
      <c r="PVV53" s="37"/>
      <c r="PVW53" s="37"/>
      <c r="PVX53" s="37"/>
      <c r="PVY53" s="37"/>
      <c r="PVZ53" s="37"/>
      <c r="PWA53" s="37"/>
      <c r="PWB53" s="37"/>
      <c r="PWC53" s="37"/>
      <c r="PWD53" s="37"/>
      <c r="PWE53" s="37"/>
      <c r="PWF53" s="37"/>
      <c r="PWG53" s="37"/>
      <c r="PWH53" s="37"/>
      <c r="PWI53" s="37"/>
      <c r="PWJ53" s="37"/>
      <c r="PWK53" s="37"/>
      <c r="PWL53" s="37"/>
      <c r="PWM53" s="37"/>
      <c r="PWN53" s="37"/>
      <c r="PWO53" s="37"/>
      <c r="PWP53" s="37"/>
      <c r="PWQ53" s="37"/>
      <c r="PWR53" s="37"/>
      <c r="PWS53" s="37"/>
      <c r="PWT53" s="37"/>
      <c r="PWU53" s="37"/>
      <c r="PWV53" s="37"/>
      <c r="PWW53" s="37"/>
      <c r="PWX53" s="37"/>
      <c r="PWY53" s="37"/>
      <c r="PWZ53" s="37"/>
      <c r="PXA53" s="37"/>
      <c r="PXB53" s="37"/>
      <c r="PXC53" s="37"/>
      <c r="PXD53" s="37"/>
      <c r="PXE53" s="37"/>
      <c r="PXF53" s="37"/>
      <c r="PXG53" s="37"/>
      <c r="PXH53" s="37"/>
      <c r="PXI53" s="37"/>
      <c r="PXJ53" s="37"/>
      <c r="PXK53" s="37"/>
      <c r="PXL53" s="37"/>
      <c r="PXM53" s="37"/>
      <c r="PXN53" s="37"/>
      <c r="PXO53" s="37"/>
      <c r="PXP53" s="37"/>
      <c r="PXQ53" s="37"/>
      <c r="PXR53" s="37"/>
      <c r="PXS53" s="37"/>
      <c r="PXT53" s="37"/>
      <c r="PXU53" s="37"/>
      <c r="PXV53" s="37"/>
      <c r="PXW53" s="37"/>
      <c r="PXX53" s="37"/>
      <c r="PXY53" s="37"/>
      <c r="PXZ53" s="37"/>
      <c r="PYA53" s="37"/>
      <c r="PYB53" s="37"/>
      <c r="PYC53" s="37"/>
      <c r="PYD53" s="37"/>
      <c r="PYE53" s="37"/>
      <c r="PYF53" s="37"/>
      <c r="PYG53" s="37"/>
      <c r="PYH53" s="37"/>
      <c r="PYI53" s="37"/>
      <c r="PYJ53" s="37"/>
      <c r="PYK53" s="37"/>
      <c r="PYL53" s="37"/>
      <c r="PYM53" s="37"/>
      <c r="PYN53" s="37"/>
      <c r="PYO53" s="37"/>
      <c r="PYP53" s="37"/>
      <c r="PYQ53" s="37"/>
      <c r="PYR53" s="37"/>
      <c r="PYS53" s="37"/>
      <c r="PYT53" s="37"/>
      <c r="PYU53" s="37"/>
      <c r="PYV53" s="37"/>
      <c r="PYW53" s="37"/>
      <c r="PYX53" s="37"/>
      <c r="PYY53" s="37"/>
      <c r="PYZ53" s="37"/>
      <c r="PZA53" s="37"/>
      <c r="PZB53" s="37"/>
      <c r="PZC53" s="37"/>
      <c r="PZD53" s="37"/>
      <c r="PZE53" s="37"/>
      <c r="PZF53" s="37"/>
      <c r="PZG53" s="37"/>
      <c r="PZH53" s="37"/>
      <c r="PZI53" s="37"/>
      <c r="PZJ53" s="37"/>
      <c r="PZK53" s="37"/>
      <c r="PZL53" s="37"/>
      <c r="PZM53" s="37"/>
      <c r="PZN53" s="37"/>
      <c r="PZO53" s="37"/>
      <c r="PZP53" s="37"/>
      <c r="PZQ53" s="37"/>
      <c r="PZR53" s="37"/>
      <c r="PZS53" s="37"/>
      <c r="PZT53" s="37"/>
      <c r="PZU53" s="37"/>
      <c r="PZV53" s="37"/>
      <c r="PZW53" s="37"/>
      <c r="PZX53" s="37"/>
      <c r="PZY53" s="37"/>
      <c r="PZZ53" s="37"/>
      <c r="QAA53" s="37"/>
      <c r="QAB53" s="37"/>
      <c r="QAC53" s="37"/>
      <c r="QAD53" s="37"/>
      <c r="QAE53" s="37"/>
      <c r="QAF53" s="37"/>
      <c r="QAG53" s="37"/>
      <c r="QAH53" s="37"/>
      <c r="QAI53" s="37"/>
      <c r="QAJ53" s="37"/>
      <c r="QAK53" s="37"/>
      <c r="QAL53" s="37"/>
      <c r="QAM53" s="37"/>
      <c r="QAN53" s="37"/>
      <c r="QAO53" s="37"/>
      <c r="QAP53" s="37"/>
      <c r="QAQ53" s="37"/>
      <c r="QAR53" s="37"/>
      <c r="QAS53" s="37"/>
      <c r="QAT53" s="37"/>
      <c r="QAU53" s="37"/>
      <c r="QAV53" s="37"/>
      <c r="QAW53" s="37"/>
      <c r="QAX53" s="37"/>
      <c r="QAY53" s="37"/>
      <c r="QAZ53" s="37"/>
      <c r="QBA53" s="37"/>
      <c r="QBB53" s="37"/>
      <c r="QBC53" s="37"/>
      <c r="QBD53" s="37"/>
      <c r="QBE53" s="37"/>
      <c r="QBF53" s="37"/>
      <c r="QBG53" s="37"/>
      <c r="QBH53" s="37"/>
      <c r="QBI53" s="37"/>
      <c r="QBJ53" s="37"/>
      <c r="QBK53" s="37"/>
      <c r="QBL53" s="37"/>
      <c r="QBM53" s="37"/>
      <c r="QBN53" s="37"/>
      <c r="QBO53" s="37"/>
      <c r="QBP53" s="37"/>
      <c r="QBQ53" s="37"/>
      <c r="QBR53" s="37"/>
      <c r="QBS53" s="37"/>
      <c r="QBT53" s="37"/>
      <c r="QBU53" s="37"/>
      <c r="QBV53" s="37"/>
      <c r="QBW53" s="37"/>
      <c r="QBX53" s="37"/>
      <c r="QBY53" s="37"/>
      <c r="QBZ53" s="37"/>
      <c r="QCA53" s="37"/>
      <c r="QCB53" s="37"/>
      <c r="QCC53" s="37"/>
      <c r="QCD53" s="37"/>
      <c r="QCE53" s="37"/>
      <c r="QCF53" s="37"/>
      <c r="QCG53" s="37"/>
      <c r="QCH53" s="37"/>
      <c r="QCI53" s="37"/>
      <c r="QCJ53" s="37"/>
      <c r="QCK53" s="37"/>
      <c r="QCL53" s="37"/>
      <c r="QCM53" s="37"/>
      <c r="QCN53" s="37"/>
      <c r="QCO53" s="37"/>
      <c r="QCP53" s="37"/>
      <c r="QCQ53" s="37"/>
      <c r="QCR53" s="37"/>
      <c r="QCS53" s="37"/>
      <c r="QCT53" s="37"/>
      <c r="QCU53" s="37"/>
      <c r="QCV53" s="37"/>
      <c r="QCW53" s="37"/>
      <c r="QCX53" s="37"/>
      <c r="QCY53" s="37"/>
      <c r="QCZ53" s="37"/>
      <c r="QDA53" s="37"/>
      <c r="QDB53" s="37"/>
      <c r="QDC53" s="37"/>
      <c r="QDD53" s="37"/>
      <c r="QDE53" s="37"/>
      <c r="QDF53" s="37"/>
      <c r="QDG53" s="37"/>
      <c r="QDH53" s="37"/>
      <c r="QDI53" s="37"/>
      <c r="QDJ53" s="37"/>
      <c r="QDK53" s="37"/>
      <c r="QDL53" s="37"/>
      <c r="QDM53" s="37"/>
      <c r="QDN53" s="37"/>
      <c r="QDO53" s="37"/>
      <c r="QDP53" s="37"/>
      <c r="QDQ53" s="37"/>
      <c r="QDR53" s="37"/>
      <c r="QDS53" s="37"/>
      <c r="QDT53" s="37"/>
      <c r="QDU53" s="37"/>
      <c r="QDV53" s="37"/>
      <c r="QDW53" s="37"/>
      <c r="QDX53" s="37"/>
      <c r="QDY53" s="37"/>
      <c r="QDZ53" s="37"/>
      <c r="QEA53" s="37"/>
      <c r="QEB53" s="37"/>
      <c r="QEC53" s="37"/>
      <c r="QED53" s="37"/>
      <c r="QEE53" s="37"/>
      <c r="QEF53" s="37"/>
      <c r="QEG53" s="37"/>
      <c r="QEH53" s="37"/>
      <c r="QEI53" s="37"/>
      <c r="QEJ53" s="37"/>
      <c r="QEK53" s="37"/>
      <c r="QEL53" s="37"/>
      <c r="QEM53" s="37"/>
      <c r="QEN53" s="37"/>
      <c r="QEO53" s="37"/>
      <c r="QEP53" s="37"/>
      <c r="QEQ53" s="37"/>
      <c r="QER53" s="37"/>
      <c r="QES53" s="37"/>
      <c r="QET53" s="37"/>
      <c r="QEU53" s="37"/>
      <c r="QEV53" s="37"/>
      <c r="QEW53" s="37"/>
      <c r="QEX53" s="37"/>
      <c r="QEY53" s="37"/>
      <c r="QEZ53" s="37"/>
      <c r="QFA53" s="37"/>
      <c r="QFB53" s="37"/>
      <c r="QFC53" s="37"/>
      <c r="QFD53" s="37"/>
      <c r="QFE53" s="37"/>
      <c r="QFF53" s="37"/>
      <c r="QFG53" s="37"/>
      <c r="QFH53" s="37"/>
      <c r="QFI53" s="37"/>
      <c r="QFJ53" s="37"/>
      <c r="QFK53" s="37"/>
      <c r="QFL53" s="37"/>
      <c r="QFM53" s="37"/>
      <c r="QFN53" s="37"/>
      <c r="QFO53" s="37"/>
      <c r="QFP53" s="37"/>
      <c r="QFQ53" s="37"/>
      <c r="QFR53" s="37"/>
      <c r="QFS53" s="37"/>
      <c r="QFT53" s="37"/>
      <c r="QFU53" s="37"/>
      <c r="QFV53" s="37"/>
      <c r="QFW53" s="37"/>
      <c r="QFX53" s="37"/>
      <c r="QFY53" s="37"/>
      <c r="QFZ53" s="37"/>
      <c r="QGA53" s="37"/>
      <c r="QGB53" s="37"/>
      <c r="QGC53" s="37"/>
      <c r="QGD53" s="37"/>
      <c r="QGE53" s="37"/>
      <c r="QGF53" s="37"/>
      <c r="QGG53" s="37"/>
      <c r="QGH53" s="37"/>
      <c r="QGI53" s="37"/>
      <c r="QGJ53" s="37"/>
      <c r="QGK53" s="37"/>
      <c r="QGL53" s="37"/>
      <c r="QGM53" s="37"/>
      <c r="QGN53" s="37"/>
      <c r="QGO53" s="37"/>
      <c r="QGP53" s="37"/>
      <c r="QGQ53" s="37"/>
      <c r="QGR53" s="37"/>
      <c r="QGS53" s="37"/>
      <c r="QGT53" s="37"/>
      <c r="QGU53" s="37"/>
      <c r="QGV53" s="37"/>
      <c r="QGW53" s="37"/>
      <c r="QGX53" s="37"/>
      <c r="QGY53" s="37"/>
      <c r="QGZ53" s="37"/>
      <c r="QHA53" s="37"/>
      <c r="QHB53" s="37"/>
      <c r="QHC53" s="37"/>
      <c r="QHD53" s="37"/>
      <c r="QHE53" s="37"/>
      <c r="QHF53" s="37"/>
      <c r="QHG53" s="37"/>
      <c r="QHH53" s="37"/>
      <c r="QHI53" s="37"/>
      <c r="QHJ53" s="37"/>
      <c r="QHK53" s="37"/>
      <c r="QHL53" s="37"/>
      <c r="QHM53" s="37"/>
      <c r="QHN53" s="37"/>
      <c r="QHO53" s="37"/>
      <c r="QHP53" s="37"/>
      <c r="QHQ53" s="37"/>
      <c r="QHR53" s="37"/>
      <c r="QHS53" s="37"/>
      <c r="QHT53" s="37"/>
      <c r="QHU53" s="37"/>
      <c r="QHV53" s="37"/>
      <c r="QHW53" s="37"/>
      <c r="QHX53" s="37"/>
      <c r="QHY53" s="37"/>
      <c r="QHZ53" s="37"/>
      <c r="QIA53" s="37"/>
      <c r="QIB53" s="37"/>
      <c r="QIC53" s="37"/>
      <c r="QID53" s="37"/>
      <c r="QIE53" s="37"/>
      <c r="QIF53" s="37"/>
      <c r="QIG53" s="37"/>
      <c r="QIH53" s="37"/>
      <c r="QII53" s="37"/>
      <c r="QIJ53" s="37"/>
      <c r="QIK53" s="37"/>
      <c r="QIL53" s="37"/>
      <c r="QIM53" s="37"/>
      <c r="QIN53" s="37"/>
      <c r="QIO53" s="37"/>
      <c r="QIP53" s="37"/>
      <c r="QIQ53" s="37"/>
      <c r="QIR53" s="37"/>
      <c r="QIS53" s="37"/>
      <c r="QIT53" s="37"/>
      <c r="QIU53" s="37"/>
      <c r="QIV53" s="37"/>
      <c r="QIW53" s="37"/>
      <c r="QIX53" s="37"/>
      <c r="QIY53" s="37"/>
      <c r="QIZ53" s="37"/>
      <c r="QJA53" s="37"/>
      <c r="QJB53" s="37"/>
      <c r="QJC53" s="37"/>
      <c r="QJD53" s="37"/>
      <c r="QJE53" s="37"/>
      <c r="QJF53" s="37"/>
      <c r="QJG53" s="37"/>
      <c r="QJH53" s="37"/>
      <c r="QJI53" s="37"/>
      <c r="QJJ53" s="37"/>
      <c r="QJK53" s="37"/>
      <c r="QJL53" s="37"/>
      <c r="QJM53" s="37"/>
      <c r="QJN53" s="37"/>
      <c r="QJO53" s="37"/>
      <c r="QJP53" s="37"/>
      <c r="QJQ53" s="37"/>
      <c r="QJR53" s="37"/>
      <c r="QJS53" s="37"/>
      <c r="QJT53" s="37"/>
      <c r="QJU53" s="37"/>
      <c r="QJV53" s="37"/>
      <c r="QJW53" s="37"/>
      <c r="QJX53" s="37"/>
      <c r="QJY53" s="37"/>
      <c r="QJZ53" s="37"/>
      <c r="QKA53" s="37"/>
      <c r="QKB53" s="37"/>
      <c r="QKC53" s="37"/>
      <c r="QKD53" s="37"/>
      <c r="QKE53" s="37"/>
      <c r="QKF53" s="37"/>
      <c r="QKG53" s="37"/>
      <c r="QKH53" s="37"/>
      <c r="QKI53" s="37"/>
      <c r="QKJ53" s="37"/>
      <c r="QKK53" s="37"/>
      <c r="QKL53" s="37"/>
      <c r="QKM53" s="37"/>
      <c r="QKN53" s="37"/>
      <c r="QKO53" s="37"/>
      <c r="QKP53" s="37"/>
      <c r="QKQ53" s="37"/>
      <c r="QKR53" s="37"/>
      <c r="QKS53" s="37"/>
      <c r="QKT53" s="37"/>
      <c r="QKU53" s="37"/>
      <c r="QKV53" s="37"/>
      <c r="QKW53" s="37"/>
      <c r="QKX53" s="37"/>
      <c r="QKY53" s="37"/>
      <c r="QKZ53" s="37"/>
      <c r="QLA53" s="37"/>
      <c r="QLB53" s="37"/>
      <c r="QLC53" s="37"/>
      <c r="QLD53" s="37"/>
      <c r="QLE53" s="37"/>
      <c r="QLF53" s="37"/>
      <c r="QLG53" s="37"/>
      <c r="QLH53" s="37"/>
      <c r="QLI53" s="37"/>
      <c r="QLJ53" s="37"/>
      <c r="QLK53" s="37"/>
      <c r="QLL53" s="37"/>
      <c r="QLM53" s="37"/>
      <c r="QLN53" s="37"/>
      <c r="QLO53" s="37"/>
      <c r="QLP53" s="37"/>
      <c r="QLQ53" s="37"/>
      <c r="QLR53" s="37"/>
      <c r="QLS53" s="37"/>
      <c r="QLT53" s="37"/>
      <c r="QLU53" s="37"/>
      <c r="QLV53" s="37"/>
      <c r="QLW53" s="37"/>
      <c r="QLX53" s="37"/>
      <c r="QLY53" s="37"/>
      <c r="QLZ53" s="37"/>
      <c r="QMA53" s="37"/>
      <c r="QMB53" s="37"/>
      <c r="QMC53" s="37"/>
      <c r="QMD53" s="37"/>
      <c r="QME53" s="37"/>
      <c r="QMF53" s="37"/>
      <c r="QMG53" s="37"/>
      <c r="QMH53" s="37"/>
      <c r="QMI53" s="37"/>
      <c r="QMJ53" s="37"/>
      <c r="QMK53" s="37"/>
      <c r="QML53" s="37"/>
      <c r="QMM53" s="37"/>
      <c r="QMN53" s="37"/>
      <c r="QMO53" s="37"/>
      <c r="QMP53" s="37"/>
      <c r="QMQ53" s="37"/>
      <c r="QMR53" s="37"/>
      <c r="QMS53" s="37"/>
      <c r="QMT53" s="37"/>
      <c r="QMU53" s="37"/>
      <c r="QMV53" s="37"/>
      <c r="QMW53" s="37"/>
      <c r="QMX53" s="37"/>
      <c r="QMY53" s="37"/>
      <c r="QMZ53" s="37"/>
      <c r="QNA53" s="37"/>
      <c r="QNB53" s="37"/>
      <c r="QNC53" s="37"/>
      <c r="QND53" s="37"/>
      <c r="QNE53" s="37"/>
      <c r="QNF53" s="37"/>
      <c r="QNG53" s="37"/>
      <c r="QNH53" s="37"/>
      <c r="QNI53" s="37"/>
      <c r="QNJ53" s="37"/>
      <c r="QNK53" s="37"/>
      <c r="QNL53" s="37"/>
      <c r="QNM53" s="37"/>
      <c r="QNN53" s="37"/>
      <c r="QNO53" s="37"/>
      <c r="QNP53" s="37"/>
      <c r="QNQ53" s="37"/>
      <c r="QNR53" s="37"/>
      <c r="QNS53" s="37"/>
      <c r="QNT53" s="37"/>
      <c r="QNU53" s="37"/>
      <c r="QNV53" s="37"/>
      <c r="QNW53" s="37"/>
      <c r="QNX53" s="37"/>
      <c r="QNY53" s="37"/>
      <c r="QNZ53" s="37"/>
      <c r="QOA53" s="37"/>
      <c r="QOB53" s="37"/>
      <c r="QOC53" s="37"/>
      <c r="QOD53" s="37"/>
      <c r="QOE53" s="37"/>
      <c r="QOF53" s="37"/>
      <c r="QOG53" s="37"/>
      <c r="QOH53" s="37"/>
      <c r="QOI53" s="37"/>
      <c r="QOJ53" s="37"/>
      <c r="QOK53" s="37"/>
      <c r="QOL53" s="37"/>
      <c r="QOM53" s="37"/>
      <c r="QON53" s="37"/>
      <c r="QOO53" s="37"/>
      <c r="QOP53" s="37"/>
      <c r="QOQ53" s="37"/>
      <c r="QOR53" s="37"/>
      <c r="QOS53" s="37"/>
      <c r="QOT53" s="37"/>
      <c r="QOU53" s="37"/>
      <c r="QOV53" s="37"/>
      <c r="QOW53" s="37"/>
      <c r="QOX53" s="37"/>
      <c r="QOY53" s="37"/>
      <c r="QOZ53" s="37"/>
      <c r="QPA53" s="37"/>
      <c r="QPB53" s="37"/>
      <c r="QPC53" s="37"/>
      <c r="QPD53" s="37"/>
      <c r="QPE53" s="37"/>
      <c r="QPF53" s="37"/>
      <c r="QPG53" s="37"/>
      <c r="QPH53" s="37"/>
      <c r="QPI53" s="37"/>
      <c r="QPJ53" s="37"/>
      <c r="QPK53" s="37"/>
      <c r="QPL53" s="37"/>
      <c r="QPM53" s="37"/>
      <c r="QPN53" s="37"/>
      <c r="QPO53" s="37"/>
      <c r="QPP53" s="37"/>
      <c r="QPQ53" s="37"/>
      <c r="QPR53" s="37"/>
      <c r="QPS53" s="37"/>
      <c r="QPT53" s="37"/>
      <c r="QPU53" s="37"/>
      <c r="QPV53" s="37"/>
      <c r="QPW53" s="37"/>
      <c r="QPX53" s="37"/>
      <c r="QPY53" s="37"/>
      <c r="QPZ53" s="37"/>
      <c r="QQA53" s="37"/>
      <c r="QQB53" s="37"/>
      <c r="QQC53" s="37"/>
      <c r="QQD53" s="37"/>
      <c r="QQE53" s="37"/>
      <c r="QQF53" s="37"/>
      <c r="QQG53" s="37"/>
      <c r="QQH53" s="37"/>
      <c r="QQI53" s="37"/>
      <c r="QQJ53" s="37"/>
      <c r="QQK53" s="37"/>
      <c r="QQL53" s="37"/>
      <c r="QQM53" s="37"/>
      <c r="QQN53" s="37"/>
      <c r="QQO53" s="37"/>
      <c r="QQP53" s="37"/>
      <c r="QQQ53" s="37"/>
      <c r="QQR53" s="37"/>
      <c r="QQS53" s="37"/>
      <c r="QQT53" s="37"/>
      <c r="QQU53" s="37"/>
      <c r="QQV53" s="37"/>
      <c r="QQW53" s="37"/>
      <c r="QQX53" s="37"/>
      <c r="QQY53" s="37"/>
      <c r="QQZ53" s="37"/>
      <c r="QRA53" s="37"/>
      <c r="QRB53" s="37"/>
      <c r="QRC53" s="37"/>
      <c r="QRD53" s="37"/>
      <c r="QRE53" s="37"/>
      <c r="QRF53" s="37"/>
      <c r="QRG53" s="37"/>
      <c r="QRH53" s="37"/>
      <c r="QRI53" s="37"/>
      <c r="QRJ53" s="37"/>
      <c r="QRK53" s="37"/>
      <c r="QRL53" s="37"/>
      <c r="QRM53" s="37"/>
      <c r="QRN53" s="37"/>
      <c r="QRO53" s="37"/>
      <c r="QRP53" s="37"/>
      <c r="QRQ53" s="37"/>
      <c r="QRR53" s="37"/>
      <c r="QRS53" s="37"/>
      <c r="QRT53" s="37"/>
      <c r="QRU53" s="37"/>
      <c r="QRV53" s="37"/>
      <c r="QRW53" s="37"/>
      <c r="QRX53" s="37"/>
      <c r="QRY53" s="37"/>
      <c r="QRZ53" s="37"/>
      <c r="QSA53" s="37"/>
      <c r="QSB53" s="37"/>
      <c r="QSC53" s="37"/>
      <c r="QSD53" s="37"/>
      <c r="QSE53" s="37"/>
      <c r="QSF53" s="37"/>
      <c r="QSG53" s="37"/>
      <c r="QSH53" s="37"/>
      <c r="QSI53" s="37"/>
      <c r="QSJ53" s="37"/>
      <c r="QSK53" s="37"/>
      <c r="QSL53" s="37"/>
      <c r="QSM53" s="37"/>
      <c r="QSN53" s="37"/>
      <c r="QSO53" s="37"/>
      <c r="QSP53" s="37"/>
      <c r="QSQ53" s="37"/>
      <c r="QSR53" s="37"/>
      <c r="QSS53" s="37"/>
      <c r="QST53" s="37"/>
      <c r="QSU53" s="37"/>
      <c r="QSV53" s="37"/>
      <c r="QSW53" s="37"/>
      <c r="QSX53" s="37"/>
      <c r="QSY53" s="37"/>
      <c r="QSZ53" s="37"/>
      <c r="QTA53" s="37"/>
      <c r="QTB53" s="37"/>
      <c r="QTC53" s="37"/>
      <c r="QTD53" s="37"/>
      <c r="QTE53" s="37"/>
      <c r="QTF53" s="37"/>
      <c r="QTG53" s="37"/>
      <c r="QTH53" s="37"/>
      <c r="QTI53" s="37"/>
      <c r="QTJ53" s="37"/>
      <c r="QTK53" s="37"/>
      <c r="QTL53" s="37"/>
      <c r="QTM53" s="37"/>
      <c r="QTN53" s="37"/>
      <c r="QTO53" s="37"/>
      <c r="QTP53" s="37"/>
      <c r="QTQ53" s="37"/>
      <c r="QTR53" s="37"/>
      <c r="QTS53" s="37"/>
      <c r="QTT53" s="37"/>
      <c r="QTU53" s="37"/>
      <c r="QTV53" s="37"/>
      <c r="QTW53" s="37"/>
      <c r="QTX53" s="37"/>
      <c r="QTY53" s="37"/>
      <c r="QTZ53" s="37"/>
      <c r="QUA53" s="37"/>
      <c r="QUB53" s="37"/>
      <c r="QUC53" s="37"/>
      <c r="QUD53" s="37"/>
      <c r="QUE53" s="37"/>
      <c r="QUF53" s="37"/>
      <c r="QUG53" s="37"/>
      <c r="QUH53" s="37"/>
      <c r="QUI53" s="37"/>
      <c r="QUJ53" s="37"/>
      <c r="QUK53" s="37"/>
      <c r="QUL53" s="37"/>
      <c r="QUM53" s="37"/>
      <c r="QUN53" s="37"/>
      <c r="QUO53" s="37"/>
      <c r="QUP53" s="37"/>
      <c r="QUQ53" s="37"/>
      <c r="QUR53" s="37"/>
      <c r="QUS53" s="37"/>
      <c r="QUT53" s="37"/>
      <c r="QUU53" s="37"/>
      <c r="QUV53" s="37"/>
      <c r="QUW53" s="37"/>
      <c r="QUX53" s="37"/>
      <c r="QUY53" s="37"/>
      <c r="QUZ53" s="37"/>
      <c r="QVA53" s="37"/>
      <c r="QVB53" s="37"/>
      <c r="QVC53" s="37"/>
      <c r="QVD53" s="37"/>
      <c r="QVE53" s="37"/>
      <c r="QVF53" s="37"/>
      <c r="QVG53" s="37"/>
      <c r="QVH53" s="37"/>
      <c r="QVI53" s="37"/>
      <c r="QVJ53" s="37"/>
      <c r="QVK53" s="37"/>
      <c r="QVL53" s="37"/>
      <c r="QVM53" s="37"/>
      <c r="QVN53" s="37"/>
      <c r="QVO53" s="37"/>
      <c r="QVP53" s="37"/>
      <c r="QVQ53" s="37"/>
      <c r="QVR53" s="37"/>
      <c r="QVS53" s="37"/>
      <c r="QVT53" s="37"/>
      <c r="QVU53" s="37"/>
      <c r="QVV53" s="37"/>
      <c r="QVW53" s="37"/>
      <c r="QVX53" s="37"/>
      <c r="QVY53" s="37"/>
      <c r="QVZ53" s="37"/>
      <c r="QWA53" s="37"/>
      <c r="QWB53" s="37"/>
      <c r="QWC53" s="37"/>
      <c r="QWD53" s="37"/>
      <c r="QWE53" s="37"/>
      <c r="QWF53" s="37"/>
      <c r="QWG53" s="37"/>
      <c r="QWH53" s="37"/>
      <c r="QWI53" s="37"/>
      <c r="QWJ53" s="37"/>
      <c r="QWK53" s="37"/>
      <c r="QWL53" s="37"/>
      <c r="QWM53" s="37"/>
      <c r="QWN53" s="37"/>
      <c r="QWO53" s="37"/>
      <c r="QWP53" s="37"/>
      <c r="QWQ53" s="37"/>
      <c r="QWR53" s="37"/>
      <c r="QWS53" s="37"/>
      <c r="QWT53" s="37"/>
      <c r="QWU53" s="37"/>
      <c r="QWV53" s="37"/>
      <c r="QWW53" s="37"/>
      <c r="QWX53" s="37"/>
      <c r="QWY53" s="37"/>
      <c r="QWZ53" s="37"/>
      <c r="QXA53" s="37"/>
      <c r="QXB53" s="37"/>
      <c r="QXC53" s="37"/>
      <c r="QXD53" s="37"/>
      <c r="QXE53" s="37"/>
      <c r="QXF53" s="37"/>
      <c r="QXG53" s="37"/>
      <c r="QXH53" s="37"/>
      <c r="QXI53" s="37"/>
      <c r="QXJ53" s="37"/>
      <c r="QXK53" s="37"/>
      <c r="QXL53" s="37"/>
      <c r="QXM53" s="37"/>
      <c r="QXN53" s="37"/>
      <c r="QXO53" s="37"/>
      <c r="QXP53" s="37"/>
      <c r="QXQ53" s="37"/>
      <c r="QXR53" s="37"/>
      <c r="QXS53" s="37"/>
      <c r="QXT53" s="37"/>
      <c r="QXU53" s="37"/>
      <c r="QXV53" s="37"/>
      <c r="QXW53" s="37"/>
      <c r="QXX53" s="37"/>
      <c r="QXY53" s="37"/>
      <c r="QXZ53" s="37"/>
      <c r="QYA53" s="37"/>
      <c r="QYB53" s="37"/>
      <c r="QYC53" s="37"/>
      <c r="QYD53" s="37"/>
      <c r="QYE53" s="37"/>
      <c r="QYF53" s="37"/>
      <c r="QYG53" s="37"/>
      <c r="QYH53" s="37"/>
      <c r="QYI53" s="37"/>
      <c r="QYJ53" s="37"/>
      <c r="QYK53" s="37"/>
      <c r="QYL53" s="37"/>
      <c r="QYM53" s="37"/>
      <c r="QYN53" s="37"/>
      <c r="QYO53" s="37"/>
      <c r="QYP53" s="37"/>
      <c r="QYQ53" s="37"/>
      <c r="QYR53" s="37"/>
      <c r="QYS53" s="37"/>
      <c r="QYT53" s="37"/>
      <c r="QYU53" s="37"/>
      <c r="QYV53" s="37"/>
      <c r="QYW53" s="37"/>
      <c r="QYX53" s="37"/>
      <c r="QYY53" s="37"/>
      <c r="QYZ53" s="37"/>
      <c r="QZA53" s="37"/>
      <c r="QZB53" s="37"/>
      <c r="QZC53" s="37"/>
      <c r="QZD53" s="37"/>
      <c r="QZE53" s="37"/>
      <c r="QZF53" s="37"/>
      <c r="QZG53" s="37"/>
      <c r="QZH53" s="37"/>
      <c r="QZI53" s="37"/>
      <c r="QZJ53" s="37"/>
      <c r="QZK53" s="37"/>
      <c r="QZL53" s="37"/>
      <c r="QZM53" s="37"/>
      <c r="QZN53" s="37"/>
      <c r="QZO53" s="37"/>
      <c r="QZP53" s="37"/>
      <c r="QZQ53" s="37"/>
      <c r="QZR53" s="37"/>
      <c r="QZS53" s="37"/>
      <c r="QZT53" s="37"/>
      <c r="QZU53" s="37"/>
      <c r="QZV53" s="37"/>
      <c r="QZW53" s="37"/>
      <c r="QZX53" s="37"/>
      <c r="QZY53" s="37"/>
      <c r="QZZ53" s="37"/>
      <c r="RAA53" s="37"/>
      <c r="RAB53" s="37"/>
      <c r="RAC53" s="37"/>
      <c r="RAD53" s="37"/>
      <c r="RAE53" s="37"/>
      <c r="RAF53" s="37"/>
      <c r="RAG53" s="37"/>
      <c r="RAH53" s="37"/>
      <c r="RAI53" s="37"/>
      <c r="RAJ53" s="37"/>
      <c r="RAK53" s="37"/>
      <c r="RAL53" s="37"/>
      <c r="RAM53" s="37"/>
      <c r="RAN53" s="37"/>
      <c r="RAO53" s="37"/>
      <c r="RAP53" s="37"/>
      <c r="RAQ53" s="37"/>
      <c r="RAR53" s="37"/>
      <c r="RAS53" s="37"/>
      <c r="RAT53" s="37"/>
      <c r="RAU53" s="37"/>
      <c r="RAV53" s="37"/>
      <c r="RAW53" s="37"/>
      <c r="RAX53" s="37"/>
      <c r="RAY53" s="37"/>
      <c r="RAZ53" s="37"/>
      <c r="RBA53" s="37"/>
      <c r="RBB53" s="37"/>
      <c r="RBC53" s="37"/>
      <c r="RBD53" s="37"/>
      <c r="RBE53" s="37"/>
      <c r="RBF53" s="37"/>
      <c r="RBG53" s="37"/>
      <c r="RBH53" s="37"/>
      <c r="RBI53" s="37"/>
      <c r="RBJ53" s="37"/>
      <c r="RBK53" s="37"/>
      <c r="RBL53" s="37"/>
      <c r="RBM53" s="37"/>
      <c r="RBN53" s="37"/>
      <c r="RBO53" s="37"/>
      <c r="RBP53" s="37"/>
      <c r="RBQ53" s="37"/>
      <c r="RBR53" s="37"/>
      <c r="RBS53" s="37"/>
      <c r="RBT53" s="37"/>
      <c r="RBU53" s="37"/>
      <c r="RBV53" s="37"/>
      <c r="RBW53" s="37"/>
      <c r="RBX53" s="37"/>
      <c r="RBY53" s="37"/>
      <c r="RBZ53" s="37"/>
      <c r="RCA53" s="37"/>
      <c r="RCB53" s="37"/>
      <c r="RCC53" s="37"/>
      <c r="RCD53" s="37"/>
      <c r="RCE53" s="37"/>
      <c r="RCF53" s="37"/>
      <c r="RCG53" s="37"/>
      <c r="RCH53" s="37"/>
      <c r="RCI53" s="37"/>
      <c r="RCJ53" s="37"/>
      <c r="RCK53" s="37"/>
      <c r="RCL53" s="37"/>
      <c r="RCM53" s="37"/>
      <c r="RCN53" s="37"/>
      <c r="RCO53" s="37"/>
      <c r="RCP53" s="37"/>
      <c r="RCQ53" s="37"/>
      <c r="RCR53" s="37"/>
      <c r="RCS53" s="37"/>
      <c r="RCT53" s="37"/>
      <c r="RCU53" s="37"/>
      <c r="RCV53" s="37"/>
      <c r="RCW53" s="37"/>
      <c r="RCX53" s="37"/>
      <c r="RCY53" s="37"/>
      <c r="RCZ53" s="37"/>
      <c r="RDA53" s="37"/>
      <c r="RDB53" s="37"/>
      <c r="RDC53" s="37"/>
      <c r="RDD53" s="37"/>
      <c r="RDE53" s="37"/>
      <c r="RDF53" s="37"/>
      <c r="RDG53" s="37"/>
      <c r="RDH53" s="37"/>
      <c r="RDI53" s="37"/>
      <c r="RDJ53" s="37"/>
      <c r="RDK53" s="37"/>
      <c r="RDL53" s="37"/>
      <c r="RDM53" s="37"/>
      <c r="RDN53" s="37"/>
      <c r="RDO53" s="37"/>
      <c r="RDP53" s="37"/>
      <c r="RDQ53" s="37"/>
      <c r="RDR53" s="37"/>
      <c r="RDS53" s="37"/>
      <c r="RDT53" s="37"/>
      <c r="RDU53" s="37"/>
      <c r="RDV53" s="37"/>
      <c r="RDW53" s="37"/>
      <c r="RDX53" s="37"/>
      <c r="RDY53" s="37"/>
      <c r="RDZ53" s="37"/>
      <c r="REA53" s="37"/>
      <c r="REB53" s="37"/>
      <c r="REC53" s="37"/>
      <c r="RED53" s="37"/>
      <c r="REE53" s="37"/>
      <c r="REF53" s="37"/>
      <c r="REG53" s="37"/>
      <c r="REH53" s="37"/>
      <c r="REI53" s="37"/>
      <c r="REJ53" s="37"/>
      <c r="REK53" s="37"/>
      <c r="REL53" s="37"/>
      <c r="REM53" s="37"/>
      <c r="REN53" s="37"/>
      <c r="REO53" s="37"/>
      <c r="REP53" s="37"/>
      <c r="REQ53" s="37"/>
      <c r="RER53" s="37"/>
      <c r="RES53" s="37"/>
      <c r="RET53" s="37"/>
      <c r="REU53" s="37"/>
      <c r="REV53" s="37"/>
      <c r="REW53" s="37"/>
      <c r="REX53" s="37"/>
      <c r="REY53" s="37"/>
      <c r="REZ53" s="37"/>
      <c r="RFA53" s="37"/>
      <c r="RFB53" s="37"/>
      <c r="RFC53" s="37"/>
      <c r="RFD53" s="37"/>
      <c r="RFE53" s="37"/>
      <c r="RFF53" s="37"/>
      <c r="RFG53" s="37"/>
      <c r="RFH53" s="37"/>
      <c r="RFI53" s="37"/>
      <c r="RFJ53" s="37"/>
      <c r="RFK53" s="37"/>
      <c r="RFL53" s="37"/>
      <c r="RFM53" s="37"/>
      <c r="RFN53" s="37"/>
      <c r="RFO53" s="37"/>
      <c r="RFP53" s="37"/>
      <c r="RFQ53" s="37"/>
      <c r="RFR53" s="37"/>
      <c r="RFS53" s="37"/>
      <c r="RFT53" s="37"/>
      <c r="RFU53" s="37"/>
      <c r="RFV53" s="37"/>
      <c r="RFW53" s="37"/>
      <c r="RFX53" s="37"/>
      <c r="RFY53" s="37"/>
      <c r="RFZ53" s="37"/>
      <c r="RGA53" s="37"/>
      <c r="RGB53" s="37"/>
      <c r="RGC53" s="37"/>
      <c r="RGD53" s="37"/>
      <c r="RGE53" s="37"/>
      <c r="RGF53" s="37"/>
      <c r="RGG53" s="37"/>
      <c r="RGH53" s="37"/>
      <c r="RGI53" s="37"/>
      <c r="RGJ53" s="37"/>
      <c r="RGK53" s="37"/>
      <c r="RGL53" s="37"/>
      <c r="RGM53" s="37"/>
      <c r="RGN53" s="37"/>
      <c r="RGO53" s="37"/>
      <c r="RGP53" s="37"/>
      <c r="RGQ53" s="37"/>
      <c r="RGR53" s="37"/>
      <c r="RGS53" s="37"/>
      <c r="RGT53" s="37"/>
      <c r="RGU53" s="37"/>
      <c r="RGV53" s="37"/>
      <c r="RGW53" s="37"/>
      <c r="RGX53" s="37"/>
      <c r="RGY53" s="37"/>
      <c r="RGZ53" s="37"/>
      <c r="RHA53" s="37"/>
      <c r="RHB53" s="37"/>
      <c r="RHC53" s="37"/>
      <c r="RHD53" s="37"/>
      <c r="RHE53" s="37"/>
      <c r="RHF53" s="37"/>
      <c r="RHG53" s="37"/>
      <c r="RHH53" s="37"/>
      <c r="RHI53" s="37"/>
      <c r="RHJ53" s="37"/>
      <c r="RHK53" s="37"/>
      <c r="RHL53" s="37"/>
      <c r="RHM53" s="37"/>
      <c r="RHN53" s="37"/>
      <c r="RHO53" s="37"/>
      <c r="RHP53" s="37"/>
      <c r="RHQ53" s="37"/>
      <c r="RHR53" s="37"/>
      <c r="RHS53" s="37"/>
      <c r="RHT53" s="37"/>
      <c r="RHU53" s="37"/>
      <c r="RHV53" s="37"/>
      <c r="RHW53" s="37"/>
      <c r="RHX53" s="37"/>
      <c r="RHY53" s="37"/>
      <c r="RHZ53" s="37"/>
      <c r="RIA53" s="37"/>
      <c r="RIB53" s="37"/>
      <c r="RIC53" s="37"/>
      <c r="RID53" s="37"/>
      <c r="RIE53" s="37"/>
      <c r="RIF53" s="37"/>
      <c r="RIG53" s="37"/>
      <c r="RIH53" s="37"/>
      <c r="RII53" s="37"/>
      <c r="RIJ53" s="37"/>
      <c r="RIK53" s="37"/>
      <c r="RIL53" s="37"/>
      <c r="RIM53" s="37"/>
      <c r="RIN53" s="37"/>
      <c r="RIO53" s="37"/>
      <c r="RIP53" s="37"/>
      <c r="RIQ53" s="37"/>
      <c r="RIR53" s="37"/>
      <c r="RIS53" s="37"/>
      <c r="RIT53" s="37"/>
      <c r="RIU53" s="37"/>
      <c r="RIV53" s="37"/>
      <c r="RIW53" s="37"/>
      <c r="RIX53" s="37"/>
      <c r="RIY53" s="37"/>
      <c r="RIZ53" s="37"/>
      <c r="RJA53" s="37"/>
      <c r="RJB53" s="37"/>
      <c r="RJC53" s="37"/>
      <c r="RJD53" s="37"/>
      <c r="RJE53" s="37"/>
      <c r="RJF53" s="37"/>
      <c r="RJG53" s="37"/>
      <c r="RJH53" s="37"/>
      <c r="RJI53" s="37"/>
      <c r="RJJ53" s="37"/>
      <c r="RJK53" s="37"/>
      <c r="RJL53" s="37"/>
      <c r="RJM53" s="37"/>
      <c r="RJN53" s="37"/>
      <c r="RJO53" s="37"/>
      <c r="RJP53" s="37"/>
      <c r="RJQ53" s="37"/>
      <c r="RJR53" s="37"/>
      <c r="RJS53" s="37"/>
      <c r="RJT53" s="37"/>
      <c r="RJU53" s="37"/>
      <c r="RJV53" s="37"/>
      <c r="RJW53" s="37"/>
      <c r="RJX53" s="37"/>
      <c r="RJY53" s="37"/>
      <c r="RJZ53" s="37"/>
      <c r="RKA53" s="37"/>
      <c r="RKB53" s="37"/>
      <c r="RKC53" s="37"/>
      <c r="RKD53" s="37"/>
      <c r="RKE53" s="37"/>
      <c r="RKF53" s="37"/>
      <c r="RKG53" s="37"/>
      <c r="RKH53" s="37"/>
      <c r="RKI53" s="37"/>
      <c r="RKJ53" s="37"/>
      <c r="RKK53" s="37"/>
      <c r="RKL53" s="37"/>
      <c r="RKM53" s="37"/>
      <c r="RKN53" s="37"/>
      <c r="RKO53" s="37"/>
      <c r="RKP53" s="37"/>
      <c r="RKQ53" s="37"/>
      <c r="RKR53" s="37"/>
      <c r="RKS53" s="37"/>
      <c r="RKT53" s="37"/>
      <c r="RKU53" s="37"/>
      <c r="RKV53" s="37"/>
      <c r="RKW53" s="37"/>
      <c r="RKX53" s="37"/>
      <c r="RKY53" s="37"/>
      <c r="RKZ53" s="37"/>
      <c r="RLA53" s="37"/>
      <c r="RLB53" s="37"/>
      <c r="RLC53" s="37"/>
      <c r="RLD53" s="37"/>
      <c r="RLE53" s="37"/>
      <c r="RLF53" s="37"/>
      <c r="RLG53" s="37"/>
      <c r="RLH53" s="37"/>
      <c r="RLI53" s="37"/>
      <c r="RLJ53" s="37"/>
      <c r="RLK53" s="37"/>
      <c r="RLL53" s="37"/>
      <c r="RLM53" s="37"/>
      <c r="RLN53" s="37"/>
      <c r="RLO53" s="37"/>
      <c r="RLP53" s="37"/>
      <c r="RLQ53" s="37"/>
      <c r="RLR53" s="37"/>
      <c r="RLS53" s="37"/>
      <c r="RLT53" s="37"/>
      <c r="RLU53" s="37"/>
      <c r="RLV53" s="37"/>
      <c r="RLW53" s="37"/>
      <c r="RLX53" s="37"/>
      <c r="RLY53" s="37"/>
      <c r="RLZ53" s="37"/>
      <c r="RMA53" s="37"/>
      <c r="RMB53" s="37"/>
      <c r="RMC53" s="37"/>
      <c r="RMD53" s="37"/>
      <c r="RME53" s="37"/>
      <c r="RMF53" s="37"/>
      <c r="RMG53" s="37"/>
      <c r="RMH53" s="37"/>
      <c r="RMI53" s="37"/>
      <c r="RMJ53" s="37"/>
      <c r="RMK53" s="37"/>
      <c r="RML53" s="37"/>
      <c r="RMM53" s="37"/>
      <c r="RMN53" s="37"/>
      <c r="RMO53" s="37"/>
      <c r="RMP53" s="37"/>
      <c r="RMQ53" s="37"/>
      <c r="RMR53" s="37"/>
      <c r="RMS53" s="37"/>
      <c r="RMT53" s="37"/>
      <c r="RMU53" s="37"/>
      <c r="RMV53" s="37"/>
      <c r="RMW53" s="37"/>
      <c r="RMX53" s="37"/>
      <c r="RMY53" s="37"/>
      <c r="RMZ53" s="37"/>
      <c r="RNA53" s="37"/>
      <c r="RNB53" s="37"/>
      <c r="RNC53" s="37"/>
      <c r="RND53" s="37"/>
      <c r="RNE53" s="37"/>
      <c r="RNF53" s="37"/>
      <c r="RNG53" s="37"/>
      <c r="RNH53" s="37"/>
      <c r="RNI53" s="37"/>
      <c r="RNJ53" s="37"/>
      <c r="RNK53" s="37"/>
      <c r="RNL53" s="37"/>
      <c r="RNM53" s="37"/>
      <c r="RNN53" s="37"/>
      <c r="RNO53" s="37"/>
      <c r="RNP53" s="37"/>
      <c r="RNQ53" s="37"/>
      <c r="RNR53" s="37"/>
      <c r="RNS53" s="37"/>
      <c r="RNT53" s="37"/>
      <c r="RNU53" s="37"/>
      <c r="RNV53" s="37"/>
      <c r="RNW53" s="37"/>
      <c r="RNX53" s="37"/>
      <c r="RNY53" s="37"/>
      <c r="RNZ53" s="37"/>
      <c r="ROA53" s="37"/>
      <c r="ROB53" s="37"/>
      <c r="ROC53" s="37"/>
      <c r="ROD53" s="37"/>
      <c r="ROE53" s="37"/>
      <c r="ROF53" s="37"/>
      <c r="ROG53" s="37"/>
      <c r="ROH53" s="37"/>
      <c r="ROI53" s="37"/>
      <c r="ROJ53" s="37"/>
      <c r="ROK53" s="37"/>
      <c r="ROL53" s="37"/>
      <c r="ROM53" s="37"/>
      <c r="RON53" s="37"/>
      <c r="ROO53" s="37"/>
      <c r="ROP53" s="37"/>
      <c r="ROQ53" s="37"/>
      <c r="ROR53" s="37"/>
      <c r="ROS53" s="37"/>
      <c r="ROT53" s="37"/>
      <c r="ROU53" s="37"/>
      <c r="ROV53" s="37"/>
      <c r="ROW53" s="37"/>
      <c r="ROX53" s="37"/>
      <c r="ROY53" s="37"/>
      <c r="ROZ53" s="37"/>
      <c r="RPA53" s="37"/>
      <c r="RPB53" s="37"/>
      <c r="RPC53" s="37"/>
      <c r="RPD53" s="37"/>
      <c r="RPE53" s="37"/>
      <c r="RPF53" s="37"/>
      <c r="RPG53" s="37"/>
      <c r="RPH53" s="37"/>
      <c r="RPI53" s="37"/>
      <c r="RPJ53" s="37"/>
      <c r="RPK53" s="37"/>
      <c r="RPL53" s="37"/>
      <c r="RPM53" s="37"/>
      <c r="RPN53" s="37"/>
      <c r="RPO53" s="37"/>
      <c r="RPP53" s="37"/>
      <c r="RPQ53" s="37"/>
      <c r="RPR53" s="37"/>
      <c r="RPS53" s="37"/>
      <c r="RPT53" s="37"/>
      <c r="RPU53" s="37"/>
      <c r="RPV53" s="37"/>
      <c r="RPW53" s="37"/>
      <c r="RPX53" s="37"/>
      <c r="RPY53" s="37"/>
      <c r="RPZ53" s="37"/>
      <c r="RQA53" s="37"/>
      <c r="RQB53" s="37"/>
      <c r="RQC53" s="37"/>
      <c r="RQD53" s="37"/>
      <c r="RQE53" s="37"/>
      <c r="RQF53" s="37"/>
      <c r="RQG53" s="37"/>
      <c r="RQH53" s="37"/>
      <c r="RQI53" s="37"/>
      <c r="RQJ53" s="37"/>
      <c r="RQK53" s="37"/>
      <c r="RQL53" s="37"/>
      <c r="RQM53" s="37"/>
      <c r="RQN53" s="37"/>
      <c r="RQO53" s="37"/>
      <c r="RQP53" s="37"/>
      <c r="RQQ53" s="37"/>
      <c r="RQR53" s="37"/>
      <c r="RQS53" s="37"/>
      <c r="RQT53" s="37"/>
      <c r="RQU53" s="37"/>
      <c r="RQV53" s="37"/>
      <c r="RQW53" s="37"/>
      <c r="RQX53" s="37"/>
      <c r="RQY53" s="37"/>
      <c r="RQZ53" s="37"/>
      <c r="RRA53" s="37"/>
      <c r="RRB53" s="37"/>
      <c r="RRC53" s="37"/>
      <c r="RRD53" s="37"/>
      <c r="RRE53" s="37"/>
      <c r="RRF53" s="37"/>
      <c r="RRG53" s="37"/>
      <c r="RRH53" s="37"/>
      <c r="RRI53" s="37"/>
      <c r="RRJ53" s="37"/>
      <c r="RRK53" s="37"/>
      <c r="RRL53" s="37"/>
      <c r="RRM53" s="37"/>
      <c r="RRN53" s="37"/>
      <c r="RRO53" s="37"/>
      <c r="RRP53" s="37"/>
      <c r="RRQ53" s="37"/>
      <c r="RRR53" s="37"/>
      <c r="RRS53" s="37"/>
      <c r="RRT53" s="37"/>
      <c r="RRU53" s="37"/>
      <c r="RRV53" s="37"/>
      <c r="RRW53" s="37"/>
      <c r="RRX53" s="37"/>
      <c r="RRY53" s="37"/>
      <c r="RRZ53" s="37"/>
      <c r="RSA53" s="37"/>
      <c r="RSB53" s="37"/>
      <c r="RSC53" s="37"/>
      <c r="RSD53" s="37"/>
      <c r="RSE53" s="37"/>
      <c r="RSF53" s="37"/>
      <c r="RSG53" s="37"/>
      <c r="RSH53" s="37"/>
      <c r="RSI53" s="37"/>
      <c r="RSJ53" s="37"/>
      <c r="RSK53" s="37"/>
      <c r="RSL53" s="37"/>
      <c r="RSM53" s="37"/>
      <c r="RSN53" s="37"/>
      <c r="RSO53" s="37"/>
      <c r="RSP53" s="37"/>
      <c r="RSQ53" s="37"/>
      <c r="RSR53" s="37"/>
      <c r="RSS53" s="37"/>
      <c r="RST53" s="37"/>
      <c r="RSU53" s="37"/>
      <c r="RSV53" s="37"/>
      <c r="RSW53" s="37"/>
      <c r="RSX53" s="37"/>
      <c r="RSY53" s="37"/>
      <c r="RSZ53" s="37"/>
      <c r="RTA53" s="37"/>
      <c r="RTB53" s="37"/>
      <c r="RTC53" s="37"/>
      <c r="RTD53" s="37"/>
      <c r="RTE53" s="37"/>
      <c r="RTF53" s="37"/>
      <c r="RTG53" s="37"/>
      <c r="RTH53" s="37"/>
      <c r="RTI53" s="37"/>
      <c r="RTJ53" s="37"/>
      <c r="RTK53" s="37"/>
      <c r="RTL53" s="37"/>
      <c r="RTM53" s="37"/>
      <c r="RTN53" s="37"/>
      <c r="RTO53" s="37"/>
      <c r="RTP53" s="37"/>
      <c r="RTQ53" s="37"/>
      <c r="RTR53" s="37"/>
      <c r="RTS53" s="37"/>
      <c r="RTT53" s="37"/>
      <c r="RTU53" s="37"/>
      <c r="RTV53" s="37"/>
      <c r="RTW53" s="37"/>
      <c r="RTX53" s="37"/>
      <c r="RTY53" s="37"/>
      <c r="RTZ53" s="37"/>
      <c r="RUA53" s="37"/>
      <c r="RUB53" s="37"/>
      <c r="RUC53" s="37"/>
      <c r="RUD53" s="37"/>
      <c r="RUE53" s="37"/>
      <c r="RUF53" s="37"/>
      <c r="RUG53" s="37"/>
      <c r="RUH53" s="37"/>
      <c r="RUI53" s="37"/>
      <c r="RUJ53" s="37"/>
      <c r="RUK53" s="37"/>
      <c r="RUL53" s="37"/>
      <c r="RUM53" s="37"/>
      <c r="RUN53" s="37"/>
      <c r="RUO53" s="37"/>
      <c r="RUP53" s="37"/>
      <c r="RUQ53" s="37"/>
      <c r="RUR53" s="37"/>
      <c r="RUS53" s="37"/>
      <c r="RUT53" s="37"/>
      <c r="RUU53" s="37"/>
      <c r="RUV53" s="37"/>
      <c r="RUW53" s="37"/>
      <c r="RUX53" s="37"/>
      <c r="RUY53" s="37"/>
      <c r="RUZ53" s="37"/>
      <c r="RVA53" s="37"/>
      <c r="RVB53" s="37"/>
      <c r="RVC53" s="37"/>
      <c r="RVD53" s="37"/>
      <c r="RVE53" s="37"/>
      <c r="RVF53" s="37"/>
      <c r="RVG53" s="37"/>
      <c r="RVH53" s="37"/>
      <c r="RVI53" s="37"/>
      <c r="RVJ53" s="37"/>
      <c r="RVK53" s="37"/>
      <c r="RVL53" s="37"/>
      <c r="RVM53" s="37"/>
      <c r="RVN53" s="37"/>
      <c r="RVO53" s="37"/>
      <c r="RVP53" s="37"/>
      <c r="RVQ53" s="37"/>
      <c r="RVR53" s="37"/>
      <c r="RVS53" s="37"/>
      <c r="RVT53" s="37"/>
      <c r="RVU53" s="37"/>
      <c r="RVV53" s="37"/>
      <c r="RVW53" s="37"/>
      <c r="RVX53" s="37"/>
      <c r="RVY53" s="37"/>
      <c r="RVZ53" s="37"/>
      <c r="RWA53" s="37"/>
      <c r="RWB53" s="37"/>
      <c r="RWC53" s="37"/>
      <c r="RWD53" s="37"/>
      <c r="RWE53" s="37"/>
      <c r="RWF53" s="37"/>
      <c r="RWG53" s="37"/>
      <c r="RWH53" s="37"/>
      <c r="RWI53" s="37"/>
      <c r="RWJ53" s="37"/>
      <c r="RWK53" s="37"/>
      <c r="RWL53" s="37"/>
      <c r="RWM53" s="37"/>
      <c r="RWN53" s="37"/>
      <c r="RWO53" s="37"/>
      <c r="RWP53" s="37"/>
      <c r="RWQ53" s="37"/>
      <c r="RWR53" s="37"/>
      <c r="RWS53" s="37"/>
      <c r="RWT53" s="37"/>
      <c r="RWU53" s="37"/>
      <c r="RWV53" s="37"/>
      <c r="RWW53" s="37"/>
      <c r="RWX53" s="37"/>
      <c r="RWY53" s="37"/>
      <c r="RWZ53" s="37"/>
      <c r="RXA53" s="37"/>
      <c r="RXB53" s="37"/>
      <c r="RXC53" s="37"/>
      <c r="RXD53" s="37"/>
      <c r="RXE53" s="37"/>
      <c r="RXF53" s="37"/>
      <c r="RXG53" s="37"/>
      <c r="RXH53" s="37"/>
      <c r="RXI53" s="37"/>
      <c r="RXJ53" s="37"/>
      <c r="RXK53" s="37"/>
      <c r="RXL53" s="37"/>
      <c r="RXM53" s="37"/>
      <c r="RXN53" s="37"/>
      <c r="RXO53" s="37"/>
      <c r="RXP53" s="37"/>
      <c r="RXQ53" s="37"/>
      <c r="RXR53" s="37"/>
      <c r="RXS53" s="37"/>
      <c r="RXT53" s="37"/>
      <c r="RXU53" s="37"/>
      <c r="RXV53" s="37"/>
      <c r="RXW53" s="37"/>
      <c r="RXX53" s="37"/>
      <c r="RXY53" s="37"/>
      <c r="RXZ53" s="37"/>
      <c r="RYA53" s="37"/>
      <c r="RYB53" s="37"/>
      <c r="RYC53" s="37"/>
      <c r="RYD53" s="37"/>
      <c r="RYE53" s="37"/>
      <c r="RYF53" s="37"/>
      <c r="RYG53" s="37"/>
      <c r="RYH53" s="37"/>
      <c r="RYI53" s="37"/>
      <c r="RYJ53" s="37"/>
      <c r="RYK53" s="37"/>
      <c r="RYL53" s="37"/>
      <c r="RYM53" s="37"/>
      <c r="RYN53" s="37"/>
      <c r="RYO53" s="37"/>
      <c r="RYP53" s="37"/>
      <c r="RYQ53" s="37"/>
      <c r="RYR53" s="37"/>
      <c r="RYS53" s="37"/>
      <c r="RYT53" s="37"/>
      <c r="RYU53" s="37"/>
      <c r="RYV53" s="37"/>
      <c r="RYW53" s="37"/>
      <c r="RYX53" s="37"/>
      <c r="RYY53" s="37"/>
      <c r="RYZ53" s="37"/>
      <c r="RZA53" s="37"/>
      <c r="RZB53" s="37"/>
      <c r="RZC53" s="37"/>
      <c r="RZD53" s="37"/>
      <c r="RZE53" s="37"/>
      <c r="RZF53" s="37"/>
      <c r="RZG53" s="37"/>
      <c r="RZH53" s="37"/>
      <c r="RZI53" s="37"/>
      <c r="RZJ53" s="37"/>
      <c r="RZK53" s="37"/>
      <c r="RZL53" s="37"/>
      <c r="RZM53" s="37"/>
      <c r="RZN53" s="37"/>
      <c r="RZO53" s="37"/>
      <c r="RZP53" s="37"/>
      <c r="RZQ53" s="37"/>
      <c r="RZR53" s="37"/>
      <c r="RZS53" s="37"/>
      <c r="RZT53" s="37"/>
      <c r="RZU53" s="37"/>
      <c r="RZV53" s="37"/>
      <c r="RZW53" s="37"/>
      <c r="RZX53" s="37"/>
      <c r="RZY53" s="37"/>
      <c r="RZZ53" s="37"/>
      <c r="SAA53" s="37"/>
      <c r="SAB53" s="37"/>
      <c r="SAC53" s="37"/>
      <c r="SAD53" s="37"/>
      <c r="SAE53" s="37"/>
      <c r="SAF53" s="37"/>
      <c r="SAG53" s="37"/>
      <c r="SAH53" s="37"/>
      <c r="SAI53" s="37"/>
      <c r="SAJ53" s="37"/>
      <c r="SAK53" s="37"/>
      <c r="SAL53" s="37"/>
      <c r="SAM53" s="37"/>
      <c r="SAN53" s="37"/>
      <c r="SAO53" s="37"/>
      <c r="SAP53" s="37"/>
      <c r="SAQ53" s="37"/>
      <c r="SAR53" s="37"/>
      <c r="SAS53" s="37"/>
      <c r="SAT53" s="37"/>
      <c r="SAU53" s="37"/>
      <c r="SAV53" s="37"/>
      <c r="SAW53" s="37"/>
      <c r="SAX53" s="37"/>
      <c r="SAY53" s="37"/>
      <c r="SAZ53" s="37"/>
      <c r="SBA53" s="37"/>
      <c r="SBB53" s="37"/>
      <c r="SBC53" s="37"/>
      <c r="SBD53" s="37"/>
      <c r="SBE53" s="37"/>
      <c r="SBF53" s="37"/>
      <c r="SBG53" s="37"/>
      <c r="SBH53" s="37"/>
      <c r="SBI53" s="37"/>
      <c r="SBJ53" s="37"/>
      <c r="SBK53" s="37"/>
      <c r="SBL53" s="37"/>
      <c r="SBM53" s="37"/>
      <c r="SBN53" s="37"/>
      <c r="SBO53" s="37"/>
      <c r="SBP53" s="37"/>
      <c r="SBQ53" s="37"/>
      <c r="SBR53" s="37"/>
      <c r="SBS53" s="37"/>
      <c r="SBT53" s="37"/>
      <c r="SBU53" s="37"/>
      <c r="SBV53" s="37"/>
      <c r="SBW53" s="37"/>
      <c r="SBX53" s="37"/>
      <c r="SBY53" s="37"/>
      <c r="SBZ53" s="37"/>
      <c r="SCA53" s="37"/>
      <c r="SCB53" s="37"/>
      <c r="SCC53" s="37"/>
      <c r="SCD53" s="37"/>
      <c r="SCE53" s="37"/>
      <c r="SCF53" s="37"/>
      <c r="SCG53" s="37"/>
      <c r="SCH53" s="37"/>
      <c r="SCI53" s="37"/>
      <c r="SCJ53" s="37"/>
      <c r="SCK53" s="37"/>
      <c r="SCL53" s="37"/>
      <c r="SCM53" s="37"/>
      <c r="SCN53" s="37"/>
      <c r="SCO53" s="37"/>
      <c r="SCP53" s="37"/>
      <c r="SCQ53" s="37"/>
      <c r="SCR53" s="37"/>
      <c r="SCS53" s="37"/>
      <c r="SCT53" s="37"/>
      <c r="SCU53" s="37"/>
      <c r="SCV53" s="37"/>
      <c r="SCW53" s="37"/>
      <c r="SCX53" s="37"/>
      <c r="SCY53" s="37"/>
      <c r="SCZ53" s="37"/>
      <c r="SDA53" s="37"/>
      <c r="SDB53" s="37"/>
      <c r="SDC53" s="37"/>
      <c r="SDD53" s="37"/>
      <c r="SDE53" s="37"/>
      <c r="SDF53" s="37"/>
      <c r="SDG53" s="37"/>
      <c r="SDH53" s="37"/>
      <c r="SDI53" s="37"/>
      <c r="SDJ53" s="37"/>
      <c r="SDK53" s="37"/>
      <c r="SDL53" s="37"/>
      <c r="SDM53" s="37"/>
      <c r="SDN53" s="37"/>
      <c r="SDO53" s="37"/>
      <c r="SDP53" s="37"/>
      <c r="SDQ53" s="37"/>
      <c r="SDR53" s="37"/>
      <c r="SDS53" s="37"/>
      <c r="SDT53" s="37"/>
      <c r="SDU53" s="37"/>
      <c r="SDV53" s="37"/>
      <c r="SDW53" s="37"/>
      <c r="SDX53" s="37"/>
      <c r="SDY53" s="37"/>
      <c r="SDZ53" s="37"/>
      <c r="SEA53" s="37"/>
      <c r="SEB53" s="37"/>
      <c r="SEC53" s="37"/>
      <c r="SED53" s="37"/>
      <c r="SEE53" s="37"/>
      <c r="SEF53" s="37"/>
      <c r="SEG53" s="37"/>
      <c r="SEH53" s="37"/>
      <c r="SEI53" s="37"/>
      <c r="SEJ53" s="37"/>
      <c r="SEK53" s="37"/>
      <c r="SEL53" s="37"/>
      <c r="SEM53" s="37"/>
      <c r="SEN53" s="37"/>
      <c r="SEO53" s="37"/>
      <c r="SEP53" s="37"/>
      <c r="SEQ53" s="37"/>
      <c r="SER53" s="37"/>
      <c r="SES53" s="37"/>
      <c r="SET53" s="37"/>
      <c r="SEU53" s="37"/>
      <c r="SEV53" s="37"/>
      <c r="SEW53" s="37"/>
      <c r="SEX53" s="37"/>
      <c r="SEY53" s="37"/>
      <c r="SEZ53" s="37"/>
      <c r="SFA53" s="37"/>
      <c r="SFB53" s="37"/>
      <c r="SFC53" s="37"/>
      <c r="SFD53" s="37"/>
      <c r="SFE53" s="37"/>
      <c r="SFF53" s="37"/>
      <c r="SFG53" s="37"/>
      <c r="SFH53" s="37"/>
      <c r="SFI53" s="37"/>
      <c r="SFJ53" s="37"/>
      <c r="SFK53" s="37"/>
      <c r="SFL53" s="37"/>
      <c r="SFM53" s="37"/>
      <c r="SFN53" s="37"/>
      <c r="SFO53" s="37"/>
      <c r="SFP53" s="37"/>
      <c r="SFQ53" s="37"/>
      <c r="SFR53" s="37"/>
      <c r="SFS53" s="37"/>
      <c r="SFT53" s="37"/>
      <c r="SFU53" s="37"/>
      <c r="SFV53" s="37"/>
      <c r="SFW53" s="37"/>
      <c r="SFX53" s="37"/>
      <c r="SFY53" s="37"/>
      <c r="SFZ53" s="37"/>
      <c r="SGA53" s="37"/>
      <c r="SGB53" s="37"/>
      <c r="SGC53" s="37"/>
      <c r="SGD53" s="37"/>
      <c r="SGE53" s="37"/>
      <c r="SGF53" s="37"/>
      <c r="SGG53" s="37"/>
      <c r="SGH53" s="37"/>
      <c r="SGI53" s="37"/>
      <c r="SGJ53" s="37"/>
      <c r="SGK53" s="37"/>
      <c r="SGL53" s="37"/>
      <c r="SGM53" s="37"/>
      <c r="SGN53" s="37"/>
      <c r="SGO53" s="37"/>
      <c r="SGP53" s="37"/>
      <c r="SGQ53" s="37"/>
      <c r="SGR53" s="37"/>
      <c r="SGS53" s="37"/>
      <c r="SGT53" s="37"/>
      <c r="SGU53" s="37"/>
      <c r="SGV53" s="37"/>
      <c r="SGW53" s="37"/>
      <c r="SGX53" s="37"/>
      <c r="SGY53" s="37"/>
      <c r="SGZ53" s="37"/>
      <c r="SHA53" s="37"/>
      <c r="SHB53" s="37"/>
      <c r="SHC53" s="37"/>
      <c r="SHD53" s="37"/>
      <c r="SHE53" s="37"/>
      <c r="SHF53" s="37"/>
      <c r="SHG53" s="37"/>
      <c r="SHH53" s="37"/>
      <c r="SHI53" s="37"/>
      <c r="SHJ53" s="37"/>
      <c r="SHK53" s="37"/>
      <c r="SHL53" s="37"/>
      <c r="SHM53" s="37"/>
      <c r="SHN53" s="37"/>
      <c r="SHO53" s="37"/>
      <c r="SHP53" s="37"/>
      <c r="SHQ53" s="37"/>
      <c r="SHR53" s="37"/>
      <c r="SHS53" s="37"/>
      <c r="SHT53" s="37"/>
      <c r="SHU53" s="37"/>
      <c r="SHV53" s="37"/>
      <c r="SHW53" s="37"/>
      <c r="SHX53" s="37"/>
      <c r="SHY53" s="37"/>
      <c r="SHZ53" s="37"/>
      <c r="SIA53" s="37"/>
      <c r="SIB53" s="37"/>
      <c r="SIC53" s="37"/>
      <c r="SID53" s="37"/>
      <c r="SIE53" s="37"/>
      <c r="SIF53" s="37"/>
      <c r="SIG53" s="37"/>
      <c r="SIH53" s="37"/>
      <c r="SII53" s="37"/>
      <c r="SIJ53" s="37"/>
      <c r="SIK53" s="37"/>
      <c r="SIL53" s="37"/>
      <c r="SIM53" s="37"/>
      <c r="SIN53" s="37"/>
      <c r="SIO53" s="37"/>
      <c r="SIP53" s="37"/>
      <c r="SIQ53" s="37"/>
      <c r="SIR53" s="37"/>
      <c r="SIS53" s="37"/>
      <c r="SIT53" s="37"/>
      <c r="SIU53" s="37"/>
      <c r="SIV53" s="37"/>
      <c r="SIW53" s="37"/>
      <c r="SIX53" s="37"/>
      <c r="SIY53" s="37"/>
      <c r="SIZ53" s="37"/>
      <c r="SJA53" s="37"/>
      <c r="SJB53" s="37"/>
      <c r="SJC53" s="37"/>
      <c r="SJD53" s="37"/>
      <c r="SJE53" s="37"/>
      <c r="SJF53" s="37"/>
      <c r="SJG53" s="37"/>
      <c r="SJH53" s="37"/>
      <c r="SJI53" s="37"/>
      <c r="SJJ53" s="37"/>
      <c r="SJK53" s="37"/>
      <c r="SJL53" s="37"/>
      <c r="SJM53" s="37"/>
      <c r="SJN53" s="37"/>
      <c r="SJO53" s="37"/>
      <c r="SJP53" s="37"/>
      <c r="SJQ53" s="37"/>
      <c r="SJR53" s="37"/>
      <c r="SJS53" s="37"/>
      <c r="SJT53" s="37"/>
      <c r="SJU53" s="37"/>
      <c r="SJV53" s="37"/>
      <c r="SJW53" s="37"/>
      <c r="SJX53" s="37"/>
      <c r="SJY53" s="37"/>
      <c r="SJZ53" s="37"/>
      <c r="SKA53" s="37"/>
      <c r="SKB53" s="37"/>
      <c r="SKC53" s="37"/>
      <c r="SKD53" s="37"/>
      <c r="SKE53" s="37"/>
      <c r="SKF53" s="37"/>
      <c r="SKG53" s="37"/>
      <c r="SKH53" s="37"/>
      <c r="SKI53" s="37"/>
      <c r="SKJ53" s="37"/>
      <c r="SKK53" s="37"/>
      <c r="SKL53" s="37"/>
      <c r="SKM53" s="37"/>
      <c r="SKN53" s="37"/>
      <c r="SKO53" s="37"/>
      <c r="SKP53" s="37"/>
      <c r="SKQ53" s="37"/>
      <c r="SKR53" s="37"/>
      <c r="SKS53" s="37"/>
      <c r="SKT53" s="37"/>
      <c r="SKU53" s="37"/>
      <c r="SKV53" s="37"/>
      <c r="SKW53" s="37"/>
      <c r="SKX53" s="37"/>
      <c r="SKY53" s="37"/>
      <c r="SKZ53" s="37"/>
      <c r="SLA53" s="37"/>
      <c r="SLB53" s="37"/>
      <c r="SLC53" s="37"/>
      <c r="SLD53" s="37"/>
      <c r="SLE53" s="37"/>
      <c r="SLF53" s="37"/>
      <c r="SLG53" s="37"/>
      <c r="SLH53" s="37"/>
      <c r="SLI53" s="37"/>
      <c r="SLJ53" s="37"/>
      <c r="SLK53" s="37"/>
      <c r="SLL53" s="37"/>
      <c r="SLM53" s="37"/>
      <c r="SLN53" s="37"/>
      <c r="SLO53" s="37"/>
      <c r="SLP53" s="37"/>
      <c r="SLQ53" s="37"/>
      <c r="SLR53" s="37"/>
      <c r="SLS53" s="37"/>
      <c r="SLT53" s="37"/>
      <c r="SLU53" s="37"/>
      <c r="SLV53" s="37"/>
      <c r="SLW53" s="37"/>
      <c r="SLX53" s="37"/>
      <c r="SLY53" s="37"/>
      <c r="SLZ53" s="37"/>
      <c r="SMA53" s="37"/>
      <c r="SMB53" s="37"/>
      <c r="SMC53" s="37"/>
      <c r="SMD53" s="37"/>
      <c r="SME53" s="37"/>
      <c r="SMF53" s="37"/>
      <c r="SMG53" s="37"/>
      <c r="SMH53" s="37"/>
      <c r="SMI53" s="37"/>
      <c r="SMJ53" s="37"/>
      <c r="SMK53" s="37"/>
      <c r="SML53" s="37"/>
      <c r="SMM53" s="37"/>
      <c r="SMN53" s="37"/>
      <c r="SMO53" s="37"/>
      <c r="SMP53" s="37"/>
      <c r="SMQ53" s="37"/>
      <c r="SMR53" s="37"/>
      <c r="SMS53" s="37"/>
      <c r="SMT53" s="37"/>
      <c r="SMU53" s="37"/>
      <c r="SMV53" s="37"/>
      <c r="SMW53" s="37"/>
      <c r="SMX53" s="37"/>
      <c r="SMY53" s="37"/>
      <c r="SMZ53" s="37"/>
      <c r="SNA53" s="37"/>
      <c r="SNB53" s="37"/>
      <c r="SNC53" s="37"/>
      <c r="SND53" s="37"/>
      <c r="SNE53" s="37"/>
      <c r="SNF53" s="37"/>
      <c r="SNG53" s="37"/>
      <c r="SNH53" s="37"/>
      <c r="SNI53" s="37"/>
      <c r="SNJ53" s="37"/>
      <c r="SNK53" s="37"/>
      <c r="SNL53" s="37"/>
      <c r="SNM53" s="37"/>
      <c r="SNN53" s="37"/>
      <c r="SNO53" s="37"/>
      <c r="SNP53" s="37"/>
      <c r="SNQ53" s="37"/>
      <c r="SNR53" s="37"/>
      <c r="SNS53" s="37"/>
      <c r="SNT53" s="37"/>
      <c r="SNU53" s="37"/>
      <c r="SNV53" s="37"/>
      <c r="SNW53" s="37"/>
      <c r="SNX53" s="37"/>
      <c r="SNY53" s="37"/>
      <c r="SNZ53" s="37"/>
      <c r="SOA53" s="37"/>
      <c r="SOB53" s="37"/>
      <c r="SOC53" s="37"/>
      <c r="SOD53" s="37"/>
      <c r="SOE53" s="37"/>
      <c r="SOF53" s="37"/>
      <c r="SOG53" s="37"/>
      <c r="SOH53" s="37"/>
      <c r="SOI53" s="37"/>
      <c r="SOJ53" s="37"/>
      <c r="SOK53" s="37"/>
      <c r="SOL53" s="37"/>
      <c r="SOM53" s="37"/>
      <c r="SON53" s="37"/>
      <c r="SOO53" s="37"/>
      <c r="SOP53" s="37"/>
      <c r="SOQ53" s="37"/>
      <c r="SOR53" s="37"/>
      <c r="SOS53" s="37"/>
      <c r="SOT53" s="37"/>
      <c r="SOU53" s="37"/>
      <c r="SOV53" s="37"/>
      <c r="SOW53" s="37"/>
      <c r="SOX53" s="37"/>
      <c r="SOY53" s="37"/>
      <c r="SOZ53" s="37"/>
      <c r="SPA53" s="37"/>
      <c r="SPB53" s="37"/>
      <c r="SPC53" s="37"/>
      <c r="SPD53" s="37"/>
      <c r="SPE53" s="37"/>
      <c r="SPF53" s="37"/>
      <c r="SPG53" s="37"/>
      <c r="SPH53" s="37"/>
      <c r="SPI53" s="37"/>
      <c r="SPJ53" s="37"/>
      <c r="SPK53" s="37"/>
      <c r="SPL53" s="37"/>
      <c r="SPM53" s="37"/>
      <c r="SPN53" s="37"/>
      <c r="SPO53" s="37"/>
      <c r="SPP53" s="37"/>
      <c r="SPQ53" s="37"/>
      <c r="SPR53" s="37"/>
      <c r="SPS53" s="37"/>
      <c r="SPT53" s="37"/>
      <c r="SPU53" s="37"/>
      <c r="SPV53" s="37"/>
      <c r="SPW53" s="37"/>
      <c r="SPX53" s="37"/>
      <c r="SPY53" s="37"/>
      <c r="SPZ53" s="37"/>
      <c r="SQA53" s="37"/>
      <c r="SQB53" s="37"/>
      <c r="SQC53" s="37"/>
      <c r="SQD53" s="37"/>
      <c r="SQE53" s="37"/>
      <c r="SQF53" s="37"/>
      <c r="SQG53" s="37"/>
      <c r="SQH53" s="37"/>
      <c r="SQI53" s="37"/>
      <c r="SQJ53" s="37"/>
      <c r="SQK53" s="37"/>
      <c r="SQL53" s="37"/>
      <c r="SQM53" s="37"/>
      <c r="SQN53" s="37"/>
      <c r="SQO53" s="37"/>
      <c r="SQP53" s="37"/>
      <c r="SQQ53" s="37"/>
      <c r="SQR53" s="37"/>
      <c r="SQS53" s="37"/>
      <c r="SQT53" s="37"/>
      <c r="SQU53" s="37"/>
      <c r="SQV53" s="37"/>
      <c r="SQW53" s="37"/>
      <c r="SQX53" s="37"/>
      <c r="SQY53" s="37"/>
      <c r="SQZ53" s="37"/>
      <c r="SRA53" s="37"/>
      <c r="SRB53" s="37"/>
      <c r="SRC53" s="37"/>
      <c r="SRD53" s="37"/>
      <c r="SRE53" s="37"/>
      <c r="SRF53" s="37"/>
      <c r="SRG53" s="37"/>
      <c r="SRH53" s="37"/>
      <c r="SRI53" s="37"/>
      <c r="SRJ53" s="37"/>
      <c r="SRK53" s="37"/>
      <c r="SRL53" s="37"/>
      <c r="SRM53" s="37"/>
      <c r="SRN53" s="37"/>
      <c r="SRO53" s="37"/>
      <c r="SRP53" s="37"/>
      <c r="SRQ53" s="37"/>
      <c r="SRR53" s="37"/>
      <c r="SRS53" s="37"/>
      <c r="SRT53" s="37"/>
      <c r="SRU53" s="37"/>
      <c r="SRV53" s="37"/>
      <c r="SRW53" s="37"/>
      <c r="SRX53" s="37"/>
      <c r="SRY53" s="37"/>
      <c r="SRZ53" s="37"/>
      <c r="SSA53" s="37"/>
      <c r="SSB53" s="37"/>
      <c r="SSC53" s="37"/>
      <c r="SSD53" s="37"/>
      <c r="SSE53" s="37"/>
      <c r="SSF53" s="37"/>
      <c r="SSG53" s="37"/>
      <c r="SSH53" s="37"/>
      <c r="SSI53" s="37"/>
      <c r="SSJ53" s="37"/>
      <c r="SSK53" s="37"/>
      <c r="SSL53" s="37"/>
      <c r="SSM53" s="37"/>
      <c r="SSN53" s="37"/>
      <c r="SSO53" s="37"/>
      <c r="SSP53" s="37"/>
      <c r="SSQ53" s="37"/>
      <c r="SSR53" s="37"/>
      <c r="SSS53" s="37"/>
      <c r="SST53" s="37"/>
      <c r="SSU53" s="37"/>
      <c r="SSV53" s="37"/>
      <c r="SSW53" s="37"/>
      <c r="SSX53" s="37"/>
      <c r="SSY53" s="37"/>
      <c r="SSZ53" s="37"/>
      <c r="STA53" s="37"/>
      <c r="STB53" s="37"/>
      <c r="STC53" s="37"/>
      <c r="STD53" s="37"/>
      <c r="STE53" s="37"/>
      <c r="STF53" s="37"/>
      <c r="STG53" s="37"/>
      <c r="STH53" s="37"/>
      <c r="STI53" s="37"/>
      <c r="STJ53" s="37"/>
      <c r="STK53" s="37"/>
      <c r="STL53" s="37"/>
      <c r="STM53" s="37"/>
      <c r="STN53" s="37"/>
      <c r="STO53" s="37"/>
      <c r="STP53" s="37"/>
      <c r="STQ53" s="37"/>
      <c r="STR53" s="37"/>
      <c r="STS53" s="37"/>
      <c r="STT53" s="37"/>
      <c r="STU53" s="37"/>
      <c r="STV53" s="37"/>
      <c r="STW53" s="37"/>
      <c r="STX53" s="37"/>
      <c r="STY53" s="37"/>
      <c r="STZ53" s="37"/>
      <c r="SUA53" s="37"/>
      <c r="SUB53" s="37"/>
      <c r="SUC53" s="37"/>
      <c r="SUD53" s="37"/>
      <c r="SUE53" s="37"/>
      <c r="SUF53" s="37"/>
      <c r="SUG53" s="37"/>
      <c r="SUH53" s="37"/>
      <c r="SUI53" s="37"/>
      <c r="SUJ53" s="37"/>
      <c r="SUK53" s="37"/>
      <c r="SUL53" s="37"/>
      <c r="SUM53" s="37"/>
      <c r="SUN53" s="37"/>
      <c r="SUO53" s="37"/>
      <c r="SUP53" s="37"/>
      <c r="SUQ53" s="37"/>
      <c r="SUR53" s="37"/>
      <c r="SUS53" s="37"/>
      <c r="SUT53" s="37"/>
      <c r="SUU53" s="37"/>
      <c r="SUV53" s="37"/>
      <c r="SUW53" s="37"/>
      <c r="SUX53" s="37"/>
      <c r="SUY53" s="37"/>
      <c r="SUZ53" s="37"/>
      <c r="SVA53" s="37"/>
      <c r="SVB53" s="37"/>
      <c r="SVC53" s="37"/>
      <c r="SVD53" s="37"/>
      <c r="SVE53" s="37"/>
      <c r="SVF53" s="37"/>
      <c r="SVG53" s="37"/>
      <c r="SVH53" s="37"/>
      <c r="SVI53" s="37"/>
      <c r="SVJ53" s="37"/>
      <c r="SVK53" s="37"/>
      <c r="SVL53" s="37"/>
      <c r="SVM53" s="37"/>
      <c r="SVN53" s="37"/>
      <c r="SVO53" s="37"/>
      <c r="SVP53" s="37"/>
      <c r="SVQ53" s="37"/>
      <c r="SVR53" s="37"/>
      <c r="SVS53" s="37"/>
      <c r="SVT53" s="37"/>
      <c r="SVU53" s="37"/>
      <c r="SVV53" s="37"/>
      <c r="SVW53" s="37"/>
      <c r="SVX53" s="37"/>
      <c r="SVY53" s="37"/>
      <c r="SVZ53" s="37"/>
      <c r="SWA53" s="37"/>
      <c r="SWB53" s="37"/>
      <c r="SWC53" s="37"/>
      <c r="SWD53" s="37"/>
      <c r="SWE53" s="37"/>
      <c r="SWF53" s="37"/>
      <c r="SWG53" s="37"/>
      <c r="SWH53" s="37"/>
      <c r="SWI53" s="37"/>
      <c r="SWJ53" s="37"/>
      <c r="SWK53" s="37"/>
      <c r="SWL53" s="37"/>
      <c r="SWM53" s="37"/>
      <c r="SWN53" s="37"/>
      <c r="SWO53" s="37"/>
      <c r="SWP53" s="37"/>
      <c r="SWQ53" s="37"/>
      <c r="SWR53" s="37"/>
      <c r="SWS53" s="37"/>
      <c r="SWT53" s="37"/>
      <c r="SWU53" s="37"/>
      <c r="SWV53" s="37"/>
      <c r="SWW53" s="37"/>
      <c r="SWX53" s="37"/>
      <c r="SWY53" s="37"/>
      <c r="SWZ53" s="37"/>
      <c r="SXA53" s="37"/>
      <c r="SXB53" s="37"/>
      <c r="SXC53" s="37"/>
      <c r="SXD53" s="37"/>
      <c r="SXE53" s="37"/>
      <c r="SXF53" s="37"/>
      <c r="SXG53" s="37"/>
      <c r="SXH53" s="37"/>
      <c r="SXI53" s="37"/>
      <c r="SXJ53" s="37"/>
      <c r="SXK53" s="37"/>
      <c r="SXL53" s="37"/>
      <c r="SXM53" s="37"/>
      <c r="SXN53" s="37"/>
      <c r="SXO53" s="37"/>
      <c r="SXP53" s="37"/>
      <c r="SXQ53" s="37"/>
      <c r="SXR53" s="37"/>
      <c r="SXS53" s="37"/>
      <c r="SXT53" s="37"/>
      <c r="SXU53" s="37"/>
      <c r="SXV53" s="37"/>
      <c r="SXW53" s="37"/>
      <c r="SXX53" s="37"/>
      <c r="SXY53" s="37"/>
      <c r="SXZ53" s="37"/>
      <c r="SYA53" s="37"/>
      <c r="SYB53" s="37"/>
      <c r="SYC53" s="37"/>
      <c r="SYD53" s="37"/>
      <c r="SYE53" s="37"/>
      <c r="SYF53" s="37"/>
      <c r="SYG53" s="37"/>
      <c r="SYH53" s="37"/>
      <c r="SYI53" s="37"/>
      <c r="SYJ53" s="37"/>
      <c r="SYK53" s="37"/>
      <c r="SYL53" s="37"/>
      <c r="SYM53" s="37"/>
      <c r="SYN53" s="37"/>
      <c r="SYO53" s="37"/>
      <c r="SYP53" s="37"/>
      <c r="SYQ53" s="37"/>
      <c r="SYR53" s="37"/>
      <c r="SYS53" s="37"/>
      <c r="SYT53" s="37"/>
      <c r="SYU53" s="37"/>
      <c r="SYV53" s="37"/>
      <c r="SYW53" s="37"/>
      <c r="SYX53" s="37"/>
      <c r="SYY53" s="37"/>
      <c r="SYZ53" s="37"/>
      <c r="SZA53" s="37"/>
      <c r="SZB53" s="37"/>
      <c r="SZC53" s="37"/>
      <c r="SZD53" s="37"/>
      <c r="SZE53" s="37"/>
      <c r="SZF53" s="37"/>
      <c r="SZG53" s="37"/>
      <c r="SZH53" s="37"/>
      <c r="SZI53" s="37"/>
      <c r="SZJ53" s="37"/>
      <c r="SZK53" s="37"/>
      <c r="SZL53" s="37"/>
      <c r="SZM53" s="37"/>
      <c r="SZN53" s="37"/>
      <c r="SZO53" s="37"/>
      <c r="SZP53" s="37"/>
      <c r="SZQ53" s="37"/>
      <c r="SZR53" s="37"/>
      <c r="SZS53" s="37"/>
      <c r="SZT53" s="37"/>
      <c r="SZU53" s="37"/>
      <c r="SZV53" s="37"/>
      <c r="SZW53" s="37"/>
      <c r="SZX53" s="37"/>
      <c r="SZY53" s="37"/>
      <c r="SZZ53" s="37"/>
      <c r="TAA53" s="37"/>
      <c r="TAB53" s="37"/>
      <c r="TAC53" s="37"/>
      <c r="TAD53" s="37"/>
      <c r="TAE53" s="37"/>
      <c r="TAF53" s="37"/>
      <c r="TAG53" s="37"/>
      <c r="TAH53" s="37"/>
      <c r="TAI53" s="37"/>
      <c r="TAJ53" s="37"/>
      <c r="TAK53" s="37"/>
      <c r="TAL53" s="37"/>
      <c r="TAM53" s="37"/>
      <c r="TAN53" s="37"/>
      <c r="TAO53" s="37"/>
      <c r="TAP53" s="37"/>
      <c r="TAQ53" s="37"/>
      <c r="TAR53" s="37"/>
      <c r="TAS53" s="37"/>
      <c r="TAT53" s="37"/>
      <c r="TAU53" s="37"/>
      <c r="TAV53" s="37"/>
      <c r="TAW53" s="37"/>
      <c r="TAX53" s="37"/>
      <c r="TAY53" s="37"/>
      <c r="TAZ53" s="37"/>
      <c r="TBA53" s="37"/>
      <c r="TBB53" s="37"/>
      <c r="TBC53" s="37"/>
      <c r="TBD53" s="37"/>
      <c r="TBE53" s="37"/>
      <c r="TBF53" s="37"/>
      <c r="TBG53" s="37"/>
      <c r="TBH53" s="37"/>
      <c r="TBI53" s="37"/>
      <c r="TBJ53" s="37"/>
      <c r="TBK53" s="37"/>
      <c r="TBL53" s="37"/>
      <c r="TBM53" s="37"/>
      <c r="TBN53" s="37"/>
      <c r="TBO53" s="37"/>
      <c r="TBP53" s="37"/>
      <c r="TBQ53" s="37"/>
      <c r="TBR53" s="37"/>
      <c r="TBS53" s="37"/>
      <c r="TBT53" s="37"/>
      <c r="TBU53" s="37"/>
      <c r="TBV53" s="37"/>
      <c r="TBW53" s="37"/>
      <c r="TBX53" s="37"/>
      <c r="TBY53" s="37"/>
      <c r="TBZ53" s="37"/>
      <c r="TCA53" s="37"/>
      <c r="TCB53" s="37"/>
      <c r="TCC53" s="37"/>
      <c r="TCD53" s="37"/>
      <c r="TCE53" s="37"/>
      <c r="TCF53" s="37"/>
      <c r="TCG53" s="37"/>
      <c r="TCH53" s="37"/>
      <c r="TCI53" s="37"/>
      <c r="TCJ53" s="37"/>
      <c r="TCK53" s="37"/>
      <c r="TCL53" s="37"/>
      <c r="TCM53" s="37"/>
      <c r="TCN53" s="37"/>
      <c r="TCO53" s="37"/>
      <c r="TCP53" s="37"/>
      <c r="TCQ53" s="37"/>
      <c r="TCR53" s="37"/>
      <c r="TCS53" s="37"/>
      <c r="TCT53" s="37"/>
      <c r="TCU53" s="37"/>
      <c r="TCV53" s="37"/>
      <c r="TCW53" s="37"/>
      <c r="TCX53" s="37"/>
      <c r="TCY53" s="37"/>
      <c r="TCZ53" s="37"/>
      <c r="TDA53" s="37"/>
      <c r="TDB53" s="37"/>
      <c r="TDC53" s="37"/>
      <c r="TDD53" s="37"/>
      <c r="TDE53" s="37"/>
      <c r="TDF53" s="37"/>
      <c r="TDG53" s="37"/>
      <c r="TDH53" s="37"/>
      <c r="TDI53" s="37"/>
      <c r="TDJ53" s="37"/>
      <c r="TDK53" s="37"/>
      <c r="TDL53" s="37"/>
      <c r="TDM53" s="37"/>
      <c r="TDN53" s="37"/>
      <c r="TDO53" s="37"/>
      <c r="TDP53" s="37"/>
      <c r="TDQ53" s="37"/>
      <c r="TDR53" s="37"/>
      <c r="TDS53" s="37"/>
      <c r="TDT53" s="37"/>
      <c r="TDU53" s="37"/>
      <c r="TDV53" s="37"/>
      <c r="TDW53" s="37"/>
      <c r="TDX53" s="37"/>
      <c r="TDY53" s="37"/>
      <c r="TDZ53" s="37"/>
      <c r="TEA53" s="37"/>
      <c r="TEB53" s="37"/>
      <c r="TEC53" s="37"/>
      <c r="TED53" s="37"/>
      <c r="TEE53" s="37"/>
      <c r="TEF53" s="37"/>
      <c r="TEG53" s="37"/>
      <c r="TEH53" s="37"/>
      <c r="TEI53" s="37"/>
      <c r="TEJ53" s="37"/>
      <c r="TEK53" s="37"/>
      <c r="TEL53" s="37"/>
      <c r="TEM53" s="37"/>
      <c r="TEN53" s="37"/>
      <c r="TEO53" s="37"/>
      <c r="TEP53" s="37"/>
      <c r="TEQ53" s="37"/>
      <c r="TER53" s="37"/>
      <c r="TES53" s="37"/>
      <c r="TET53" s="37"/>
      <c r="TEU53" s="37"/>
      <c r="TEV53" s="37"/>
      <c r="TEW53" s="37"/>
      <c r="TEX53" s="37"/>
      <c r="TEY53" s="37"/>
      <c r="TEZ53" s="37"/>
      <c r="TFA53" s="37"/>
      <c r="TFB53" s="37"/>
      <c r="TFC53" s="37"/>
      <c r="TFD53" s="37"/>
      <c r="TFE53" s="37"/>
      <c r="TFF53" s="37"/>
      <c r="TFG53" s="37"/>
      <c r="TFH53" s="37"/>
      <c r="TFI53" s="37"/>
      <c r="TFJ53" s="37"/>
      <c r="TFK53" s="37"/>
      <c r="TFL53" s="37"/>
      <c r="TFM53" s="37"/>
      <c r="TFN53" s="37"/>
      <c r="TFO53" s="37"/>
      <c r="TFP53" s="37"/>
      <c r="TFQ53" s="37"/>
      <c r="TFR53" s="37"/>
      <c r="TFS53" s="37"/>
      <c r="TFT53" s="37"/>
      <c r="TFU53" s="37"/>
      <c r="TFV53" s="37"/>
      <c r="TFW53" s="37"/>
      <c r="TFX53" s="37"/>
      <c r="TFY53" s="37"/>
      <c r="TFZ53" s="37"/>
      <c r="TGA53" s="37"/>
      <c r="TGB53" s="37"/>
      <c r="TGC53" s="37"/>
      <c r="TGD53" s="37"/>
      <c r="TGE53" s="37"/>
      <c r="TGF53" s="37"/>
      <c r="TGG53" s="37"/>
      <c r="TGH53" s="37"/>
      <c r="TGI53" s="37"/>
      <c r="TGJ53" s="37"/>
      <c r="TGK53" s="37"/>
      <c r="TGL53" s="37"/>
      <c r="TGM53" s="37"/>
      <c r="TGN53" s="37"/>
      <c r="TGO53" s="37"/>
      <c r="TGP53" s="37"/>
      <c r="TGQ53" s="37"/>
      <c r="TGR53" s="37"/>
      <c r="TGS53" s="37"/>
      <c r="TGT53" s="37"/>
      <c r="TGU53" s="37"/>
      <c r="TGV53" s="37"/>
      <c r="TGW53" s="37"/>
      <c r="TGX53" s="37"/>
      <c r="TGY53" s="37"/>
      <c r="TGZ53" s="37"/>
      <c r="THA53" s="37"/>
      <c r="THB53" s="37"/>
      <c r="THC53" s="37"/>
      <c r="THD53" s="37"/>
      <c r="THE53" s="37"/>
      <c r="THF53" s="37"/>
      <c r="THG53" s="37"/>
      <c r="THH53" s="37"/>
      <c r="THI53" s="37"/>
      <c r="THJ53" s="37"/>
      <c r="THK53" s="37"/>
      <c r="THL53" s="37"/>
      <c r="THM53" s="37"/>
      <c r="THN53" s="37"/>
      <c r="THO53" s="37"/>
      <c r="THP53" s="37"/>
      <c r="THQ53" s="37"/>
      <c r="THR53" s="37"/>
      <c r="THS53" s="37"/>
      <c r="THT53" s="37"/>
      <c r="THU53" s="37"/>
      <c r="THV53" s="37"/>
      <c r="THW53" s="37"/>
      <c r="THX53" s="37"/>
      <c r="THY53" s="37"/>
      <c r="THZ53" s="37"/>
      <c r="TIA53" s="37"/>
      <c r="TIB53" s="37"/>
      <c r="TIC53" s="37"/>
      <c r="TID53" s="37"/>
      <c r="TIE53" s="37"/>
      <c r="TIF53" s="37"/>
      <c r="TIG53" s="37"/>
      <c r="TIH53" s="37"/>
      <c r="TII53" s="37"/>
      <c r="TIJ53" s="37"/>
      <c r="TIK53" s="37"/>
      <c r="TIL53" s="37"/>
      <c r="TIM53" s="37"/>
      <c r="TIN53" s="37"/>
      <c r="TIO53" s="37"/>
      <c r="TIP53" s="37"/>
      <c r="TIQ53" s="37"/>
      <c r="TIR53" s="37"/>
      <c r="TIS53" s="37"/>
      <c r="TIT53" s="37"/>
      <c r="TIU53" s="37"/>
      <c r="TIV53" s="37"/>
      <c r="TIW53" s="37"/>
      <c r="TIX53" s="37"/>
      <c r="TIY53" s="37"/>
      <c r="TIZ53" s="37"/>
      <c r="TJA53" s="37"/>
      <c r="TJB53" s="37"/>
      <c r="TJC53" s="37"/>
      <c r="TJD53" s="37"/>
      <c r="TJE53" s="37"/>
      <c r="TJF53" s="37"/>
      <c r="TJG53" s="37"/>
      <c r="TJH53" s="37"/>
      <c r="TJI53" s="37"/>
      <c r="TJJ53" s="37"/>
      <c r="TJK53" s="37"/>
      <c r="TJL53" s="37"/>
      <c r="TJM53" s="37"/>
      <c r="TJN53" s="37"/>
      <c r="TJO53" s="37"/>
      <c r="TJP53" s="37"/>
      <c r="TJQ53" s="37"/>
      <c r="TJR53" s="37"/>
      <c r="TJS53" s="37"/>
      <c r="TJT53" s="37"/>
      <c r="TJU53" s="37"/>
      <c r="TJV53" s="37"/>
      <c r="TJW53" s="37"/>
      <c r="TJX53" s="37"/>
      <c r="TJY53" s="37"/>
      <c r="TJZ53" s="37"/>
      <c r="TKA53" s="37"/>
      <c r="TKB53" s="37"/>
      <c r="TKC53" s="37"/>
      <c r="TKD53" s="37"/>
      <c r="TKE53" s="37"/>
      <c r="TKF53" s="37"/>
      <c r="TKG53" s="37"/>
      <c r="TKH53" s="37"/>
      <c r="TKI53" s="37"/>
      <c r="TKJ53" s="37"/>
      <c r="TKK53" s="37"/>
      <c r="TKL53" s="37"/>
      <c r="TKM53" s="37"/>
      <c r="TKN53" s="37"/>
      <c r="TKO53" s="37"/>
      <c r="TKP53" s="37"/>
      <c r="TKQ53" s="37"/>
      <c r="TKR53" s="37"/>
      <c r="TKS53" s="37"/>
      <c r="TKT53" s="37"/>
      <c r="TKU53" s="37"/>
      <c r="TKV53" s="37"/>
      <c r="TKW53" s="37"/>
      <c r="TKX53" s="37"/>
      <c r="TKY53" s="37"/>
      <c r="TKZ53" s="37"/>
      <c r="TLA53" s="37"/>
      <c r="TLB53" s="37"/>
      <c r="TLC53" s="37"/>
      <c r="TLD53" s="37"/>
      <c r="TLE53" s="37"/>
      <c r="TLF53" s="37"/>
      <c r="TLG53" s="37"/>
      <c r="TLH53" s="37"/>
      <c r="TLI53" s="37"/>
      <c r="TLJ53" s="37"/>
      <c r="TLK53" s="37"/>
      <c r="TLL53" s="37"/>
      <c r="TLM53" s="37"/>
      <c r="TLN53" s="37"/>
      <c r="TLO53" s="37"/>
      <c r="TLP53" s="37"/>
      <c r="TLQ53" s="37"/>
      <c r="TLR53" s="37"/>
      <c r="TLS53" s="37"/>
      <c r="TLT53" s="37"/>
      <c r="TLU53" s="37"/>
      <c r="TLV53" s="37"/>
      <c r="TLW53" s="37"/>
      <c r="TLX53" s="37"/>
      <c r="TLY53" s="37"/>
      <c r="TLZ53" s="37"/>
      <c r="TMA53" s="37"/>
      <c r="TMB53" s="37"/>
      <c r="TMC53" s="37"/>
      <c r="TMD53" s="37"/>
      <c r="TME53" s="37"/>
      <c r="TMF53" s="37"/>
      <c r="TMG53" s="37"/>
      <c r="TMH53" s="37"/>
      <c r="TMI53" s="37"/>
      <c r="TMJ53" s="37"/>
      <c r="TMK53" s="37"/>
      <c r="TML53" s="37"/>
      <c r="TMM53" s="37"/>
      <c r="TMN53" s="37"/>
      <c r="TMO53" s="37"/>
      <c r="TMP53" s="37"/>
      <c r="TMQ53" s="37"/>
      <c r="TMR53" s="37"/>
      <c r="TMS53" s="37"/>
      <c r="TMT53" s="37"/>
      <c r="TMU53" s="37"/>
      <c r="TMV53" s="37"/>
      <c r="TMW53" s="37"/>
      <c r="TMX53" s="37"/>
      <c r="TMY53" s="37"/>
      <c r="TMZ53" s="37"/>
      <c r="TNA53" s="37"/>
      <c r="TNB53" s="37"/>
      <c r="TNC53" s="37"/>
      <c r="TND53" s="37"/>
      <c r="TNE53" s="37"/>
      <c r="TNF53" s="37"/>
      <c r="TNG53" s="37"/>
      <c r="TNH53" s="37"/>
      <c r="TNI53" s="37"/>
      <c r="TNJ53" s="37"/>
      <c r="TNK53" s="37"/>
      <c r="TNL53" s="37"/>
      <c r="TNM53" s="37"/>
      <c r="TNN53" s="37"/>
      <c r="TNO53" s="37"/>
      <c r="TNP53" s="37"/>
      <c r="TNQ53" s="37"/>
      <c r="TNR53" s="37"/>
      <c r="TNS53" s="37"/>
      <c r="TNT53" s="37"/>
      <c r="TNU53" s="37"/>
      <c r="TNV53" s="37"/>
      <c r="TNW53" s="37"/>
      <c r="TNX53" s="37"/>
      <c r="TNY53" s="37"/>
      <c r="TNZ53" s="37"/>
      <c r="TOA53" s="37"/>
      <c r="TOB53" s="37"/>
      <c r="TOC53" s="37"/>
      <c r="TOD53" s="37"/>
      <c r="TOE53" s="37"/>
      <c r="TOF53" s="37"/>
      <c r="TOG53" s="37"/>
      <c r="TOH53" s="37"/>
      <c r="TOI53" s="37"/>
      <c r="TOJ53" s="37"/>
      <c r="TOK53" s="37"/>
      <c r="TOL53" s="37"/>
      <c r="TOM53" s="37"/>
      <c r="TON53" s="37"/>
      <c r="TOO53" s="37"/>
      <c r="TOP53" s="37"/>
      <c r="TOQ53" s="37"/>
      <c r="TOR53" s="37"/>
      <c r="TOS53" s="37"/>
      <c r="TOT53" s="37"/>
      <c r="TOU53" s="37"/>
      <c r="TOV53" s="37"/>
      <c r="TOW53" s="37"/>
      <c r="TOX53" s="37"/>
      <c r="TOY53" s="37"/>
      <c r="TOZ53" s="37"/>
      <c r="TPA53" s="37"/>
      <c r="TPB53" s="37"/>
      <c r="TPC53" s="37"/>
      <c r="TPD53" s="37"/>
      <c r="TPE53" s="37"/>
      <c r="TPF53" s="37"/>
      <c r="TPG53" s="37"/>
      <c r="TPH53" s="37"/>
      <c r="TPI53" s="37"/>
      <c r="TPJ53" s="37"/>
      <c r="TPK53" s="37"/>
      <c r="TPL53" s="37"/>
      <c r="TPM53" s="37"/>
      <c r="TPN53" s="37"/>
      <c r="TPO53" s="37"/>
      <c r="TPP53" s="37"/>
      <c r="TPQ53" s="37"/>
      <c r="TPR53" s="37"/>
      <c r="TPS53" s="37"/>
      <c r="TPT53" s="37"/>
      <c r="TPU53" s="37"/>
      <c r="TPV53" s="37"/>
      <c r="TPW53" s="37"/>
      <c r="TPX53" s="37"/>
      <c r="TPY53" s="37"/>
      <c r="TPZ53" s="37"/>
      <c r="TQA53" s="37"/>
      <c r="TQB53" s="37"/>
      <c r="TQC53" s="37"/>
      <c r="TQD53" s="37"/>
      <c r="TQE53" s="37"/>
      <c r="TQF53" s="37"/>
      <c r="TQG53" s="37"/>
      <c r="TQH53" s="37"/>
      <c r="TQI53" s="37"/>
      <c r="TQJ53" s="37"/>
      <c r="TQK53" s="37"/>
      <c r="TQL53" s="37"/>
      <c r="TQM53" s="37"/>
      <c r="TQN53" s="37"/>
      <c r="TQO53" s="37"/>
      <c r="TQP53" s="37"/>
      <c r="TQQ53" s="37"/>
      <c r="TQR53" s="37"/>
      <c r="TQS53" s="37"/>
      <c r="TQT53" s="37"/>
      <c r="TQU53" s="37"/>
      <c r="TQV53" s="37"/>
      <c r="TQW53" s="37"/>
      <c r="TQX53" s="37"/>
      <c r="TQY53" s="37"/>
      <c r="TQZ53" s="37"/>
      <c r="TRA53" s="37"/>
      <c r="TRB53" s="37"/>
      <c r="TRC53" s="37"/>
      <c r="TRD53" s="37"/>
      <c r="TRE53" s="37"/>
      <c r="TRF53" s="37"/>
      <c r="TRG53" s="37"/>
      <c r="TRH53" s="37"/>
      <c r="TRI53" s="37"/>
      <c r="TRJ53" s="37"/>
      <c r="TRK53" s="37"/>
      <c r="TRL53" s="37"/>
      <c r="TRM53" s="37"/>
      <c r="TRN53" s="37"/>
      <c r="TRO53" s="37"/>
      <c r="TRP53" s="37"/>
      <c r="TRQ53" s="37"/>
      <c r="TRR53" s="37"/>
      <c r="TRS53" s="37"/>
      <c r="TRT53" s="37"/>
      <c r="TRU53" s="37"/>
      <c r="TRV53" s="37"/>
      <c r="TRW53" s="37"/>
      <c r="TRX53" s="37"/>
      <c r="TRY53" s="37"/>
      <c r="TRZ53" s="37"/>
      <c r="TSA53" s="37"/>
      <c r="TSB53" s="37"/>
      <c r="TSC53" s="37"/>
      <c r="TSD53" s="37"/>
      <c r="TSE53" s="37"/>
      <c r="TSF53" s="37"/>
      <c r="TSG53" s="37"/>
      <c r="TSH53" s="37"/>
      <c r="TSI53" s="37"/>
      <c r="TSJ53" s="37"/>
      <c r="TSK53" s="37"/>
      <c r="TSL53" s="37"/>
      <c r="TSM53" s="37"/>
      <c r="TSN53" s="37"/>
      <c r="TSO53" s="37"/>
      <c r="TSP53" s="37"/>
      <c r="TSQ53" s="37"/>
      <c r="TSR53" s="37"/>
      <c r="TSS53" s="37"/>
      <c r="TST53" s="37"/>
      <c r="TSU53" s="37"/>
      <c r="TSV53" s="37"/>
      <c r="TSW53" s="37"/>
      <c r="TSX53" s="37"/>
      <c r="TSY53" s="37"/>
      <c r="TSZ53" s="37"/>
      <c r="TTA53" s="37"/>
      <c r="TTB53" s="37"/>
      <c r="TTC53" s="37"/>
      <c r="TTD53" s="37"/>
      <c r="TTE53" s="37"/>
      <c r="TTF53" s="37"/>
      <c r="TTG53" s="37"/>
      <c r="TTH53" s="37"/>
      <c r="TTI53" s="37"/>
      <c r="TTJ53" s="37"/>
      <c r="TTK53" s="37"/>
      <c r="TTL53" s="37"/>
      <c r="TTM53" s="37"/>
      <c r="TTN53" s="37"/>
      <c r="TTO53" s="37"/>
      <c r="TTP53" s="37"/>
      <c r="TTQ53" s="37"/>
      <c r="TTR53" s="37"/>
      <c r="TTS53" s="37"/>
      <c r="TTT53" s="37"/>
      <c r="TTU53" s="37"/>
      <c r="TTV53" s="37"/>
      <c r="TTW53" s="37"/>
      <c r="TTX53" s="37"/>
      <c r="TTY53" s="37"/>
      <c r="TTZ53" s="37"/>
      <c r="TUA53" s="37"/>
      <c r="TUB53" s="37"/>
      <c r="TUC53" s="37"/>
      <c r="TUD53" s="37"/>
      <c r="TUE53" s="37"/>
      <c r="TUF53" s="37"/>
      <c r="TUG53" s="37"/>
      <c r="TUH53" s="37"/>
      <c r="TUI53" s="37"/>
      <c r="TUJ53" s="37"/>
      <c r="TUK53" s="37"/>
      <c r="TUL53" s="37"/>
      <c r="TUM53" s="37"/>
      <c r="TUN53" s="37"/>
      <c r="TUO53" s="37"/>
      <c r="TUP53" s="37"/>
      <c r="TUQ53" s="37"/>
      <c r="TUR53" s="37"/>
      <c r="TUS53" s="37"/>
      <c r="TUT53" s="37"/>
      <c r="TUU53" s="37"/>
      <c r="TUV53" s="37"/>
      <c r="TUW53" s="37"/>
      <c r="TUX53" s="37"/>
      <c r="TUY53" s="37"/>
      <c r="TUZ53" s="37"/>
      <c r="TVA53" s="37"/>
      <c r="TVB53" s="37"/>
      <c r="TVC53" s="37"/>
      <c r="TVD53" s="37"/>
      <c r="TVE53" s="37"/>
      <c r="TVF53" s="37"/>
      <c r="TVG53" s="37"/>
      <c r="TVH53" s="37"/>
      <c r="TVI53" s="37"/>
      <c r="TVJ53" s="37"/>
      <c r="TVK53" s="37"/>
      <c r="TVL53" s="37"/>
      <c r="TVM53" s="37"/>
      <c r="TVN53" s="37"/>
      <c r="TVO53" s="37"/>
      <c r="TVP53" s="37"/>
      <c r="TVQ53" s="37"/>
      <c r="TVR53" s="37"/>
      <c r="TVS53" s="37"/>
      <c r="TVT53" s="37"/>
      <c r="TVU53" s="37"/>
      <c r="TVV53" s="37"/>
      <c r="TVW53" s="37"/>
      <c r="TVX53" s="37"/>
      <c r="TVY53" s="37"/>
      <c r="TVZ53" s="37"/>
      <c r="TWA53" s="37"/>
      <c r="TWB53" s="37"/>
      <c r="TWC53" s="37"/>
      <c r="TWD53" s="37"/>
      <c r="TWE53" s="37"/>
      <c r="TWF53" s="37"/>
      <c r="TWG53" s="37"/>
      <c r="TWH53" s="37"/>
      <c r="TWI53" s="37"/>
      <c r="TWJ53" s="37"/>
      <c r="TWK53" s="37"/>
      <c r="TWL53" s="37"/>
      <c r="TWM53" s="37"/>
      <c r="TWN53" s="37"/>
      <c r="TWO53" s="37"/>
      <c r="TWP53" s="37"/>
      <c r="TWQ53" s="37"/>
      <c r="TWR53" s="37"/>
      <c r="TWS53" s="37"/>
      <c r="TWT53" s="37"/>
      <c r="TWU53" s="37"/>
      <c r="TWV53" s="37"/>
      <c r="TWW53" s="37"/>
      <c r="TWX53" s="37"/>
      <c r="TWY53" s="37"/>
      <c r="TWZ53" s="37"/>
      <c r="TXA53" s="37"/>
      <c r="TXB53" s="37"/>
      <c r="TXC53" s="37"/>
      <c r="TXD53" s="37"/>
      <c r="TXE53" s="37"/>
      <c r="TXF53" s="37"/>
      <c r="TXG53" s="37"/>
      <c r="TXH53" s="37"/>
      <c r="TXI53" s="37"/>
      <c r="TXJ53" s="37"/>
      <c r="TXK53" s="37"/>
      <c r="TXL53" s="37"/>
      <c r="TXM53" s="37"/>
      <c r="TXN53" s="37"/>
      <c r="TXO53" s="37"/>
      <c r="TXP53" s="37"/>
      <c r="TXQ53" s="37"/>
      <c r="TXR53" s="37"/>
      <c r="TXS53" s="37"/>
      <c r="TXT53" s="37"/>
      <c r="TXU53" s="37"/>
      <c r="TXV53" s="37"/>
      <c r="TXW53" s="37"/>
      <c r="TXX53" s="37"/>
      <c r="TXY53" s="37"/>
      <c r="TXZ53" s="37"/>
      <c r="TYA53" s="37"/>
      <c r="TYB53" s="37"/>
      <c r="TYC53" s="37"/>
      <c r="TYD53" s="37"/>
      <c r="TYE53" s="37"/>
      <c r="TYF53" s="37"/>
      <c r="TYG53" s="37"/>
      <c r="TYH53" s="37"/>
      <c r="TYI53" s="37"/>
      <c r="TYJ53" s="37"/>
      <c r="TYK53" s="37"/>
      <c r="TYL53" s="37"/>
      <c r="TYM53" s="37"/>
      <c r="TYN53" s="37"/>
      <c r="TYO53" s="37"/>
      <c r="TYP53" s="37"/>
      <c r="TYQ53" s="37"/>
      <c r="TYR53" s="37"/>
      <c r="TYS53" s="37"/>
      <c r="TYT53" s="37"/>
      <c r="TYU53" s="37"/>
      <c r="TYV53" s="37"/>
      <c r="TYW53" s="37"/>
      <c r="TYX53" s="37"/>
      <c r="TYY53" s="37"/>
      <c r="TYZ53" s="37"/>
      <c r="TZA53" s="37"/>
      <c r="TZB53" s="37"/>
      <c r="TZC53" s="37"/>
      <c r="TZD53" s="37"/>
      <c r="TZE53" s="37"/>
      <c r="TZF53" s="37"/>
      <c r="TZG53" s="37"/>
      <c r="TZH53" s="37"/>
      <c r="TZI53" s="37"/>
      <c r="TZJ53" s="37"/>
      <c r="TZK53" s="37"/>
      <c r="TZL53" s="37"/>
      <c r="TZM53" s="37"/>
      <c r="TZN53" s="37"/>
      <c r="TZO53" s="37"/>
      <c r="TZP53" s="37"/>
      <c r="TZQ53" s="37"/>
      <c r="TZR53" s="37"/>
      <c r="TZS53" s="37"/>
      <c r="TZT53" s="37"/>
      <c r="TZU53" s="37"/>
      <c r="TZV53" s="37"/>
      <c r="TZW53" s="37"/>
      <c r="TZX53" s="37"/>
      <c r="TZY53" s="37"/>
      <c r="TZZ53" s="37"/>
      <c r="UAA53" s="37"/>
      <c r="UAB53" s="37"/>
      <c r="UAC53" s="37"/>
      <c r="UAD53" s="37"/>
      <c r="UAE53" s="37"/>
      <c r="UAF53" s="37"/>
      <c r="UAG53" s="37"/>
      <c r="UAH53" s="37"/>
      <c r="UAI53" s="37"/>
      <c r="UAJ53" s="37"/>
      <c r="UAK53" s="37"/>
      <c r="UAL53" s="37"/>
      <c r="UAM53" s="37"/>
      <c r="UAN53" s="37"/>
      <c r="UAO53" s="37"/>
      <c r="UAP53" s="37"/>
      <c r="UAQ53" s="37"/>
      <c r="UAR53" s="37"/>
      <c r="UAS53" s="37"/>
      <c r="UAT53" s="37"/>
      <c r="UAU53" s="37"/>
      <c r="UAV53" s="37"/>
      <c r="UAW53" s="37"/>
      <c r="UAX53" s="37"/>
      <c r="UAY53" s="37"/>
      <c r="UAZ53" s="37"/>
      <c r="UBA53" s="37"/>
      <c r="UBB53" s="37"/>
      <c r="UBC53" s="37"/>
      <c r="UBD53" s="37"/>
      <c r="UBE53" s="37"/>
      <c r="UBF53" s="37"/>
      <c r="UBG53" s="37"/>
      <c r="UBH53" s="37"/>
      <c r="UBI53" s="37"/>
      <c r="UBJ53" s="37"/>
      <c r="UBK53" s="37"/>
      <c r="UBL53" s="37"/>
      <c r="UBM53" s="37"/>
      <c r="UBN53" s="37"/>
      <c r="UBO53" s="37"/>
      <c r="UBP53" s="37"/>
      <c r="UBQ53" s="37"/>
      <c r="UBR53" s="37"/>
      <c r="UBS53" s="37"/>
      <c r="UBT53" s="37"/>
      <c r="UBU53" s="37"/>
      <c r="UBV53" s="37"/>
      <c r="UBW53" s="37"/>
      <c r="UBX53" s="37"/>
      <c r="UBY53" s="37"/>
      <c r="UBZ53" s="37"/>
      <c r="UCA53" s="37"/>
      <c r="UCB53" s="37"/>
      <c r="UCC53" s="37"/>
      <c r="UCD53" s="37"/>
      <c r="UCE53" s="37"/>
      <c r="UCF53" s="37"/>
      <c r="UCG53" s="37"/>
      <c r="UCH53" s="37"/>
      <c r="UCI53" s="37"/>
      <c r="UCJ53" s="37"/>
      <c r="UCK53" s="37"/>
      <c r="UCL53" s="37"/>
      <c r="UCM53" s="37"/>
      <c r="UCN53" s="37"/>
      <c r="UCO53" s="37"/>
      <c r="UCP53" s="37"/>
      <c r="UCQ53" s="37"/>
      <c r="UCR53" s="37"/>
      <c r="UCS53" s="37"/>
      <c r="UCT53" s="37"/>
      <c r="UCU53" s="37"/>
      <c r="UCV53" s="37"/>
      <c r="UCW53" s="37"/>
      <c r="UCX53" s="37"/>
      <c r="UCY53" s="37"/>
      <c r="UCZ53" s="37"/>
      <c r="UDA53" s="37"/>
      <c r="UDB53" s="37"/>
      <c r="UDC53" s="37"/>
      <c r="UDD53" s="37"/>
      <c r="UDE53" s="37"/>
      <c r="UDF53" s="37"/>
      <c r="UDG53" s="37"/>
      <c r="UDH53" s="37"/>
      <c r="UDI53" s="37"/>
      <c r="UDJ53" s="37"/>
      <c r="UDK53" s="37"/>
      <c r="UDL53" s="37"/>
      <c r="UDM53" s="37"/>
      <c r="UDN53" s="37"/>
      <c r="UDO53" s="37"/>
      <c r="UDP53" s="37"/>
      <c r="UDQ53" s="37"/>
      <c r="UDR53" s="37"/>
      <c r="UDS53" s="37"/>
      <c r="UDT53" s="37"/>
      <c r="UDU53" s="37"/>
      <c r="UDV53" s="37"/>
      <c r="UDW53" s="37"/>
      <c r="UDX53" s="37"/>
      <c r="UDY53" s="37"/>
      <c r="UDZ53" s="37"/>
      <c r="UEA53" s="37"/>
      <c r="UEB53" s="37"/>
      <c r="UEC53" s="37"/>
      <c r="UED53" s="37"/>
      <c r="UEE53" s="37"/>
      <c r="UEF53" s="37"/>
      <c r="UEG53" s="37"/>
      <c r="UEH53" s="37"/>
      <c r="UEI53" s="37"/>
      <c r="UEJ53" s="37"/>
      <c r="UEK53" s="37"/>
      <c r="UEL53" s="37"/>
      <c r="UEM53" s="37"/>
      <c r="UEN53" s="37"/>
      <c r="UEO53" s="37"/>
      <c r="UEP53" s="37"/>
      <c r="UEQ53" s="37"/>
      <c r="UER53" s="37"/>
      <c r="UES53" s="37"/>
      <c r="UET53" s="37"/>
      <c r="UEU53" s="37"/>
      <c r="UEV53" s="37"/>
      <c r="UEW53" s="37"/>
      <c r="UEX53" s="37"/>
      <c r="UEY53" s="37"/>
      <c r="UEZ53" s="37"/>
      <c r="UFA53" s="37"/>
      <c r="UFB53" s="37"/>
      <c r="UFC53" s="37"/>
      <c r="UFD53" s="37"/>
      <c r="UFE53" s="37"/>
      <c r="UFF53" s="37"/>
      <c r="UFG53" s="37"/>
      <c r="UFH53" s="37"/>
      <c r="UFI53" s="37"/>
      <c r="UFJ53" s="37"/>
      <c r="UFK53" s="37"/>
      <c r="UFL53" s="37"/>
      <c r="UFM53" s="37"/>
      <c r="UFN53" s="37"/>
      <c r="UFO53" s="37"/>
      <c r="UFP53" s="37"/>
      <c r="UFQ53" s="37"/>
      <c r="UFR53" s="37"/>
      <c r="UFS53" s="37"/>
      <c r="UFT53" s="37"/>
      <c r="UFU53" s="37"/>
      <c r="UFV53" s="37"/>
      <c r="UFW53" s="37"/>
      <c r="UFX53" s="37"/>
      <c r="UFY53" s="37"/>
      <c r="UFZ53" s="37"/>
      <c r="UGA53" s="37"/>
      <c r="UGB53" s="37"/>
      <c r="UGC53" s="37"/>
      <c r="UGD53" s="37"/>
      <c r="UGE53" s="37"/>
      <c r="UGF53" s="37"/>
      <c r="UGG53" s="37"/>
      <c r="UGH53" s="37"/>
      <c r="UGI53" s="37"/>
      <c r="UGJ53" s="37"/>
      <c r="UGK53" s="37"/>
      <c r="UGL53" s="37"/>
      <c r="UGM53" s="37"/>
      <c r="UGN53" s="37"/>
      <c r="UGO53" s="37"/>
      <c r="UGP53" s="37"/>
      <c r="UGQ53" s="37"/>
      <c r="UGR53" s="37"/>
      <c r="UGS53" s="37"/>
      <c r="UGT53" s="37"/>
      <c r="UGU53" s="37"/>
      <c r="UGV53" s="37"/>
      <c r="UGW53" s="37"/>
      <c r="UGX53" s="37"/>
      <c r="UGY53" s="37"/>
      <c r="UGZ53" s="37"/>
      <c r="UHA53" s="37"/>
      <c r="UHB53" s="37"/>
      <c r="UHC53" s="37"/>
      <c r="UHD53" s="37"/>
      <c r="UHE53" s="37"/>
      <c r="UHF53" s="37"/>
      <c r="UHG53" s="37"/>
      <c r="UHH53" s="37"/>
      <c r="UHI53" s="37"/>
      <c r="UHJ53" s="37"/>
      <c r="UHK53" s="37"/>
      <c r="UHL53" s="37"/>
      <c r="UHM53" s="37"/>
      <c r="UHN53" s="37"/>
      <c r="UHO53" s="37"/>
      <c r="UHP53" s="37"/>
      <c r="UHQ53" s="37"/>
      <c r="UHR53" s="37"/>
      <c r="UHS53" s="37"/>
      <c r="UHT53" s="37"/>
      <c r="UHU53" s="37"/>
      <c r="UHV53" s="37"/>
      <c r="UHW53" s="37"/>
      <c r="UHX53" s="37"/>
      <c r="UHY53" s="37"/>
      <c r="UHZ53" s="37"/>
      <c r="UIA53" s="37"/>
      <c r="UIB53" s="37"/>
      <c r="UIC53" s="37"/>
      <c r="UID53" s="37"/>
      <c r="UIE53" s="37"/>
      <c r="UIF53" s="37"/>
      <c r="UIG53" s="37"/>
      <c r="UIH53" s="37"/>
      <c r="UII53" s="37"/>
      <c r="UIJ53" s="37"/>
      <c r="UIK53" s="37"/>
      <c r="UIL53" s="37"/>
      <c r="UIM53" s="37"/>
      <c r="UIN53" s="37"/>
      <c r="UIO53" s="37"/>
      <c r="UIP53" s="37"/>
      <c r="UIQ53" s="37"/>
      <c r="UIR53" s="37"/>
      <c r="UIS53" s="37"/>
      <c r="UIT53" s="37"/>
      <c r="UIU53" s="37"/>
      <c r="UIV53" s="37"/>
      <c r="UIW53" s="37"/>
      <c r="UIX53" s="37"/>
      <c r="UIY53" s="37"/>
      <c r="UIZ53" s="37"/>
      <c r="UJA53" s="37"/>
      <c r="UJB53" s="37"/>
      <c r="UJC53" s="37"/>
      <c r="UJD53" s="37"/>
      <c r="UJE53" s="37"/>
      <c r="UJF53" s="37"/>
      <c r="UJG53" s="37"/>
      <c r="UJH53" s="37"/>
      <c r="UJI53" s="37"/>
      <c r="UJJ53" s="37"/>
      <c r="UJK53" s="37"/>
      <c r="UJL53" s="37"/>
      <c r="UJM53" s="37"/>
      <c r="UJN53" s="37"/>
      <c r="UJO53" s="37"/>
      <c r="UJP53" s="37"/>
      <c r="UJQ53" s="37"/>
      <c r="UJR53" s="37"/>
      <c r="UJS53" s="37"/>
      <c r="UJT53" s="37"/>
      <c r="UJU53" s="37"/>
      <c r="UJV53" s="37"/>
      <c r="UJW53" s="37"/>
      <c r="UJX53" s="37"/>
      <c r="UJY53" s="37"/>
      <c r="UJZ53" s="37"/>
      <c r="UKA53" s="37"/>
      <c r="UKB53" s="37"/>
      <c r="UKC53" s="37"/>
      <c r="UKD53" s="37"/>
      <c r="UKE53" s="37"/>
      <c r="UKF53" s="37"/>
      <c r="UKG53" s="37"/>
      <c r="UKH53" s="37"/>
      <c r="UKI53" s="37"/>
      <c r="UKJ53" s="37"/>
      <c r="UKK53" s="37"/>
      <c r="UKL53" s="37"/>
      <c r="UKM53" s="37"/>
      <c r="UKN53" s="37"/>
      <c r="UKO53" s="37"/>
      <c r="UKP53" s="37"/>
      <c r="UKQ53" s="37"/>
      <c r="UKR53" s="37"/>
      <c r="UKS53" s="37"/>
      <c r="UKT53" s="37"/>
      <c r="UKU53" s="37"/>
      <c r="UKV53" s="37"/>
      <c r="UKW53" s="37"/>
      <c r="UKX53" s="37"/>
      <c r="UKY53" s="37"/>
      <c r="UKZ53" s="37"/>
      <c r="ULA53" s="37"/>
      <c r="ULB53" s="37"/>
      <c r="ULC53" s="37"/>
      <c r="ULD53" s="37"/>
      <c r="ULE53" s="37"/>
      <c r="ULF53" s="37"/>
      <c r="ULG53" s="37"/>
      <c r="ULH53" s="37"/>
      <c r="ULI53" s="37"/>
      <c r="ULJ53" s="37"/>
      <c r="ULK53" s="37"/>
      <c r="ULL53" s="37"/>
      <c r="ULM53" s="37"/>
      <c r="ULN53" s="37"/>
      <c r="ULO53" s="37"/>
      <c r="ULP53" s="37"/>
      <c r="ULQ53" s="37"/>
      <c r="ULR53" s="37"/>
      <c r="ULS53" s="37"/>
      <c r="ULT53" s="37"/>
      <c r="ULU53" s="37"/>
      <c r="ULV53" s="37"/>
      <c r="ULW53" s="37"/>
      <c r="ULX53" s="37"/>
      <c r="ULY53" s="37"/>
      <c r="ULZ53" s="37"/>
      <c r="UMA53" s="37"/>
      <c r="UMB53" s="37"/>
      <c r="UMC53" s="37"/>
      <c r="UMD53" s="37"/>
      <c r="UME53" s="37"/>
      <c r="UMF53" s="37"/>
      <c r="UMG53" s="37"/>
      <c r="UMH53" s="37"/>
      <c r="UMI53" s="37"/>
      <c r="UMJ53" s="37"/>
      <c r="UMK53" s="37"/>
      <c r="UML53" s="37"/>
      <c r="UMM53" s="37"/>
      <c r="UMN53" s="37"/>
      <c r="UMO53" s="37"/>
      <c r="UMP53" s="37"/>
      <c r="UMQ53" s="37"/>
      <c r="UMR53" s="37"/>
      <c r="UMS53" s="37"/>
      <c r="UMT53" s="37"/>
      <c r="UMU53" s="37"/>
      <c r="UMV53" s="37"/>
      <c r="UMW53" s="37"/>
      <c r="UMX53" s="37"/>
      <c r="UMY53" s="37"/>
      <c r="UMZ53" s="37"/>
      <c r="UNA53" s="37"/>
      <c r="UNB53" s="37"/>
      <c r="UNC53" s="37"/>
      <c r="UND53" s="37"/>
      <c r="UNE53" s="37"/>
      <c r="UNF53" s="37"/>
      <c r="UNG53" s="37"/>
      <c r="UNH53" s="37"/>
      <c r="UNI53" s="37"/>
      <c r="UNJ53" s="37"/>
      <c r="UNK53" s="37"/>
      <c r="UNL53" s="37"/>
      <c r="UNM53" s="37"/>
      <c r="UNN53" s="37"/>
      <c r="UNO53" s="37"/>
      <c r="UNP53" s="37"/>
      <c r="UNQ53" s="37"/>
      <c r="UNR53" s="37"/>
      <c r="UNS53" s="37"/>
      <c r="UNT53" s="37"/>
      <c r="UNU53" s="37"/>
      <c r="UNV53" s="37"/>
      <c r="UNW53" s="37"/>
      <c r="UNX53" s="37"/>
      <c r="UNY53" s="37"/>
      <c r="UNZ53" s="37"/>
      <c r="UOA53" s="37"/>
      <c r="UOB53" s="37"/>
      <c r="UOC53" s="37"/>
      <c r="UOD53" s="37"/>
      <c r="UOE53" s="37"/>
      <c r="UOF53" s="37"/>
      <c r="UOG53" s="37"/>
      <c r="UOH53" s="37"/>
      <c r="UOI53" s="37"/>
      <c r="UOJ53" s="37"/>
      <c r="UOK53" s="37"/>
      <c r="UOL53" s="37"/>
      <c r="UOM53" s="37"/>
      <c r="UON53" s="37"/>
      <c r="UOO53" s="37"/>
      <c r="UOP53" s="37"/>
      <c r="UOQ53" s="37"/>
      <c r="UOR53" s="37"/>
      <c r="UOS53" s="37"/>
      <c r="UOT53" s="37"/>
      <c r="UOU53" s="37"/>
      <c r="UOV53" s="37"/>
      <c r="UOW53" s="37"/>
      <c r="UOX53" s="37"/>
      <c r="UOY53" s="37"/>
      <c r="UOZ53" s="37"/>
      <c r="UPA53" s="37"/>
      <c r="UPB53" s="37"/>
      <c r="UPC53" s="37"/>
      <c r="UPD53" s="37"/>
      <c r="UPE53" s="37"/>
      <c r="UPF53" s="37"/>
      <c r="UPG53" s="37"/>
      <c r="UPH53" s="37"/>
      <c r="UPI53" s="37"/>
      <c r="UPJ53" s="37"/>
      <c r="UPK53" s="37"/>
      <c r="UPL53" s="37"/>
      <c r="UPM53" s="37"/>
      <c r="UPN53" s="37"/>
      <c r="UPO53" s="37"/>
      <c r="UPP53" s="37"/>
      <c r="UPQ53" s="37"/>
      <c r="UPR53" s="37"/>
      <c r="UPS53" s="37"/>
      <c r="UPT53" s="37"/>
      <c r="UPU53" s="37"/>
      <c r="UPV53" s="37"/>
      <c r="UPW53" s="37"/>
      <c r="UPX53" s="37"/>
      <c r="UPY53" s="37"/>
      <c r="UPZ53" s="37"/>
      <c r="UQA53" s="37"/>
      <c r="UQB53" s="37"/>
      <c r="UQC53" s="37"/>
      <c r="UQD53" s="37"/>
      <c r="UQE53" s="37"/>
      <c r="UQF53" s="37"/>
      <c r="UQG53" s="37"/>
      <c r="UQH53" s="37"/>
      <c r="UQI53" s="37"/>
      <c r="UQJ53" s="37"/>
      <c r="UQK53" s="37"/>
      <c r="UQL53" s="37"/>
      <c r="UQM53" s="37"/>
      <c r="UQN53" s="37"/>
      <c r="UQO53" s="37"/>
      <c r="UQP53" s="37"/>
      <c r="UQQ53" s="37"/>
      <c r="UQR53" s="37"/>
      <c r="UQS53" s="37"/>
      <c r="UQT53" s="37"/>
      <c r="UQU53" s="37"/>
      <c r="UQV53" s="37"/>
      <c r="UQW53" s="37"/>
      <c r="UQX53" s="37"/>
      <c r="UQY53" s="37"/>
      <c r="UQZ53" s="37"/>
      <c r="URA53" s="37"/>
      <c r="URB53" s="37"/>
      <c r="URC53" s="37"/>
      <c r="URD53" s="37"/>
      <c r="URE53" s="37"/>
      <c r="URF53" s="37"/>
      <c r="URG53" s="37"/>
      <c r="URH53" s="37"/>
      <c r="URI53" s="37"/>
      <c r="URJ53" s="37"/>
      <c r="URK53" s="37"/>
      <c r="URL53" s="37"/>
      <c r="URM53" s="37"/>
      <c r="URN53" s="37"/>
      <c r="URO53" s="37"/>
      <c r="URP53" s="37"/>
      <c r="URQ53" s="37"/>
      <c r="URR53" s="37"/>
      <c r="URS53" s="37"/>
      <c r="URT53" s="37"/>
      <c r="URU53" s="37"/>
      <c r="URV53" s="37"/>
      <c r="URW53" s="37"/>
      <c r="URX53" s="37"/>
      <c r="URY53" s="37"/>
      <c r="URZ53" s="37"/>
      <c r="USA53" s="37"/>
      <c r="USB53" s="37"/>
      <c r="USC53" s="37"/>
      <c r="USD53" s="37"/>
      <c r="USE53" s="37"/>
      <c r="USF53" s="37"/>
      <c r="USG53" s="37"/>
      <c r="USH53" s="37"/>
      <c r="USI53" s="37"/>
      <c r="USJ53" s="37"/>
      <c r="USK53" s="37"/>
      <c r="USL53" s="37"/>
      <c r="USM53" s="37"/>
      <c r="USN53" s="37"/>
      <c r="USO53" s="37"/>
      <c r="USP53" s="37"/>
      <c r="USQ53" s="37"/>
      <c r="USR53" s="37"/>
      <c r="USS53" s="37"/>
      <c r="UST53" s="37"/>
      <c r="USU53" s="37"/>
      <c r="USV53" s="37"/>
      <c r="USW53" s="37"/>
      <c r="USX53" s="37"/>
      <c r="USY53" s="37"/>
      <c r="USZ53" s="37"/>
      <c r="UTA53" s="37"/>
      <c r="UTB53" s="37"/>
      <c r="UTC53" s="37"/>
      <c r="UTD53" s="37"/>
      <c r="UTE53" s="37"/>
      <c r="UTF53" s="37"/>
      <c r="UTG53" s="37"/>
      <c r="UTH53" s="37"/>
      <c r="UTI53" s="37"/>
      <c r="UTJ53" s="37"/>
      <c r="UTK53" s="37"/>
      <c r="UTL53" s="37"/>
      <c r="UTM53" s="37"/>
      <c r="UTN53" s="37"/>
      <c r="UTO53" s="37"/>
      <c r="UTP53" s="37"/>
      <c r="UTQ53" s="37"/>
      <c r="UTR53" s="37"/>
      <c r="UTS53" s="37"/>
      <c r="UTT53" s="37"/>
      <c r="UTU53" s="37"/>
      <c r="UTV53" s="37"/>
      <c r="UTW53" s="37"/>
      <c r="UTX53" s="37"/>
      <c r="UTY53" s="37"/>
      <c r="UTZ53" s="37"/>
      <c r="UUA53" s="37"/>
      <c r="UUB53" s="37"/>
      <c r="UUC53" s="37"/>
      <c r="UUD53" s="37"/>
      <c r="UUE53" s="37"/>
      <c r="UUF53" s="37"/>
      <c r="UUG53" s="37"/>
      <c r="UUH53" s="37"/>
      <c r="UUI53" s="37"/>
      <c r="UUJ53" s="37"/>
      <c r="UUK53" s="37"/>
      <c r="UUL53" s="37"/>
      <c r="UUM53" s="37"/>
      <c r="UUN53" s="37"/>
      <c r="UUO53" s="37"/>
      <c r="UUP53" s="37"/>
      <c r="UUQ53" s="37"/>
      <c r="UUR53" s="37"/>
      <c r="UUS53" s="37"/>
      <c r="UUT53" s="37"/>
      <c r="UUU53" s="37"/>
      <c r="UUV53" s="37"/>
      <c r="UUW53" s="37"/>
      <c r="UUX53" s="37"/>
      <c r="UUY53" s="37"/>
      <c r="UUZ53" s="37"/>
      <c r="UVA53" s="37"/>
      <c r="UVB53" s="37"/>
      <c r="UVC53" s="37"/>
      <c r="UVD53" s="37"/>
      <c r="UVE53" s="37"/>
      <c r="UVF53" s="37"/>
      <c r="UVG53" s="37"/>
      <c r="UVH53" s="37"/>
      <c r="UVI53" s="37"/>
      <c r="UVJ53" s="37"/>
      <c r="UVK53" s="37"/>
      <c r="UVL53" s="37"/>
      <c r="UVM53" s="37"/>
      <c r="UVN53" s="37"/>
      <c r="UVO53" s="37"/>
      <c r="UVP53" s="37"/>
      <c r="UVQ53" s="37"/>
      <c r="UVR53" s="37"/>
      <c r="UVS53" s="37"/>
      <c r="UVT53" s="37"/>
      <c r="UVU53" s="37"/>
      <c r="UVV53" s="37"/>
      <c r="UVW53" s="37"/>
      <c r="UVX53" s="37"/>
      <c r="UVY53" s="37"/>
      <c r="UVZ53" s="37"/>
      <c r="UWA53" s="37"/>
      <c r="UWB53" s="37"/>
      <c r="UWC53" s="37"/>
      <c r="UWD53" s="37"/>
      <c r="UWE53" s="37"/>
      <c r="UWF53" s="37"/>
      <c r="UWG53" s="37"/>
      <c r="UWH53" s="37"/>
      <c r="UWI53" s="37"/>
      <c r="UWJ53" s="37"/>
      <c r="UWK53" s="37"/>
      <c r="UWL53" s="37"/>
      <c r="UWM53" s="37"/>
      <c r="UWN53" s="37"/>
      <c r="UWO53" s="37"/>
      <c r="UWP53" s="37"/>
      <c r="UWQ53" s="37"/>
      <c r="UWR53" s="37"/>
      <c r="UWS53" s="37"/>
      <c r="UWT53" s="37"/>
      <c r="UWU53" s="37"/>
      <c r="UWV53" s="37"/>
      <c r="UWW53" s="37"/>
      <c r="UWX53" s="37"/>
      <c r="UWY53" s="37"/>
      <c r="UWZ53" s="37"/>
      <c r="UXA53" s="37"/>
      <c r="UXB53" s="37"/>
      <c r="UXC53" s="37"/>
      <c r="UXD53" s="37"/>
      <c r="UXE53" s="37"/>
      <c r="UXF53" s="37"/>
      <c r="UXG53" s="37"/>
      <c r="UXH53" s="37"/>
      <c r="UXI53" s="37"/>
      <c r="UXJ53" s="37"/>
      <c r="UXK53" s="37"/>
      <c r="UXL53" s="37"/>
      <c r="UXM53" s="37"/>
      <c r="UXN53" s="37"/>
      <c r="UXO53" s="37"/>
      <c r="UXP53" s="37"/>
      <c r="UXQ53" s="37"/>
      <c r="UXR53" s="37"/>
      <c r="UXS53" s="37"/>
      <c r="UXT53" s="37"/>
      <c r="UXU53" s="37"/>
      <c r="UXV53" s="37"/>
      <c r="UXW53" s="37"/>
      <c r="UXX53" s="37"/>
      <c r="UXY53" s="37"/>
      <c r="UXZ53" s="37"/>
      <c r="UYA53" s="37"/>
      <c r="UYB53" s="37"/>
      <c r="UYC53" s="37"/>
      <c r="UYD53" s="37"/>
      <c r="UYE53" s="37"/>
      <c r="UYF53" s="37"/>
      <c r="UYG53" s="37"/>
      <c r="UYH53" s="37"/>
      <c r="UYI53" s="37"/>
      <c r="UYJ53" s="37"/>
      <c r="UYK53" s="37"/>
      <c r="UYL53" s="37"/>
      <c r="UYM53" s="37"/>
      <c r="UYN53" s="37"/>
      <c r="UYO53" s="37"/>
      <c r="UYP53" s="37"/>
      <c r="UYQ53" s="37"/>
      <c r="UYR53" s="37"/>
      <c r="UYS53" s="37"/>
      <c r="UYT53" s="37"/>
      <c r="UYU53" s="37"/>
      <c r="UYV53" s="37"/>
      <c r="UYW53" s="37"/>
      <c r="UYX53" s="37"/>
      <c r="UYY53" s="37"/>
      <c r="UYZ53" s="37"/>
      <c r="UZA53" s="37"/>
      <c r="UZB53" s="37"/>
      <c r="UZC53" s="37"/>
      <c r="UZD53" s="37"/>
      <c r="UZE53" s="37"/>
      <c r="UZF53" s="37"/>
      <c r="UZG53" s="37"/>
      <c r="UZH53" s="37"/>
      <c r="UZI53" s="37"/>
      <c r="UZJ53" s="37"/>
      <c r="UZK53" s="37"/>
      <c r="UZL53" s="37"/>
      <c r="UZM53" s="37"/>
      <c r="UZN53" s="37"/>
      <c r="UZO53" s="37"/>
      <c r="UZP53" s="37"/>
      <c r="UZQ53" s="37"/>
      <c r="UZR53" s="37"/>
      <c r="UZS53" s="37"/>
      <c r="UZT53" s="37"/>
      <c r="UZU53" s="37"/>
      <c r="UZV53" s="37"/>
      <c r="UZW53" s="37"/>
      <c r="UZX53" s="37"/>
      <c r="UZY53" s="37"/>
      <c r="UZZ53" s="37"/>
      <c r="VAA53" s="37"/>
      <c r="VAB53" s="37"/>
      <c r="VAC53" s="37"/>
      <c r="VAD53" s="37"/>
      <c r="VAE53" s="37"/>
      <c r="VAF53" s="37"/>
      <c r="VAG53" s="37"/>
      <c r="VAH53" s="37"/>
      <c r="VAI53" s="37"/>
      <c r="VAJ53" s="37"/>
      <c r="VAK53" s="37"/>
      <c r="VAL53" s="37"/>
      <c r="VAM53" s="37"/>
      <c r="VAN53" s="37"/>
      <c r="VAO53" s="37"/>
      <c r="VAP53" s="37"/>
      <c r="VAQ53" s="37"/>
      <c r="VAR53" s="37"/>
      <c r="VAS53" s="37"/>
      <c r="VAT53" s="37"/>
      <c r="VAU53" s="37"/>
      <c r="VAV53" s="37"/>
      <c r="VAW53" s="37"/>
      <c r="VAX53" s="37"/>
      <c r="VAY53" s="37"/>
      <c r="VAZ53" s="37"/>
      <c r="VBA53" s="37"/>
      <c r="VBB53" s="37"/>
      <c r="VBC53" s="37"/>
      <c r="VBD53" s="37"/>
      <c r="VBE53" s="37"/>
      <c r="VBF53" s="37"/>
      <c r="VBG53" s="37"/>
      <c r="VBH53" s="37"/>
      <c r="VBI53" s="37"/>
      <c r="VBJ53" s="37"/>
      <c r="VBK53" s="37"/>
      <c r="VBL53" s="37"/>
      <c r="VBM53" s="37"/>
      <c r="VBN53" s="37"/>
      <c r="VBO53" s="37"/>
      <c r="VBP53" s="37"/>
      <c r="VBQ53" s="37"/>
      <c r="VBR53" s="37"/>
      <c r="VBS53" s="37"/>
      <c r="VBT53" s="37"/>
      <c r="VBU53" s="37"/>
      <c r="VBV53" s="37"/>
      <c r="VBW53" s="37"/>
      <c r="VBX53" s="37"/>
      <c r="VBY53" s="37"/>
      <c r="VBZ53" s="37"/>
      <c r="VCA53" s="37"/>
      <c r="VCB53" s="37"/>
      <c r="VCC53" s="37"/>
      <c r="VCD53" s="37"/>
      <c r="VCE53" s="37"/>
      <c r="VCF53" s="37"/>
      <c r="VCG53" s="37"/>
      <c r="VCH53" s="37"/>
      <c r="VCI53" s="37"/>
      <c r="VCJ53" s="37"/>
      <c r="VCK53" s="37"/>
      <c r="VCL53" s="37"/>
      <c r="VCM53" s="37"/>
      <c r="VCN53" s="37"/>
      <c r="VCO53" s="37"/>
      <c r="VCP53" s="37"/>
      <c r="VCQ53" s="37"/>
      <c r="VCR53" s="37"/>
      <c r="VCS53" s="37"/>
      <c r="VCT53" s="37"/>
      <c r="VCU53" s="37"/>
      <c r="VCV53" s="37"/>
      <c r="VCW53" s="37"/>
      <c r="VCX53" s="37"/>
      <c r="VCY53" s="37"/>
      <c r="VCZ53" s="37"/>
      <c r="VDA53" s="37"/>
      <c r="VDB53" s="37"/>
      <c r="VDC53" s="37"/>
      <c r="VDD53" s="37"/>
      <c r="VDE53" s="37"/>
      <c r="VDF53" s="37"/>
      <c r="VDG53" s="37"/>
      <c r="VDH53" s="37"/>
      <c r="VDI53" s="37"/>
      <c r="VDJ53" s="37"/>
      <c r="VDK53" s="37"/>
      <c r="VDL53" s="37"/>
      <c r="VDM53" s="37"/>
      <c r="VDN53" s="37"/>
      <c r="VDO53" s="37"/>
      <c r="VDP53" s="37"/>
      <c r="VDQ53" s="37"/>
      <c r="VDR53" s="37"/>
      <c r="VDS53" s="37"/>
      <c r="VDT53" s="37"/>
      <c r="VDU53" s="37"/>
      <c r="VDV53" s="37"/>
      <c r="VDW53" s="37"/>
      <c r="VDX53" s="37"/>
      <c r="VDY53" s="37"/>
      <c r="VDZ53" s="37"/>
      <c r="VEA53" s="37"/>
      <c r="VEB53" s="37"/>
      <c r="VEC53" s="37"/>
      <c r="VED53" s="37"/>
      <c r="VEE53" s="37"/>
      <c r="VEF53" s="37"/>
      <c r="VEG53" s="37"/>
      <c r="VEH53" s="37"/>
      <c r="VEI53" s="37"/>
      <c r="VEJ53" s="37"/>
      <c r="VEK53" s="37"/>
      <c r="VEL53" s="37"/>
      <c r="VEM53" s="37"/>
      <c r="VEN53" s="37"/>
      <c r="VEO53" s="37"/>
      <c r="VEP53" s="37"/>
      <c r="VEQ53" s="37"/>
      <c r="VER53" s="37"/>
      <c r="VES53" s="37"/>
      <c r="VET53" s="37"/>
      <c r="VEU53" s="37"/>
      <c r="VEV53" s="37"/>
      <c r="VEW53" s="37"/>
      <c r="VEX53" s="37"/>
      <c r="VEY53" s="37"/>
      <c r="VEZ53" s="37"/>
      <c r="VFA53" s="37"/>
      <c r="VFB53" s="37"/>
      <c r="VFC53" s="37"/>
      <c r="VFD53" s="37"/>
      <c r="VFE53" s="37"/>
      <c r="VFF53" s="37"/>
      <c r="VFG53" s="37"/>
      <c r="VFH53" s="37"/>
      <c r="VFI53" s="37"/>
      <c r="VFJ53" s="37"/>
      <c r="VFK53" s="37"/>
      <c r="VFL53" s="37"/>
      <c r="VFM53" s="37"/>
      <c r="VFN53" s="37"/>
      <c r="VFO53" s="37"/>
      <c r="VFP53" s="37"/>
      <c r="VFQ53" s="37"/>
      <c r="VFR53" s="37"/>
      <c r="VFS53" s="37"/>
      <c r="VFT53" s="37"/>
      <c r="VFU53" s="37"/>
      <c r="VFV53" s="37"/>
      <c r="VFW53" s="37"/>
      <c r="VFX53" s="37"/>
      <c r="VFY53" s="37"/>
      <c r="VFZ53" s="37"/>
      <c r="VGA53" s="37"/>
      <c r="VGB53" s="37"/>
      <c r="VGC53" s="37"/>
      <c r="VGD53" s="37"/>
      <c r="VGE53" s="37"/>
      <c r="VGF53" s="37"/>
      <c r="VGG53" s="37"/>
      <c r="VGH53" s="37"/>
      <c r="VGI53" s="37"/>
      <c r="VGJ53" s="37"/>
      <c r="VGK53" s="37"/>
      <c r="VGL53" s="37"/>
      <c r="VGM53" s="37"/>
      <c r="VGN53" s="37"/>
      <c r="VGO53" s="37"/>
      <c r="VGP53" s="37"/>
      <c r="VGQ53" s="37"/>
      <c r="VGR53" s="37"/>
      <c r="VGS53" s="37"/>
      <c r="VGT53" s="37"/>
      <c r="VGU53" s="37"/>
      <c r="VGV53" s="37"/>
      <c r="VGW53" s="37"/>
      <c r="VGX53" s="37"/>
      <c r="VGY53" s="37"/>
      <c r="VGZ53" s="37"/>
      <c r="VHA53" s="37"/>
      <c r="VHB53" s="37"/>
      <c r="VHC53" s="37"/>
      <c r="VHD53" s="37"/>
      <c r="VHE53" s="37"/>
      <c r="VHF53" s="37"/>
      <c r="VHG53" s="37"/>
      <c r="VHH53" s="37"/>
      <c r="VHI53" s="37"/>
      <c r="VHJ53" s="37"/>
      <c r="VHK53" s="37"/>
      <c r="VHL53" s="37"/>
      <c r="VHM53" s="37"/>
      <c r="VHN53" s="37"/>
      <c r="VHO53" s="37"/>
      <c r="VHP53" s="37"/>
      <c r="VHQ53" s="37"/>
      <c r="VHR53" s="37"/>
      <c r="VHS53" s="37"/>
      <c r="VHT53" s="37"/>
      <c r="VHU53" s="37"/>
      <c r="VHV53" s="37"/>
      <c r="VHW53" s="37"/>
      <c r="VHX53" s="37"/>
      <c r="VHY53" s="37"/>
      <c r="VHZ53" s="37"/>
      <c r="VIA53" s="37"/>
      <c r="VIB53" s="37"/>
      <c r="VIC53" s="37"/>
      <c r="VID53" s="37"/>
      <c r="VIE53" s="37"/>
      <c r="VIF53" s="37"/>
      <c r="VIG53" s="37"/>
      <c r="VIH53" s="37"/>
      <c r="VII53" s="37"/>
      <c r="VIJ53" s="37"/>
      <c r="VIK53" s="37"/>
      <c r="VIL53" s="37"/>
      <c r="VIM53" s="37"/>
      <c r="VIN53" s="37"/>
      <c r="VIO53" s="37"/>
      <c r="VIP53" s="37"/>
      <c r="VIQ53" s="37"/>
      <c r="VIR53" s="37"/>
      <c r="VIS53" s="37"/>
      <c r="VIT53" s="37"/>
      <c r="VIU53" s="37"/>
      <c r="VIV53" s="37"/>
      <c r="VIW53" s="37"/>
      <c r="VIX53" s="37"/>
      <c r="VIY53" s="37"/>
      <c r="VIZ53" s="37"/>
      <c r="VJA53" s="37"/>
      <c r="VJB53" s="37"/>
      <c r="VJC53" s="37"/>
      <c r="VJD53" s="37"/>
      <c r="VJE53" s="37"/>
      <c r="VJF53" s="37"/>
      <c r="VJG53" s="37"/>
      <c r="VJH53" s="37"/>
      <c r="VJI53" s="37"/>
      <c r="VJJ53" s="37"/>
      <c r="VJK53" s="37"/>
      <c r="VJL53" s="37"/>
      <c r="VJM53" s="37"/>
      <c r="VJN53" s="37"/>
      <c r="VJO53" s="37"/>
      <c r="VJP53" s="37"/>
      <c r="VJQ53" s="37"/>
      <c r="VJR53" s="37"/>
      <c r="VJS53" s="37"/>
      <c r="VJT53" s="37"/>
      <c r="VJU53" s="37"/>
      <c r="VJV53" s="37"/>
      <c r="VJW53" s="37"/>
      <c r="VJX53" s="37"/>
      <c r="VJY53" s="37"/>
      <c r="VJZ53" s="37"/>
      <c r="VKA53" s="37"/>
      <c r="VKB53" s="37"/>
      <c r="VKC53" s="37"/>
      <c r="VKD53" s="37"/>
      <c r="VKE53" s="37"/>
      <c r="VKF53" s="37"/>
      <c r="VKG53" s="37"/>
      <c r="VKH53" s="37"/>
      <c r="VKI53" s="37"/>
      <c r="VKJ53" s="37"/>
      <c r="VKK53" s="37"/>
      <c r="VKL53" s="37"/>
      <c r="VKM53" s="37"/>
      <c r="VKN53" s="37"/>
      <c r="VKO53" s="37"/>
      <c r="VKP53" s="37"/>
      <c r="VKQ53" s="37"/>
      <c r="VKR53" s="37"/>
      <c r="VKS53" s="37"/>
      <c r="VKT53" s="37"/>
      <c r="VKU53" s="37"/>
      <c r="VKV53" s="37"/>
      <c r="VKW53" s="37"/>
      <c r="VKX53" s="37"/>
      <c r="VKY53" s="37"/>
      <c r="VKZ53" s="37"/>
      <c r="VLA53" s="37"/>
      <c r="VLB53" s="37"/>
      <c r="VLC53" s="37"/>
      <c r="VLD53" s="37"/>
      <c r="VLE53" s="37"/>
      <c r="VLF53" s="37"/>
      <c r="VLG53" s="37"/>
      <c r="VLH53" s="37"/>
      <c r="VLI53" s="37"/>
      <c r="VLJ53" s="37"/>
      <c r="VLK53" s="37"/>
      <c r="VLL53" s="37"/>
      <c r="VLM53" s="37"/>
      <c r="VLN53" s="37"/>
      <c r="VLO53" s="37"/>
      <c r="VLP53" s="37"/>
      <c r="VLQ53" s="37"/>
      <c r="VLR53" s="37"/>
      <c r="VLS53" s="37"/>
      <c r="VLT53" s="37"/>
      <c r="VLU53" s="37"/>
      <c r="VLV53" s="37"/>
      <c r="VLW53" s="37"/>
      <c r="VLX53" s="37"/>
      <c r="VLY53" s="37"/>
      <c r="VLZ53" s="37"/>
      <c r="VMA53" s="37"/>
      <c r="VMB53" s="37"/>
      <c r="VMC53" s="37"/>
      <c r="VMD53" s="37"/>
      <c r="VME53" s="37"/>
      <c r="VMF53" s="37"/>
      <c r="VMG53" s="37"/>
      <c r="VMH53" s="37"/>
      <c r="VMI53" s="37"/>
      <c r="VMJ53" s="37"/>
      <c r="VMK53" s="37"/>
      <c r="VML53" s="37"/>
      <c r="VMM53" s="37"/>
      <c r="VMN53" s="37"/>
      <c r="VMO53" s="37"/>
      <c r="VMP53" s="37"/>
      <c r="VMQ53" s="37"/>
      <c r="VMR53" s="37"/>
      <c r="VMS53" s="37"/>
      <c r="VMT53" s="37"/>
      <c r="VMU53" s="37"/>
      <c r="VMV53" s="37"/>
      <c r="VMW53" s="37"/>
      <c r="VMX53" s="37"/>
      <c r="VMY53" s="37"/>
      <c r="VMZ53" s="37"/>
      <c r="VNA53" s="37"/>
      <c r="VNB53" s="37"/>
      <c r="VNC53" s="37"/>
      <c r="VND53" s="37"/>
      <c r="VNE53" s="37"/>
      <c r="VNF53" s="37"/>
      <c r="VNG53" s="37"/>
      <c r="VNH53" s="37"/>
      <c r="VNI53" s="37"/>
      <c r="VNJ53" s="37"/>
      <c r="VNK53" s="37"/>
      <c r="VNL53" s="37"/>
      <c r="VNM53" s="37"/>
      <c r="VNN53" s="37"/>
      <c r="VNO53" s="37"/>
      <c r="VNP53" s="37"/>
      <c r="VNQ53" s="37"/>
      <c r="VNR53" s="37"/>
      <c r="VNS53" s="37"/>
      <c r="VNT53" s="37"/>
      <c r="VNU53" s="37"/>
      <c r="VNV53" s="37"/>
      <c r="VNW53" s="37"/>
      <c r="VNX53" s="37"/>
      <c r="VNY53" s="37"/>
      <c r="VNZ53" s="37"/>
      <c r="VOA53" s="37"/>
      <c r="VOB53" s="37"/>
      <c r="VOC53" s="37"/>
      <c r="VOD53" s="37"/>
      <c r="VOE53" s="37"/>
      <c r="VOF53" s="37"/>
      <c r="VOG53" s="37"/>
      <c r="VOH53" s="37"/>
      <c r="VOI53" s="37"/>
      <c r="VOJ53" s="37"/>
      <c r="VOK53" s="37"/>
      <c r="VOL53" s="37"/>
      <c r="VOM53" s="37"/>
      <c r="VON53" s="37"/>
      <c r="VOO53" s="37"/>
      <c r="VOP53" s="37"/>
      <c r="VOQ53" s="37"/>
      <c r="VOR53" s="37"/>
      <c r="VOS53" s="37"/>
      <c r="VOT53" s="37"/>
      <c r="VOU53" s="37"/>
      <c r="VOV53" s="37"/>
      <c r="VOW53" s="37"/>
      <c r="VOX53" s="37"/>
      <c r="VOY53" s="37"/>
      <c r="VOZ53" s="37"/>
      <c r="VPA53" s="37"/>
      <c r="VPB53" s="37"/>
      <c r="VPC53" s="37"/>
      <c r="VPD53" s="37"/>
      <c r="VPE53" s="37"/>
      <c r="VPF53" s="37"/>
      <c r="VPG53" s="37"/>
      <c r="VPH53" s="37"/>
      <c r="VPI53" s="37"/>
      <c r="VPJ53" s="37"/>
      <c r="VPK53" s="37"/>
      <c r="VPL53" s="37"/>
      <c r="VPM53" s="37"/>
      <c r="VPN53" s="37"/>
      <c r="VPO53" s="37"/>
      <c r="VPP53" s="37"/>
      <c r="VPQ53" s="37"/>
      <c r="VPR53" s="37"/>
      <c r="VPS53" s="37"/>
      <c r="VPT53" s="37"/>
      <c r="VPU53" s="37"/>
      <c r="VPV53" s="37"/>
      <c r="VPW53" s="37"/>
      <c r="VPX53" s="37"/>
      <c r="VPY53" s="37"/>
      <c r="VPZ53" s="37"/>
      <c r="VQA53" s="37"/>
      <c r="VQB53" s="37"/>
      <c r="VQC53" s="37"/>
      <c r="VQD53" s="37"/>
      <c r="VQE53" s="37"/>
      <c r="VQF53" s="37"/>
      <c r="VQG53" s="37"/>
      <c r="VQH53" s="37"/>
      <c r="VQI53" s="37"/>
      <c r="VQJ53" s="37"/>
      <c r="VQK53" s="37"/>
      <c r="VQL53" s="37"/>
      <c r="VQM53" s="37"/>
      <c r="VQN53" s="37"/>
      <c r="VQO53" s="37"/>
      <c r="VQP53" s="37"/>
      <c r="VQQ53" s="37"/>
      <c r="VQR53" s="37"/>
      <c r="VQS53" s="37"/>
      <c r="VQT53" s="37"/>
      <c r="VQU53" s="37"/>
      <c r="VQV53" s="37"/>
      <c r="VQW53" s="37"/>
      <c r="VQX53" s="37"/>
      <c r="VQY53" s="37"/>
      <c r="VQZ53" s="37"/>
      <c r="VRA53" s="37"/>
      <c r="VRB53" s="37"/>
      <c r="VRC53" s="37"/>
      <c r="VRD53" s="37"/>
      <c r="VRE53" s="37"/>
      <c r="VRF53" s="37"/>
      <c r="VRG53" s="37"/>
      <c r="VRH53" s="37"/>
      <c r="VRI53" s="37"/>
      <c r="VRJ53" s="37"/>
      <c r="VRK53" s="37"/>
      <c r="VRL53" s="37"/>
      <c r="VRM53" s="37"/>
      <c r="VRN53" s="37"/>
      <c r="VRO53" s="37"/>
      <c r="VRP53" s="37"/>
      <c r="VRQ53" s="37"/>
      <c r="VRR53" s="37"/>
      <c r="VRS53" s="37"/>
      <c r="VRT53" s="37"/>
      <c r="VRU53" s="37"/>
      <c r="VRV53" s="37"/>
      <c r="VRW53" s="37"/>
      <c r="VRX53" s="37"/>
      <c r="VRY53" s="37"/>
      <c r="VRZ53" s="37"/>
      <c r="VSA53" s="37"/>
      <c r="VSB53" s="37"/>
      <c r="VSC53" s="37"/>
      <c r="VSD53" s="37"/>
      <c r="VSE53" s="37"/>
      <c r="VSF53" s="37"/>
      <c r="VSG53" s="37"/>
      <c r="VSH53" s="37"/>
      <c r="VSI53" s="37"/>
      <c r="VSJ53" s="37"/>
      <c r="VSK53" s="37"/>
      <c r="VSL53" s="37"/>
      <c r="VSM53" s="37"/>
      <c r="VSN53" s="37"/>
      <c r="VSO53" s="37"/>
      <c r="VSP53" s="37"/>
      <c r="VSQ53" s="37"/>
      <c r="VSR53" s="37"/>
      <c r="VSS53" s="37"/>
      <c r="VST53" s="37"/>
      <c r="VSU53" s="37"/>
      <c r="VSV53" s="37"/>
      <c r="VSW53" s="37"/>
      <c r="VSX53" s="37"/>
      <c r="VSY53" s="37"/>
      <c r="VSZ53" s="37"/>
      <c r="VTA53" s="37"/>
      <c r="VTB53" s="37"/>
      <c r="VTC53" s="37"/>
      <c r="VTD53" s="37"/>
      <c r="VTE53" s="37"/>
      <c r="VTF53" s="37"/>
      <c r="VTG53" s="37"/>
      <c r="VTH53" s="37"/>
      <c r="VTI53" s="37"/>
      <c r="VTJ53" s="37"/>
      <c r="VTK53" s="37"/>
      <c r="VTL53" s="37"/>
      <c r="VTM53" s="37"/>
      <c r="VTN53" s="37"/>
      <c r="VTO53" s="37"/>
      <c r="VTP53" s="37"/>
      <c r="VTQ53" s="37"/>
      <c r="VTR53" s="37"/>
      <c r="VTS53" s="37"/>
      <c r="VTT53" s="37"/>
      <c r="VTU53" s="37"/>
      <c r="VTV53" s="37"/>
      <c r="VTW53" s="37"/>
      <c r="VTX53" s="37"/>
      <c r="VTY53" s="37"/>
      <c r="VTZ53" s="37"/>
      <c r="VUA53" s="37"/>
      <c r="VUB53" s="37"/>
      <c r="VUC53" s="37"/>
      <c r="VUD53" s="37"/>
      <c r="VUE53" s="37"/>
      <c r="VUF53" s="37"/>
      <c r="VUG53" s="37"/>
      <c r="VUH53" s="37"/>
      <c r="VUI53" s="37"/>
      <c r="VUJ53" s="37"/>
      <c r="VUK53" s="37"/>
      <c r="VUL53" s="37"/>
      <c r="VUM53" s="37"/>
      <c r="VUN53" s="37"/>
      <c r="VUO53" s="37"/>
      <c r="VUP53" s="37"/>
      <c r="VUQ53" s="37"/>
      <c r="VUR53" s="37"/>
      <c r="VUS53" s="37"/>
      <c r="VUT53" s="37"/>
      <c r="VUU53" s="37"/>
      <c r="VUV53" s="37"/>
      <c r="VUW53" s="37"/>
      <c r="VUX53" s="37"/>
      <c r="VUY53" s="37"/>
      <c r="VUZ53" s="37"/>
      <c r="VVA53" s="37"/>
      <c r="VVB53" s="37"/>
      <c r="VVC53" s="37"/>
      <c r="VVD53" s="37"/>
      <c r="VVE53" s="37"/>
      <c r="VVF53" s="37"/>
      <c r="VVG53" s="37"/>
      <c r="VVH53" s="37"/>
      <c r="VVI53" s="37"/>
      <c r="VVJ53" s="37"/>
      <c r="VVK53" s="37"/>
      <c r="VVL53" s="37"/>
      <c r="VVM53" s="37"/>
      <c r="VVN53" s="37"/>
      <c r="VVO53" s="37"/>
      <c r="VVP53" s="37"/>
      <c r="VVQ53" s="37"/>
      <c r="VVR53" s="37"/>
      <c r="VVS53" s="37"/>
      <c r="VVT53" s="37"/>
      <c r="VVU53" s="37"/>
      <c r="VVV53" s="37"/>
      <c r="VVW53" s="37"/>
      <c r="VVX53" s="37"/>
      <c r="VVY53" s="37"/>
      <c r="VVZ53" s="37"/>
      <c r="VWA53" s="37"/>
      <c r="VWB53" s="37"/>
      <c r="VWC53" s="37"/>
      <c r="VWD53" s="37"/>
      <c r="VWE53" s="37"/>
      <c r="VWF53" s="37"/>
      <c r="VWG53" s="37"/>
      <c r="VWH53" s="37"/>
      <c r="VWI53" s="37"/>
      <c r="VWJ53" s="37"/>
      <c r="VWK53" s="37"/>
      <c r="VWL53" s="37"/>
      <c r="VWM53" s="37"/>
      <c r="VWN53" s="37"/>
      <c r="VWO53" s="37"/>
      <c r="VWP53" s="37"/>
      <c r="VWQ53" s="37"/>
      <c r="VWR53" s="37"/>
      <c r="VWS53" s="37"/>
      <c r="VWT53" s="37"/>
      <c r="VWU53" s="37"/>
      <c r="VWV53" s="37"/>
      <c r="VWW53" s="37"/>
      <c r="VWX53" s="37"/>
      <c r="VWY53" s="37"/>
      <c r="VWZ53" s="37"/>
      <c r="VXA53" s="37"/>
      <c r="VXB53" s="37"/>
      <c r="VXC53" s="37"/>
      <c r="VXD53" s="37"/>
      <c r="VXE53" s="37"/>
      <c r="VXF53" s="37"/>
      <c r="VXG53" s="37"/>
      <c r="VXH53" s="37"/>
      <c r="VXI53" s="37"/>
      <c r="VXJ53" s="37"/>
      <c r="VXK53" s="37"/>
      <c r="VXL53" s="37"/>
      <c r="VXM53" s="37"/>
      <c r="VXN53" s="37"/>
      <c r="VXO53" s="37"/>
      <c r="VXP53" s="37"/>
      <c r="VXQ53" s="37"/>
      <c r="VXR53" s="37"/>
      <c r="VXS53" s="37"/>
      <c r="VXT53" s="37"/>
      <c r="VXU53" s="37"/>
      <c r="VXV53" s="37"/>
      <c r="VXW53" s="37"/>
      <c r="VXX53" s="37"/>
      <c r="VXY53" s="37"/>
      <c r="VXZ53" s="37"/>
      <c r="VYA53" s="37"/>
      <c r="VYB53" s="37"/>
      <c r="VYC53" s="37"/>
      <c r="VYD53" s="37"/>
      <c r="VYE53" s="37"/>
      <c r="VYF53" s="37"/>
      <c r="VYG53" s="37"/>
      <c r="VYH53" s="37"/>
      <c r="VYI53" s="37"/>
      <c r="VYJ53" s="37"/>
      <c r="VYK53" s="37"/>
      <c r="VYL53" s="37"/>
      <c r="VYM53" s="37"/>
      <c r="VYN53" s="37"/>
      <c r="VYO53" s="37"/>
      <c r="VYP53" s="37"/>
      <c r="VYQ53" s="37"/>
      <c r="VYR53" s="37"/>
      <c r="VYS53" s="37"/>
      <c r="VYT53" s="37"/>
      <c r="VYU53" s="37"/>
      <c r="VYV53" s="37"/>
      <c r="VYW53" s="37"/>
      <c r="VYX53" s="37"/>
      <c r="VYY53" s="37"/>
      <c r="VYZ53" s="37"/>
      <c r="VZA53" s="37"/>
      <c r="VZB53" s="37"/>
      <c r="VZC53" s="37"/>
      <c r="VZD53" s="37"/>
      <c r="VZE53" s="37"/>
      <c r="VZF53" s="37"/>
      <c r="VZG53" s="37"/>
      <c r="VZH53" s="37"/>
      <c r="VZI53" s="37"/>
      <c r="VZJ53" s="37"/>
      <c r="VZK53" s="37"/>
      <c r="VZL53" s="37"/>
      <c r="VZM53" s="37"/>
      <c r="VZN53" s="37"/>
      <c r="VZO53" s="37"/>
      <c r="VZP53" s="37"/>
      <c r="VZQ53" s="37"/>
      <c r="VZR53" s="37"/>
      <c r="VZS53" s="37"/>
      <c r="VZT53" s="37"/>
      <c r="VZU53" s="37"/>
      <c r="VZV53" s="37"/>
      <c r="VZW53" s="37"/>
      <c r="VZX53" s="37"/>
      <c r="VZY53" s="37"/>
      <c r="VZZ53" s="37"/>
      <c r="WAA53" s="37"/>
      <c r="WAB53" s="37"/>
      <c r="WAC53" s="37"/>
      <c r="WAD53" s="37"/>
      <c r="WAE53" s="37"/>
      <c r="WAF53" s="37"/>
      <c r="WAG53" s="37"/>
      <c r="WAH53" s="37"/>
      <c r="WAI53" s="37"/>
      <c r="WAJ53" s="37"/>
      <c r="WAK53" s="37"/>
      <c r="WAL53" s="37"/>
      <c r="WAM53" s="37"/>
      <c r="WAN53" s="37"/>
      <c r="WAO53" s="37"/>
      <c r="WAP53" s="37"/>
      <c r="WAQ53" s="37"/>
      <c r="WAR53" s="37"/>
      <c r="WAS53" s="37"/>
      <c r="WAT53" s="37"/>
      <c r="WAU53" s="37"/>
      <c r="WAV53" s="37"/>
      <c r="WAW53" s="37"/>
      <c r="WAX53" s="37"/>
      <c r="WAY53" s="37"/>
      <c r="WAZ53" s="37"/>
      <c r="WBA53" s="37"/>
      <c r="WBB53" s="37"/>
      <c r="WBC53" s="37"/>
      <c r="WBD53" s="37"/>
      <c r="WBE53" s="37"/>
      <c r="WBF53" s="37"/>
      <c r="WBG53" s="37"/>
      <c r="WBH53" s="37"/>
      <c r="WBI53" s="37"/>
      <c r="WBJ53" s="37"/>
      <c r="WBK53" s="37"/>
      <c r="WBL53" s="37"/>
      <c r="WBM53" s="37"/>
      <c r="WBN53" s="37"/>
      <c r="WBO53" s="37"/>
      <c r="WBP53" s="37"/>
      <c r="WBQ53" s="37"/>
      <c r="WBR53" s="37"/>
      <c r="WBS53" s="37"/>
      <c r="WBT53" s="37"/>
      <c r="WBU53" s="37"/>
      <c r="WBV53" s="37"/>
      <c r="WBW53" s="37"/>
      <c r="WBX53" s="37"/>
      <c r="WBY53" s="37"/>
      <c r="WBZ53" s="37"/>
      <c r="WCA53" s="37"/>
      <c r="WCB53" s="37"/>
      <c r="WCC53" s="37"/>
      <c r="WCD53" s="37"/>
      <c r="WCE53" s="37"/>
      <c r="WCF53" s="37"/>
      <c r="WCG53" s="37"/>
      <c r="WCH53" s="37"/>
      <c r="WCI53" s="37"/>
      <c r="WCJ53" s="37"/>
      <c r="WCK53" s="37"/>
      <c r="WCL53" s="37"/>
      <c r="WCM53" s="37"/>
      <c r="WCN53" s="37"/>
      <c r="WCO53" s="37"/>
      <c r="WCP53" s="37"/>
      <c r="WCQ53" s="37"/>
      <c r="WCR53" s="37"/>
      <c r="WCS53" s="37"/>
      <c r="WCT53" s="37"/>
      <c r="WCU53" s="37"/>
      <c r="WCV53" s="37"/>
      <c r="WCW53" s="37"/>
      <c r="WCX53" s="37"/>
      <c r="WCY53" s="37"/>
      <c r="WCZ53" s="37"/>
      <c r="WDA53" s="37"/>
      <c r="WDB53" s="37"/>
      <c r="WDC53" s="37"/>
      <c r="WDD53" s="37"/>
      <c r="WDE53" s="37"/>
      <c r="WDF53" s="37"/>
      <c r="WDG53" s="37"/>
      <c r="WDH53" s="37"/>
      <c r="WDI53" s="37"/>
      <c r="WDJ53" s="37"/>
      <c r="WDK53" s="37"/>
      <c r="WDL53" s="37"/>
      <c r="WDM53" s="37"/>
      <c r="WDN53" s="37"/>
      <c r="WDO53" s="37"/>
      <c r="WDP53" s="37"/>
      <c r="WDQ53" s="37"/>
      <c r="WDR53" s="37"/>
      <c r="WDS53" s="37"/>
      <c r="WDT53" s="37"/>
      <c r="WDU53" s="37"/>
      <c r="WDV53" s="37"/>
      <c r="WDW53" s="37"/>
      <c r="WDX53" s="37"/>
      <c r="WDY53" s="37"/>
      <c r="WDZ53" s="37"/>
      <c r="WEA53" s="37"/>
      <c r="WEB53" s="37"/>
      <c r="WEC53" s="37"/>
      <c r="WED53" s="37"/>
      <c r="WEE53" s="37"/>
      <c r="WEF53" s="37"/>
      <c r="WEG53" s="37"/>
      <c r="WEH53" s="37"/>
      <c r="WEI53" s="37"/>
      <c r="WEJ53" s="37"/>
      <c r="WEK53" s="37"/>
      <c r="WEL53" s="37"/>
      <c r="WEM53" s="37"/>
      <c r="WEN53" s="37"/>
      <c r="WEO53" s="37"/>
      <c r="WEP53" s="37"/>
      <c r="WEQ53" s="37"/>
      <c r="WER53" s="37"/>
      <c r="WES53" s="37"/>
      <c r="WET53" s="37"/>
      <c r="WEU53" s="37"/>
      <c r="WEV53" s="37"/>
      <c r="WEW53" s="37"/>
      <c r="WEX53" s="37"/>
      <c r="WEY53" s="37"/>
      <c r="WEZ53" s="37"/>
      <c r="WFA53" s="37"/>
      <c r="WFB53" s="37"/>
      <c r="WFC53" s="37"/>
      <c r="WFD53" s="37"/>
      <c r="WFE53" s="37"/>
      <c r="WFF53" s="37"/>
      <c r="WFG53" s="37"/>
      <c r="WFH53" s="37"/>
      <c r="WFI53" s="37"/>
      <c r="WFJ53" s="37"/>
      <c r="WFK53" s="37"/>
      <c r="WFL53" s="37"/>
      <c r="WFM53" s="37"/>
      <c r="WFN53" s="37"/>
      <c r="WFO53" s="37"/>
      <c r="WFP53" s="37"/>
      <c r="WFQ53" s="37"/>
      <c r="WFR53" s="37"/>
      <c r="WFS53" s="37"/>
      <c r="WFT53" s="37"/>
      <c r="WFU53" s="37"/>
      <c r="WFV53" s="37"/>
      <c r="WFW53" s="37"/>
      <c r="WFX53" s="37"/>
      <c r="WFY53" s="37"/>
      <c r="WFZ53" s="37"/>
      <c r="WGA53" s="37"/>
      <c r="WGB53" s="37"/>
      <c r="WGC53" s="37"/>
      <c r="WGD53" s="37"/>
      <c r="WGE53" s="37"/>
      <c r="WGF53" s="37"/>
      <c r="WGG53" s="37"/>
      <c r="WGH53" s="37"/>
      <c r="WGI53" s="37"/>
      <c r="WGJ53" s="37"/>
      <c r="WGK53" s="37"/>
      <c r="WGL53" s="37"/>
      <c r="WGM53" s="37"/>
      <c r="WGN53" s="37"/>
      <c r="WGO53" s="37"/>
      <c r="WGP53" s="37"/>
      <c r="WGQ53" s="37"/>
      <c r="WGR53" s="37"/>
      <c r="WGS53" s="37"/>
      <c r="WGT53" s="37"/>
      <c r="WGU53" s="37"/>
      <c r="WGV53" s="37"/>
      <c r="WGW53" s="37"/>
      <c r="WGX53" s="37"/>
      <c r="WGY53" s="37"/>
      <c r="WGZ53" s="37"/>
      <c r="WHA53" s="37"/>
      <c r="WHB53" s="37"/>
      <c r="WHC53" s="37"/>
      <c r="WHD53" s="37"/>
      <c r="WHE53" s="37"/>
      <c r="WHF53" s="37"/>
      <c r="WHG53" s="37"/>
      <c r="WHH53" s="37"/>
      <c r="WHI53" s="37"/>
      <c r="WHJ53" s="37"/>
      <c r="WHK53" s="37"/>
      <c r="WHL53" s="37"/>
      <c r="WHM53" s="37"/>
      <c r="WHN53" s="37"/>
      <c r="WHO53" s="37"/>
      <c r="WHP53" s="37"/>
      <c r="WHQ53" s="37"/>
      <c r="WHR53" s="37"/>
      <c r="WHS53" s="37"/>
      <c r="WHT53" s="37"/>
      <c r="WHU53" s="37"/>
      <c r="WHV53" s="37"/>
      <c r="WHW53" s="37"/>
      <c r="WHX53" s="37"/>
      <c r="WHY53" s="37"/>
      <c r="WHZ53" s="37"/>
      <c r="WIA53" s="37"/>
      <c r="WIB53" s="37"/>
      <c r="WIC53" s="37"/>
      <c r="WID53" s="37"/>
      <c r="WIE53" s="37"/>
      <c r="WIF53" s="37"/>
      <c r="WIG53" s="37"/>
      <c r="WIH53" s="37"/>
      <c r="WII53" s="37"/>
      <c r="WIJ53" s="37"/>
      <c r="WIK53" s="37"/>
      <c r="WIL53" s="37"/>
      <c r="WIM53" s="37"/>
      <c r="WIN53" s="37"/>
      <c r="WIO53" s="37"/>
      <c r="WIP53" s="37"/>
      <c r="WIQ53" s="37"/>
      <c r="WIR53" s="37"/>
      <c r="WIS53" s="37"/>
      <c r="WIT53" s="37"/>
      <c r="WIU53" s="37"/>
      <c r="WIV53" s="37"/>
      <c r="WIW53" s="37"/>
      <c r="WIX53" s="37"/>
      <c r="WIY53" s="37"/>
      <c r="WIZ53" s="37"/>
      <c r="WJA53" s="37"/>
      <c r="WJB53" s="37"/>
      <c r="WJC53" s="37"/>
      <c r="WJD53" s="37"/>
      <c r="WJE53" s="37"/>
      <c r="WJF53" s="37"/>
      <c r="WJG53" s="37"/>
      <c r="WJH53" s="37"/>
      <c r="WJI53" s="37"/>
      <c r="WJJ53" s="37"/>
      <c r="WJK53" s="37"/>
      <c r="WJL53" s="37"/>
      <c r="WJM53" s="37"/>
      <c r="WJN53" s="37"/>
      <c r="WJO53" s="37"/>
      <c r="WJP53" s="37"/>
      <c r="WJQ53" s="37"/>
      <c r="WJR53" s="37"/>
      <c r="WJS53" s="37"/>
      <c r="WJT53" s="37"/>
      <c r="WJU53" s="37"/>
      <c r="WJV53" s="37"/>
      <c r="WJW53" s="37"/>
      <c r="WJX53" s="37"/>
      <c r="WJY53" s="37"/>
      <c r="WJZ53" s="37"/>
      <c r="WKA53" s="37"/>
      <c r="WKB53" s="37"/>
      <c r="WKC53" s="37"/>
      <c r="WKD53" s="37"/>
      <c r="WKE53" s="37"/>
      <c r="WKF53" s="37"/>
      <c r="WKG53" s="37"/>
      <c r="WKH53" s="37"/>
      <c r="WKI53" s="37"/>
      <c r="WKJ53" s="37"/>
      <c r="WKK53" s="37"/>
      <c r="WKL53" s="37"/>
      <c r="WKM53" s="37"/>
      <c r="WKN53" s="37"/>
      <c r="WKO53" s="37"/>
      <c r="WKP53" s="37"/>
      <c r="WKQ53" s="37"/>
      <c r="WKR53" s="37"/>
      <c r="WKS53" s="37"/>
      <c r="WKT53" s="37"/>
      <c r="WKU53" s="37"/>
      <c r="WKV53" s="37"/>
      <c r="WKW53" s="37"/>
      <c r="WKX53" s="37"/>
      <c r="WKY53" s="37"/>
      <c r="WKZ53" s="37"/>
      <c r="WLA53" s="37"/>
      <c r="WLB53" s="37"/>
      <c r="WLC53" s="37"/>
      <c r="WLD53" s="37"/>
      <c r="WLE53" s="37"/>
      <c r="WLF53" s="37"/>
      <c r="WLG53" s="37"/>
      <c r="WLH53" s="37"/>
      <c r="WLI53" s="37"/>
      <c r="WLJ53" s="37"/>
      <c r="WLK53" s="37"/>
      <c r="WLL53" s="37"/>
      <c r="WLM53" s="37"/>
      <c r="WLN53" s="37"/>
      <c r="WLO53" s="37"/>
      <c r="WLP53" s="37"/>
      <c r="WLQ53" s="37"/>
      <c r="WLR53" s="37"/>
      <c r="WLS53" s="37"/>
      <c r="WLT53" s="37"/>
      <c r="WLU53" s="37"/>
      <c r="WLV53" s="37"/>
      <c r="WLW53" s="37"/>
      <c r="WLX53" s="37"/>
      <c r="WLY53" s="37"/>
      <c r="WLZ53" s="37"/>
      <c r="WMA53" s="37"/>
      <c r="WMB53" s="37"/>
      <c r="WMC53" s="37"/>
      <c r="WMD53" s="37"/>
      <c r="WME53" s="37"/>
      <c r="WMF53" s="37"/>
      <c r="WMG53" s="37"/>
      <c r="WMH53" s="37"/>
      <c r="WMI53" s="37"/>
      <c r="WMJ53" s="37"/>
      <c r="WMK53" s="37"/>
      <c r="WML53" s="37"/>
      <c r="WMM53" s="37"/>
      <c r="WMN53" s="37"/>
      <c r="WMO53" s="37"/>
      <c r="WMP53" s="37"/>
      <c r="WMQ53" s="37"/>
      <c r="WMR53" s="37"/>
      <c r="WMS53" s="37"/>
      <c r="WMT53" s="37"/>
      <c r="WMU53" s="37"/>
      <c r="WMV53" s="37"/>
      <c r="WMW53" s="37"/>
      <c r="WMX53" s="37"/>
      <c r="WMY53" s="37"/>
      <c r="WMZ53" s="37"/>
      <c r="WNA53" s="37"/>
      <c r="WNB53" s="37"/>
      <c r="WNC53" s="37"/>
      <c r="WND53" s="37"/>
      <c r="WNE53" s="37"/>
      <c r="WNF53" s="37"/>
      <c r="WNG53" s="37"/>
      <c r="WNH53" s="37"/>
      <c r="WNI53" s="37"/>
      <c r="WNJ53" s="37"/>
      <c r="WNK53" s="37"/>
      <c r="WNL53" s="37"/>
      <c r="WNM53" s="37"/>
      <c r="WNN53" s="37"/>
      <c r="WNO53" s="37"/>
      <c r="WNP53" s="37"/>
      <c r="WNQ53" s="37"/>
      <c r="WNR53" s="37"/>
      <c r="WNS53" s="37"/>
      <c r="WNT53" s="37"/>
      <c r="WNU53" s="37"/>
      <c r="WNV53" s="37"/>
      <c r="WNW53" s="37"/>
      <c r="WNX53" s="37"/>
      <c r="WNY53" s="37"/>
      <c r="WNZ53" s="37"/>
      <c r="WOA53" s="37"/>
      <c r="WOB53" s="37"/>
      <c r="WOC53" s="37"/>
      <c r="WOD53" s="37"/>
      <c r="WOE53" s="37"/>
      <c r="WOF53" s="37"/>
      <c r="WOG53" s="37"/>
      <c r="WOH53" s="37"/>
      <c r="WOI53" s="37"/>
      <c r="WOJ53" s="37"/>
      <c r="WOK53" s="37"/>
      <c r="WOL53" s="37"/>
      <c r="WOM53" s="37"/>
      <c r="WON53" s="37"/>
      <c r="WOO53" s="37"/>
      <c r="WOP53" s="37"/>
      <c r="WOQ53" s="37"/>
      <c r="WOR53" s="37"/>
      <c r="WOS53" s="37"/>
      <c r="WOT53" s="37"/>
      <c r="WOU53" s="37"/>
      <c r="WOV53" s="37"/>
      <c r="WOW53" s="37"/>
      <c r="WOX53" s="37"/>
      <c r="WOY53" s="37"/>
      <c r="WOZ53" s="37"/>
      <c r="WPA53" s="37"/>
      <c r="WPB53" s="37"/>
      <c r="WPC53" s="37"/>
      <c r="WPD53" s="37"/>
      <c r="WPE53" s="37"/>
      <c r="WPF53" s="37"/>
      <c r="WPG53" s="37"/>
      <c r="WPH53" s="37"/>
      <c r="WPI53" s="37"/>
      <c r="WPJ53" s="37"/>
      <c r="WPK53" s="37"/>
      <c r="WPL53" s="37"/>
      <c r="WPM53" s="37"/>
      <c r="WPN53" s="37"/>
      <c r="WPO53" s="37"/>
      <c r="WPP53" s="37"/>
      <c r="WPQ53" s="37"/>
      <c r="WPR53" s="37"/>
      <c r="WPS53" s="37"/>
      <c r="WPT53" s="37"/>
      <c r="WPU53" s="37"/>
      <c r="WPV53" s="37"/>
      <c r="WPW53" s="37"/>
      <c r="WPX53" s="37"/>
      <c r="WPY53" s="37"/>
      <c r="WPZ53" s="37"/>
      <c r="WQA53" s="37"/>
      <c r="WQB53" s="37"/>
      <c r="WQC53" s="37"/>
      <c r="WQD53" s="37"/>
      <c r="WQE53" s="37"/>
      <c r="WQF53" s="37"/>
      <c r="WQG53" s="37"/>
      <c r="WQH53" s="37"/>
      <c r="WQI53" s="37"/>
      <c r="WQJ53" s="37"/>
      <c r="WQK53" s="37"/>
      <c r="WQL53" s="37"/>
      <c r="WQM53" s="37"/>
      <c r="WQN53" s="37"/>
      <c r="WQO53" s="37"/>
      <c r="WQP53" s="37"/>
      <c r="WQQ53" s="37"/>
      <c r="WQR53" s="37"/>
      <c r="WQS53" s="37"/>
      <c r="WQT53" s="37"/>
      <c r="WQU53" s="37"/>
      <c r="WQV53" s="37"/>
      <c r="WQW53" s="37"/>
      <c r="WQX53" s="37"/>
      <c r="WQY53" s="37"/>
      <c r="WQZ53" s="37"/>
      <c r="WRA53" s="37"/>
      <c r="WRB53" s="37"/>
      <c r="WRC53" s="37"/>
      <c r="WRD53" s="37"/>
      <c r="WRE53" s="37"/>
      <c r="WRF53" s="37"/>
      <c r="WRG53" s="37"/>
      <c r="WRH53" s="37"/>
      <c r="WRI53" s="37"/>
      <c r="WRJ53" s="37"/>
      <c r="WRK53" s="37"/>
      <c r="WRL53" s="37"/>
      <c r="WRM53" s="37"/>
      <c r="WRN53" s="37"/>
      <c r="WRO53" s="37"/>
      <c r="WRP53" s="37"/>
      <c r="WRQ53" s="37"/>
      <c r="WRR53" s="37"/>
      <c r="WRS53" s="37"/>
      <c r="WRT53" s="37"/>
      <c r="WRU53" s="37"/>
      <c r="WRV53" s="37"/>
      <c r="WRW53" s="37"/>
      <c r="WRX53" s="37"/>
      <c r="WRY53" s="37"/>
      <c r="WRZ53" s="37"/>
      <c r="WSA53" s="37"/>
      <c r="WSB53" s="37"/>
      <c r="WSC53" s="37"/>
      <c r="WSD53" s="37"/>
      <c r="WSE53" s="37"/>
      <c r="WSF53" s="37"/>
      <c r="WSG53" s="37"/>
      <c r="WSH53" s="37"/>
      <c r="WSI53" s="37"/>
      <c r="WSJ53" s="37"/>
      <c r="WSK53" s="37"/>
      <c r="WSL53" s="37"/>
      <c r="WSM53" s="37"/>
      <c r="WSN53" s="37"/>
      <c r="WSO53" s="37"/>
      <c r="WSP53" s="37"/>
      <c r="WSQ53" s="37"/>
      <c r="WSR53" s="37"/>
      <c r="WSS53" s="37"/>
      <c r="WST53" s="37"/>
      <c r="WSU53" s="37"/>
      <c r="WSV53" s="37"/>
      <c r="WSW53" s="37"/>
      <c r="WSX53" s="37"/>
      <c r="WSY53" s="37"/>
      <c r="WSZ53" s="37"/>
      <c r="WTA53" s="37"/>
      <c r="WTB53" s="37"/>
      <c r="WTC53" s="37"/>
      <c r="WTD53" s="37"/>
      <c r="WTE53" s="37"/>
      <c r="WTF53" s="37"/>
      <c r="WTG53" s="37"/>
      <c r="WTH53" s="37"/>
      <c r="WTI53" s="37"/>
      <c r="WTJ53" s="37"/>
      <c r="WTK53" s="37"/>
      <c r="WTL53" s="37"/>
      <c r="WTM53" s="37"/>
      <c r="WTN53" s="37"/>
      <c r="WTO53" s="37"/>
      <c r="WTP53" s="37"/>
      <c r="WTQ53" s="37"/>
      <c r="WTR53" s="37"/>
      <c r="WTS53" s="37"/>
      <c r="WTT53" s="37"/>
      <c r="WTU53" s="37"/>
      <c r="WTV53" s="37"/>
      <c r="WTW53" s="37"/>
      <c r="WTX53" s="37"/>
      <c r="WTY53" s="37"/>
      <c r="WTZ53" s="37"/>
      <c r="WUA53" s="37"/>
      <c r="WUB53" s="37"/>
      <c r="WUC53" s="37"/>
      <c r="WUD53" s="37"/>
      <c r="WUE53" s="37"/>
      <c r="WUF53" s="37"/>
      <c r="WUG53" s="37"/>
      <c r="WUH53" s="37"/>
      <c r="WUI53" s="37"/>
      <c r="WUJ53" s="37"/>
      <c r="WUK53" s="37"/>
      <c r="WUL53" s="37"/>
      <c r="WUM53" s="37"/>
      <c r="WUN53" s="37"/>
      <c r="WUO53" s="37"/>
      <c r="WUP53" s="37"/>
      <c r="WUQ53" s="37"/>
      <c r="WUR53" s="37"/>
      <c r="WUS53" s="37"/>
      <c r="WUT53" s="37"/>
      <c r="WUU53" s="37"/>
      <c r="WUV53" s="37"/>
      <c r="WUW53" s="37"/>
      <c r="WUX53" s="37"/>
      <c r="WUY53" s="37"/>
      <c r="WUZ53" s="37"/>
      <c r="WVA53" s="37"/>
      <c r="WVB53" s="37"/>
      <c r="WVC53" s="37"/>
      <c r="WVD53" s="37"/>
      <c r="WVE53" s="37"/>
      <c r="WVF53" s="37"/>
      <c r="WVG53" s="37"/>
      <c r="WVH53" s="37"/>
      <c r="WVI53" s="37"/>
      <c r="WVJ53" s="37"/>
      <c r="WVK53" s="37"/>
      <c r="WVL53" s="37"/>
      <c r="WVM53" s="37"/>
      <c r="WVN53" s="37"/>
      <c r="WVO53" s="37"/>
      <c r="WVP53" s="37"/>
      <c r="WVQ53" s="37"/>
      <c r="WVR53" s="37"/>
      <c r="WVS53" s="37"/>
      <c r="WVT53" s="37"/>
      <c r="WVU53" s="37"/>
      <c r="WVV53" s="37"/>
      <c r="WVW53" s="37"/>
      <c r="WVX53" s="37"/>
      <c r="WVY53" s="37"/>
      <c r="WVZ53" s="37"/>
      <c r="WWA53" s="37"/>
      <c r="WWB53" s="37"/>
      <c r="WWC53" s="37"/>
      <c r="WWD53" s="37"/>
      <c r="WWE53" s="37"/>
      <c r="WWF53" s="37"/>
      <c r="WWG53" s="37"/>
      <c r="WWH53" s="37"/>
      <c r="WWI53" s="37"/>
      <c r="WWJ53" s="37"/>
      <c r="WWK53" s="37"/>
      <c r="WWL53" s="37"/>
      <c r="WWM53" s="37"/>
      <c r="WWN53" s="37"/>
      <c r="WWO53" s="37"/>
      <c r="WWP53" s="37"/>
      <c r="WWQ53" s="37"/>
      <c r="WWR53" s="37"/>
      <c r="WWS53" s="37"/>
      <c r="WWT53" s="37"/>
      <c r="WWU53" s="37"/>
      <c r="WWV53" s="37"/>
      <c r="WWW53" s="37"/>
      <c r="WWX53" s="37"/>
      <c r="WWY53" s="37"/>
      <c r="WWZ53" s="37"/>
      <c r="WXA53" s="37"/>
      <c r="WXB53" s="37"/>
      <c r="WXC53" s="37"/>
      <c r="WXD53" s="37"/>
      <c r="WXE53" s="37"/>
      <c r="WXF53" s="37"/>
      <c r="WXG53" s="37"/>
      <c r="WXH53" s="37"/>
      <c r="WXI53" s="37"/>
      <c r="WXJ53" s="37"/>
      <c r="WXK53" s="37"/>
      <c r="WXL53" s="37"/>
      <c r="WXM53" s="37"/>
      <c r="WXN53" s="37"/>
      <c r="WXO53" s="37"/>
      <c r="WXP53" s="37"/>
      <c r="WXQ53" s="37"/>
      <c r="WXR53" s="37"/>
      <c r="WXS53" s="37"/>
      <c r="WXT53" s="37"/>
      <c r="WXU53" s="37"/>
      <c r="WXV53" s="37"/>
      <c r="WXW53" s="37"/>
      <c r="WXX53" s="37"/>
      <c r="WXY53" s="37"/>
      <c r="WXZ53" s="37"/>
      <c r="WYA53" s="37"/>
      <c r="WYB53" s="37"/>
      <c r="WYC53" s="37"/>
      <c r="WYD53" s="37"/>
      <c r="WYE53" s="37"/>
      <c r="WYF53" s="37"/>
      <c r="WYG53" s="37"/>
      <c r="WYH53" s="37"/>
      <c r="WYI53" s="37"/>
      <c r="WYJ53" s="37"/>
      <c r="WYK53" s="37"/>
      <c r="WYL53" s="37"/>
      <c r="WYM53" s="37"/>
      <c r="WYN53" s="37"/>
      <c r="WYO53" s="37"/>
      <c r="WYP53" s="37"/>
      <c r="WYQ53" s="37"/>
      <c r="WYR53" s="37"/>
      <c r="WYS53" s="37"/>
      <c r="WYT53" s="37"/>
      <c r="WYU53" s="37"/>
      <c r="WYV53" s="37"/>
      <c r="WYW53" s="37"/>
      <c r="WYX53" s="37"/>
      <c r="WYY53" s="37"/>
      <c r="WYZ53" s="37"/>
      <c r="WZA53" s="37"/>
      <c r="WZB53" s="37"/>
      <c r="WZC53" s="37"/>
      <c r="WZD53" s="37"/>
      <c r="WZE53" s="37"/>
      <c r="WZF53" s="37"/>
      <c r="WZG53" s="37"/>
      <c r="WZH53" s="37"/>
      <c r="WZI53" s="37"/>
      <c r="WZJ53" s="37"/>
      <c r="WZK53" s="37"/>
      <c r="WZL53" s="37"/>
      <c r="WZM53" s="37"/>
      <c r="WZN53" s="37"/>
      <c r="WZO53" s="37"/>
      <c r="WZP53" s="37"/>
      <c r="WZQ53" s="37"/>
      <c r="WZR53" s="37"/>
      <c r="WZS53" s="37"/>
      <c r="WZT53" s="37"/>
      <c r="WZU53" s="37"/>
      <c r="WZV53" s="37"/>
      <c r="WZW53" s="37"/>
      <c r="WZX53" s="37"/>
      <c r="WZY53" s="37"/>
      <c r="WZZ53" s="37"/>
      <c r="XAA53" s="37"/>
      <c r="XAB53" s="37"/>
      <c r="XAC53" s="37"/>
      <c r="XAD53" s="37"/>
      <c r="XAE53" s="37"/>
      <c r="XAF53" s="37"/>
      <c r="XAG53" s="37"/>
      <c r="XAH53" s="37"/>
      <c r="XAI53" s="37"/>
      <c r="XAJ53" s="37"/>
      <c r="XAK53" s="37"/>
      <c r="XAL53" s="37"/>
      <c r="XAM53" s="37"/>
      <c r="XAN53" s="37"/>
      <c r="XAO53" s="37"/>
      <c r="XAP53" s="37"/>
      <c r="XAQ53" s="37"/>
      <c r="XAR53" s="37"/>
      <c r="XAS53" s="37"/>
      <c r="XAT53" s="37"/>
      <c r="XAU53" s="37"/>
      <c r="XAV53" s="37"/>
      <c r="XAW53" s="37"/>
      <c r="XAX53" s="37"/>
      <c r="XAY53" s="37"/>
      <c r="XAZ53" s="37"/>
      <c r="XBA53" s="37"/>
      <c r="XBB53" s="37"/>
      <c r="XBC53" s="37"/>
      <c r="XBD53" s="37"/>
      <c r="XBE53" s="37"/>
      <c r="XBF53" s="37"/>
      <c r="XBG53" s="37"/>
      <c r="XBH53" s="37"/>
      <c r="XBI53" s="37"/>
      <c r="XBJ53" s="37"/>
      <c r="XBK53" s="37"/>
      <c r="XBL53" s="37"/>
      <c r="XBM53" s="37"/>
      <c r="XBN53" s="37"/>
      <c r="XBO53" s="37"/>
      <c r="XBP53" s="37"/>
      <c r="XBQ53" s="37"/>
      <c r="XBR53" s="37"/>
      <c r="XBS53" s="37"/>
      <c r="XBT53" s="37"/>
      <c r="XBU53" s="37"/>
      <c r="XBV53" s="37"/>
      <c r="XBW53" s="37"/>
      <c r="XBX53" s="37"/>
      <c r="XBY53" s="37"/>
      <c r="XBZ53" s="37"/>
      <c r="XCA53" s="37"/>
      <c r="XCB53" s="37"/>
      <c r="XCC53" s="37"/>
      <c r="XCD53" s="37"/>
      <c r="XCE53" s="37"/>
      <c r="XCF53" s="37"/>
      <c r="XCG53" s="37"/>
      <c r="XCH53" s="37"/>
      <c r="XCI53" s="37"/>
      <c r="XCJ53" s="37"/>
      <c r="XCK53" s="37"/>
      <c r="XCL53" s="37"/>
      <c r="XCM53" s="37"/>
      <c r="XCN53" s="37"/>
      <c r="XCO53" s="37"/>
      <c r="XCP53" s="37"/>
      <c r="XCQ53" s="37"/>
      <c r="XCR53" s="37"/>
      <c r="XCS53" s="37"/>
      <c r="XCT53" s="37"/>
      <c r="XCU53" s="37"/>
      <c r="XCV53" s="37"/>
      <c r="XCW53" s="37"/>
      <c r="XCX53" s="37"/>
      <c r="XCY53" s="37"/>
      <c r="XCZ53" s="37"/>
      <c r="XDA53" s="37"/>
      <c r="XDB53" s="37"/>
      <c r="XDC53" s="37"/>
      <c r="XDD53" s="37"/>
      <c r="XDE53" s="37"/>
      <c r="XDF53" s="37"/>
      <c r="XDG53" s="37"/>
      <c r="XDH53" s="37"/>
      <c r="XDI53" s="37"/>
      <c r="XDJ53" s="37"/>
      <c r="XDK53" s="37"/>
      <c r="XDL53" s="37"/>
      <c r="XDM53" s="37"/>
      <c r="XDN53" s="37"/>
      <c r="XDO53" s="37"/>
      <c r="XDP53" s="37"/>
      <c r="XDQ53" s="37"/>
      <c r="XDR53" s="37"/>
      <c r="XDS53" s="37"/>
      <c r="XDT53" s="37"/>
      <c r="XDU53" s="37"/>
      <c r="XDV53" s="37"/>
      <c r="XDW53" s="37"/>
      <c r="XDX53" s="37"/>
      <c r="XDY53" s="37"/>
      <c r="XDZ53" s="37"/>
      <c r="XEA53" s="37"/>
      <c r="XEB53" s="37"/>
      <c r="XEC53" s="37"/>
      <c r="XED53" s="37"/>
      <c r="XEE53" s="37"/>
      <c r="XEF53" s="37"/>
      <c r="XEG53" s="37"/>
      <c r="XEH53" s="37"/>
      <c r="XEI53" s="37"/>
      <c r="XEJ53" s="37"/>
      <c r="XEK53" s="37"/>
      <c r="XEL53" s="37"/>
      <c r="XEM53" s="37"/>
      <c r="XEN53" s="37"/>
      <c r="XEO53" s="37"/>
      <c r="XEP53" s="37"/>
      <c r="XEQ53" s="37"/>
      <c r="XER53" s="37"/>
      <c r="XES53" s="37"/>
      <c r="XET53" s="37"/>
      <c r="XEU53" s="37"/>
      <c r="XEV53" s="37"/>
      <c r="XEW53" s="37"/>
      <c r="XEX53" s="37"/>
      <c r="XEY53" s="37"/>
      <c r="XEZ53" s="37"/>
      <c r="XFA53" s="37"/>
    </row>
    <row r="54" spans="1:16381" ht="12.75" customHeight="1" x14ac:dyDescent="0.2">
      <c r="A54" s="37" t="s">
        <v>316</v>
      </c>
    </row>
    <row r="55" spans="1:16381" ht="12.75" customHeight="1" x14ac:dyDescent="0.2">
      <c r="A55" s="37" t="s">
        <v>886</v>
      </c>
    </row>
    <row r="56" spans="1:16381" x14ac:dyDescent="0.2">
      <c r="A56" s="254" t="s">
        <v>885</v>
      </c>
      <c r="B56" s="3"/>
      <c r="C56" s="3"/>
      <c r="D56" s="3"/>
      <c r="G56" s="185"/>
      <c r="J56" s="185"/>
    </row>
    <row r="58" spans="1:16381" ht="17.25" customHeight="1" x14ac:dyDescent="0.25">
      <c r="A58" s="10" t="s">
        <v>884</v>
      </c>
    </row>
    <row r="59" spans="1:16381" ht="12.75" customHeight="1" thickBot="1" x14ac:dyDescent="0.25">
      <c r="O59" s="25" t="s">
        <v>99</v>
      </c>
    </row>
    <row r="60" spans="1:16381" ht="13.5" customHeight="1" x14ac:dyDescent="0.2">
      <c r="A60" s="19" t="s">
        <v>883</v>
      </c>
      <c r="B60" s="20" t="s">
        <v>35</v>
      </c>
      <c r="C60" s="20" t="s">
        <v>121</v>
      </c>
      <c r="D60" s="20" t="s">
        <v>123</v>
      </c>
      <c r="E60" s="20" t="s">
        <v>36</v>
      </c>
      <c r="F60" s="20" t="s">
        <v>37</v>
      </c>
      <c r="G60" s="20" t="s">
        <v>38</v>
      </c>
      <c r="H60" s="20" t="s">
        <v>39</v>
      </c>
      <c r="I60" s="20" t="s">
        <v>125</v>
      </c>
      <c r="J60" s="20" t="s">
        <v>126</v>
      </c>
      <c r="K60" s="20" t="s">
        <v>127</v>
      </c>
      <c r="L60" s="216">
        <v>100000</v>
      </c>
      <c r="M60" s="21" t="s">
        <v>228</v>
      </c>
      <c r="N60" s="21" t="s">
        <v>228</v>
      </c>
      <c r="O60" s="21" t="s">
        <v>77</v>
      </c>
    </row>
    <row r="61" spans="1:16381" ht="13.5" customHeight="1" x14ac:dyDescent="0.2">
      <c r="A61" s="18" t="s">
        <v>198</v>
      </c>
      <c r="B61" s="22" t="s">
        <v>120</v>
      </c>
      <c r="C61" s="22" t="s">
        <v>40</v>
      </c>
      <c r="D61" s="22" t="s">
        <v>40</v>
      </c>
      <c r="E61" s="22" t="s">
        <v>40</v>
      </c>
      <c r="F61" s="22" t="s">
        <v>40</v>
      </c>
      <c r="G61" s="22" t="s">
        <v>40</v>
      </c>
      <c r="H61" s="22" t="s">
        <v>40</v>
      </c>
      <c r="I61" s="22" t="s">
        <v>40</v>
      </c>
      <c r="J61" s="22" t="s">
        <v>40</v>
      </c>
      <c r="K61" s="22" t="s">
        <v>40</v>
      </c>
      <c r="L61" s="22" t="s">
        <v>43</v>
      </c>
      <c r="M61" s="12" t="s">
        <v>230</v>
      </c>
      <c r="N61" s="12" t="s">
        <v>138</v>
      </c>
      <c r="O61" s="12" t="s">
        <v>137</v>
      </c>
    </row>
    <row r="62" spans="1:16381" ht="13.5" customHeight="1" thickBot="1" x14ac:dyDescent="0.25">
      <c r="A62" s="220" t="s">
        <v>81</v>
      </c>
      <c r="B62" s="23" t="s">
        <v>43</v>
      </c>
      <c r="C62" s="23" t="s">
        <v>122</v>
      </c>
      <c r="D62" s="23" t="s">
        <v>124</v>
      </c>
      <c r="E62" s="23" t="s">
        <v>44</v>
      </c>
      <c r="F62" s="23" t="s">
        <v>45</v>
      </c>
      <c r="G62" s="23" t="s">
        <v>46</v>
      </c>
      <c r="H62" s="23" t="s">
        <v>42</v>
      </c>
      <c r="I62" s="23" t="s">
        <v>128</v>
      </c>
      <c r="J62" s="23" t="s">
        <v>129</v>
      </c>
      <c r="K62" s="23" t="s">
        <v>130</v>
      </c>
      <c r="L62" s="23" t="s">
        <v>131</v>
      </c>
      <c r="M62" s="183" t="s">
        <v>138</v>
      </c>
      <c r="N62" s="183" t="s">
        <v>131</v>
      </c>
      <c r="O62" s="183" t="s">
        <v>41</v>
      </c>
    </row>
    <row r="63" spans="1:16381" ht="12.75" customHeight="1" x14ac:dyDescent="0.2">
      <c r="A63" s="222" t="s">
        <v>200</v>
      </c>
      <c r="B63" s="192"/>
      <c r="C63" s="192"/>
      <c r="D63" s="192"/>
      <c r="E63" s="192"/>
      <c r="F63" s="192"/>
      <c r="G63" s="192"/>
      <c r="H63" s="192"/>
      <c r="I63" s="192"/>
      <c r="J63" s="192"/>
      <c r="K63" s="192"/>
      <c r="L63" s="192"/>
      <c r="M63" s="192"/>
      <c r="N63" s="192"/>
      <c r="O63" s="192"/>
    </row>
    <row r="64" spans="1:16381" ht="13.5" customHeight="1" x14ac:dyDescent="0.25">
      <c r="A64" s="487" t="s">
        <v>160</v>
      </c>
      <c r="B64" s="488">
        <f>B7/B$7</f>
        <v>1</v>
      </c>
      <c r="C64" s="488">
        <f t="shared" ref="C64:O64" si="0">C7/C$7</f>
        <v>1</v>
      </c>
      <c r="D64" s="488">
        <f t="shared" si="0"/>
        <v>1</v>
      </c>
      <c r="E64" s="488">
        <f t="shared" si="0"/>
        <v>1</v>
      </c>
      <c r="F64" s="488">
        <f t="shared" si="0"/>
        <v>1</v>
      </c>
      <c r="G64" s="488">
        <f t="shared" si="0"/>
        <v>1</v>
      </c>
      <c r="H64" s="488">
        <f t="shared" si="0"/>
        <v>1</v>
      </c>
      <c r="I64" s="488">
        <f t="shared" si="0"/>
        <v>1</v>
      </c>
      <c r="J64" s="488">
        <f t="shared" si="0"/>
        <v>1</v>
      </c>
      <c r="K64" s="488">
        <f t="shared" si="0"/>
        <v>1</v>
      </c>
      <c r="L64" s="488">
        <f t="shared" si="0"/>
        <v>1</v>
      </c>
      <c r="M64" s="489">
        <f t="shared" si="0"/>
        <v>1</v>
      </c>
      <c r="N64" s="489">
        <f t="shared" si="0"/>
        <v>1</v>
      </c>
      <c r="O64" s="489">
        <f t="shared" si="0"/>
        <v>1</v>
      </c>
    </row>
    <row r="65" spans="1:15" ht="13.5" customHeight="1" x14ac:dyDescent="0.2">
      <c r="A65" s="490" t="s">
        <v>161</v>
      </c>
      <c r="B65" s="491">
        <f t="shared" ref="B65:O65" si="1">B8/B$7</f>
        <v>0.39476811457807126</v>
      </c>
      <c r="C65" s="491">
        <f t="shared" si="1"/>
        <v>0.37848478125481327</v>
      </c>
      <c r="D65" s="491">
        <f t="shared" si="1"/>
        <v>0.35575093918683454</v>
      </c>
      <c r="E65" s="491">
        <f t="shared" si="1"/>
        <v>0.3418908412913399</v>
      </c>
      <c r="F65" s="491">
        <f t="shared" si="1"/>
        <v>0.33135616354870095</v>
      </c>
      <c r="G65" s="491">
        <f t="shared" si="1"/>
        <v>0.31163803590853867</v>
      </c>
      <c r="H65" s="491">
        <f t="shared" si="1"/>
        <v>0.28871381334698298</v>
      </c>
      <c r="I65" s="491">
        <f t="shared" si="1"/>
        <v>0.26131593025051014</v>
      </c>
      <c r="J65" s="491">
        <f t="shared" si="1"/>
        <v>0.24961502126656723</v>
      </c>
      <c r="K65" s="491">
        <f t="shared" si="1"/>
        <v>0.22802777855621845</v>
      </c>
      <c r="L65" s="491">
        <f t="shared" si="1"/>
        <v>0.18473625060082277</v>
      </c>
      <c r="M65" s="484">
        <f t="shared" si="1"/>
        <v>0.32155518680404777</v>
      </c>
      <c r="N65" s="484">
        <f t="shared" si="1"/>
        <v>0.22535800253820712</v>
      </c>
      <c r="O65" s="484">
        <f t="shared" si="1"/>
        <v>0.26069861493476459</v>
      </c>
    </row>
    <row r="66" spans="1:15" ht="13.5" customHeight="1" x14ac:dyDescent="0.2">
      <c r="A66" s="492" t="s">
        <v>162</v>
      </c>
      <c r="B66" s="493">
        <f t="shared" ref="B66:O66" si="2">B9/B$7</f>
        <v>0.23302913764855543</v>
      </c>
      <c r="C66" s="493">
        <f t="shared" si="2"/>
        <v>0.28100784525708294</v>
      </c>
      <c r="D66" s="493">
        <f t="shared" si="2"/>
        <v>0.35044685838309636</v>
      </c>
      <c r="E66" s="493">
        <f t="shared" si="2"/>
        <v>0.44248254248428115</v>
      </c>
      <c r="F66" s="493">
        <f t="shared" si="2"/>
        <v>0.50258178515575158</v>
      </c>
      <c r="G66" s="493">
        <f t="shared" si="2"/>
        <v>0.52914329463487508</v>
      </c>
      <c r="H66" s="493">
        <f t="shared" si="2"/>
        <v>0.56653190173978973</v>
      </c>
      <c r="I66" s="493">
        <f t="shared" si="2"/>
        <v>0.59256911527818867</v>
      </c>
      <c r="J66" s="493">
        <f t="shared" si="2"/>
        <v>0.60624567728737733</v>
      </c>
      <c r="K66" s="493">
        <f t="shared" si="2"/>
        <v>0.60620503671945147</v>
      </c>
      <c r="L66" s="493">
        <f t="shared" si="2"/>
        <v>0.497166921853889</v>
      </c>
      <c r="M66" s="494">
        <f t="shared" si="2"/>
        <v>0.49163154029498518</v>
      </c>
      <c r="N66" s="494">
        <f t="shared" si="2"/>
        <v>0.56586164269740558</v>
      </c>
      <c r="O66" s="494">
        <f t="shared" si="2"/>
        <v>0.53859122623790578</v>
      </c>
    </row>
    <row r="67" spans="1:15" ht="13.5" customHeight="1" x14ac:dyDescent="0.2">
      <c r="A67" s="490" t="s">
        <v>163</v>
      </c>
      <c r="B67" s="491">
        <f t="shared" ref="B67:O67" si="3">B10/B$7</f>
        <v>1.3075314418213678E-2</v>
      </c>
      <c r="C67" s="491">
        <f t="shared" si="3"/>
        <v>1.5609483467935491E-2</v>
      </c>
      <c r="D67" s="491">
        <f t="shared" si="3"/>
        <v>1.6351770800863093E-2</v>
      </c>
      <c r="E67" s="491">
        <f t="shared" si="3"/>
        <v>1.8843961702868495E-2</v>
      </c>
      <c r="F67" s="491">
        <f t="shared" si="3"/>
        <v>1.93138357035396E-2</v>
      </c>
      <c r="G67" s="491">
        <f t="shared" si="3"/>
        <v>1.7722660138027022E-2</v>
      </c>
      <c r="H67" s="491">
        <f t="shared" si="3"/>
        <v>1.8169034195589292E-2</v>
      </c>
      <c r="I67" s="491">
        <f t="shared" si="3"/>
        <v>1.6460742188806055E-2</v>
      </c>
      <c r="J67" s="491">
        <f t="shared" si="3"/>
        <v>1.9014200153148256E-2</v>
      </c>
      <c r="K67" s="491">
        <f t="shared" si="3"/>
        <v>2.4035647488866958E-2</v>
      </c>
      <c r="L67" s="491">
        <f t="shared" si="3"/>
        <v>2.2298927019675934E-2</v>
      </c>
      <c r="M67" s="484">
        <f t="shared" si="3"/>
        <v>1.826608909765105E-2</v>
      </c>
      <c r="N67" s="484">
        <f t="shared" si="3"/>
        <v>2.0587165374404387E-2</v>
      </c>
      <c r="O67" s="484">
        <f t="shared" si="3"/>
        <v>1.9734455831338142E-2</v>
      </c>
    </row>
    <row r="68" spans="1:15" ht="13.5" customHeight="1" x14ac:dyDescent="0.2">
      <c r="A68" s="492" t="s">
        <v>164</v>
      </c>
      <c r="B68" s="493">
        <f t="shared" ref="B68:O68" si="4">B11/B$7</f>
        <v>0.12144152750023279</v>
      </c>
      <c r="C68" s="493">
        <f t="shared" si="4"/>
        <v>0.13987480376876185</v>
      </c>
      <c r="D68" s="493">
        <f t="shared" si="4"/>
        <v>0.15511104909853349</v>
      </c>
      <c r="E68" s="493">
        <f t="shared" si="4"/>
        <v>0.10647601144379219</v>
      </c>
      <c r="F68" s="493">
        <f t="shared" si="4"/>
        <v>8.7466436871045203E-2</v>
      </c>
      <c r="G68" s="493">
        <f t="shared" si="4"/>
        <v>8.8321583886252025E-2</v>
      </c>
      <c r="H68" s="493">
        <f t="shared" si="4"/>
        <v>9.154065989286049E-2</v>
      </c>
      <c r="I68" s="493">
        <f t="shared" si="4"/>
        <v>9.9882113219120189E-2</v>
      </c>
      <c r="J68" s="493">
        <f t="shared" si="4"/>
        <v>9.8662596365570038E-2</v>
      </c>
      <c r="K68" s="493">
        <f t="shared" si="4"/>
        <v>0.11562382911672717</v>
      </c>
      <c r="L68" s="493">
        <f t="shared" si="4"/>
        <v>0.27068887455110852</v>
      </c>
      <c r="M68" s="494">
        <f t="shared" si="4"/>
        <v>0.10041223778700353</v>
      </c>
      <c r="N68" s="494">
        <f t="shared" si="4"/>
        <v>0.16166008541968244</v>
      </c>
      <c r="O68" s="494">
        <f t="shared" si="4"/>
        <v>0.1391590479950503</v>
      </c>
    </row>
    <row r="69" spans="1:15" ht="13.5" customHeight="1" x14ac:dyDescent="0.2">
      <c r="A69" s="495" t="s">
        <v>165</v>
      </c>
      <c r="B69" s="496">
        <f t="shared" ref="B69:O69" si="5">B12/B$7</f>
        <v>0.23768590585492685</v>
      </c>
      <c r="C69" s="496">
        <f t="shared" si="5"/>
        <v>0.18502308625140648</v>
      </c>
      <c r="D69" s="496">
        <f t="shared" si="5"/>
        <v>0.12233938253067256</v>
      </c>
      <c r="E69" s="496">
        <f t="shared" si="5"/>
        <v>9.0306643077718268E-2</v>
      </c>
      <c r="F69" s="496">
        <f t="shared" si="5"/>
        <v>5.9281778720962637E-2</v>
      </c>
      <c r="G69" s="496">
        <f t="shared" si="5"/>
        <v>5.3174425432307215E-2</v>
      </c>
      <c r="H69" s="496">
        <f t="shared" si="5"/>
        <v>3.5044590824777594E-2</v>
      </c>
      <c r="I69" s="496">
        <f t="shared" si="5"/>
        <v>2.9772099063375058E-2</v>
      </c>
      <c r="J69" s="496">
        <f t="shared" si="5"/>
        <v>2.6462504927337208E-2</v>
      </c>
      <c r="K69" s="496">
        <f t="shared" si="5"/>
        <v>2.610770811873598E-2</v>
      </c>
      <c r="L69" s="496">
        <f t="shared" si="5"/>
        <v>2.5109025974503752E-2</v>
      </c>
      <c r="M69" s="497">
        <f t="shared" si="5"/>
        <v>6.8134946016312425E-2</v>
      </c>
      <c r="N69" s="497">
        <f t="shared" si="5"/>
        <v>2.6533103970300499E-2</v>
      </c>
      <c r="O69" s="497">
        <f t="shared" si="5"/>
        <v>4.1816655000941109E-2</v>
      </c>
    </row>
    <row r="70" spans="1:15" ht="13.5" customHeight="1" x14ac:dyDescent="0.25">
      <c r="A70" s="498" t="s">
        <v>166</v>
      </c>
      <c r="B70" s="499">
        <f>B13/B$13</f>
        <v>1</v>
      </c>
      <c r="C70" s="499">
        <f t="shared" ref="C70:O70" si="6">C13/C$13</f>
        <v>1</v>
      </c>
      <c r="D70" s="499">
        <f t="shared" si="6"/>
        <v>1</v>
      </c>
      <c r="E70" s="499">
        <f t="shared" si="6"/>
        <v>1</v>
      </c>
      <c r="F70" s="499">
        <f t="shared" si="6"/>
        <v>1</v>
      </c>
      <c r="G70" s="499">
        <f t="shared" si="6"/>
        <v>1</v>
      </c>
      <c r="H70" s="499">
        <f t="shared" si="6"/>
        <v>1</v>
      </c>
      <c r="I70" s="499">
        <f t="shared" si="6"/>
        <v>1</v>
      </c>
      <c r="J70" s="499">
        <f t="shared" si="6"/>
        <v>1</v>
      </c>
      <c r="K70" s="499">
        <f t="shared" si="6"/>
        <v>1</v>
      </c>
      <c r="L70" s="499">
        <f t="shared" si="6"/>
        <v>1</v>
      </c>
      <c r="M70" s="500">
        <f t="shared" si="6"/>
        <v>1</v>
      </c>
      <c r="N70" s="500">
        <f t="shared" si="6"/>
        <v>1</v>
      </c>
      <c r="O70" s="500">
        <f t="shared" si="6"/>
        <v>1</v>
      </c>
    </row>
    <row r="71" spans="1:15" ht="13.5" customHeight="1" x14ac:dyDescent="0.2">
      <c r="A71" s="490" t="s">
        <v>79</v>
      </c>
      <c r="B71" s="491">
        <f t="shared" ref="B71:O71" si="7">B14/B$13</f>
        <v>0.43401975312617486</v>
      </c>
      <c r="C71" s="491">
        <f t="shared" si="7"/>
        <v>0.47044709418593245</v>
      </c>
      <c r="D71" s="491">
        <f t="shared" si="7"/>
        <v>0.51083885131694162</v>
      </c>
      <c r="E71" s="491">
        <f t="shared" si="7"/>
        <v>0.57313624578562683</v>
      </c>
      <c r="F71" s="491">
        <f t="shared" si="7"/>
        <v>0.6269634327407585</v>
      </c>
      <c r="G71" s="491">
        <f t="shared" si="7"/>
        <v>0.64654843450602195</v>
      </c>
      <c r="H71" s="491">
        <f t="shared" si="7"/>
        <v>0.6703954391518554</v>
      </c>
      <c r="I71" s="491">
        <f t="shared" si="7"/>
        <v>0.67974050490064319</v>
      </c>
      <c r="J71" s="491">
        <f t="shared" si="7"/>
        <v>0.68928514182885681</v>
      </c>
      <c r="K71" s="491">
        <f t="shared" si="7"/>
        <v>0.69710964754117544</v>
      </c>
      <c r="L71" s="491">
        <f t="shared" si="7"/>
        <v>0.7325656521280195</v>
      </c>
      <c r="M71" s="484">
        <f t="shared" si="7"/>
        <v>0.6131021547162242</v>
      </c>
      <c r="N71" s="484">
        <f t="shared" si="7"/>
        <v>0.70383426326356313</v>
      </c>
      <c r="O71" s="484">
        <f t="shared" si="7"/>
        <v>0.66896496793242888</v>
      </c>
    </row>
    <row r="72" spans="1:15" ht="13.5" customHeight="1" x14ac:dyDescent="0.2">
      <c r="A72" s="492" t="s">
        <v>167</v>
      </c>
      <c r="B72" s="493">
        <f t="shared" ref="B72:O72" si="8">B15/B$13</f>
        <v>0.2795825308470915</v>
      </c>
      <c r="C72" s="493">
        <f t="shared" si="8"/>
        <v>0.34461959315751489</v>
      </c>
      <c r="D72" s="493">
        <f t="shared" si="8"/>
        <v>0.40910319453385241</v>
      </c>
      <c r="E72" s="493">
        <f t="shared" si="8"/>
        <v>0.49775195169058656</v>
      </c>
      <c r="F72" s="493">
        <f t="shared" si="8"/>
        <v>0.55581398954506234</v>
      </c>
      <c r="G72" s="493">
        <f t="shared" si="8"/>
        <v>0.56325808517624043</v>
      </c>
      <c r="H72" s="493">
        <f t="shared" si="8"/>
        <v>0.5851208071684777</v>
      </c>
      <c r="I72" s="493">
        <f t="shared" si="8"/>
        <v>0.59158510802547148</v>
      </c>
      <c r="J72" s="493">
        <f t="shared" si="8"/>
        <v>0.61685081734405167</v>
      </c>
      <c r="K72" s="493">
        <f t="shared" si="8"/>
        <v>0.61783931964112626</v>
      </c>
      <c r="L72" s="493">
        <f t="shared" si="8"/>
        <v>0.50792225975718608</v>
      </c>
      <c r="M72" s="494">
        <f t="shared" si="8"/>
        <v>0.53046663856839649</v>
      </c>
      <c r="N72" s="494">
        <f t="shared" si="8"/>
        <v>0.574826384807127</v>
      </c>
      <c r="O72" s="494">
        <f t="shared" si="8"/>
        <v>0.55777847181163609</v>
      </c>
    </row>
    <row r="73" spans="1:15" ht="13.5" customHeight="1" x14ac:dyDescent="0.2">
      <c r="A73" s="490" t="s">
        <v>199</v>
      </c>
      <c r="B73" s="491">
        <f t="shared" ref="B73:O73" si="9">B16/B$13</f>
        <v>4.61478038918346E-2</v>
      </c>
      <c r="C73" s="491">
        <f t="shared" si="9"/>
        <v>4.3862606906318935E-2</v>
      </c>
      <c r="D73" s="491">
        <f t="shared" si="9"/>
        <v>4.9797991641421499E-2</v>
      </c>
      <c r="E73" s="491">
        <f t="shared" si="9"/>
        <v>8.3951072942071395E-2</v>
      </c>
      <c r="F73" s="491">
        <f t="shared" si="9"/>
        <v>0.10891992252885468</v>
      </c>
      <c r="G73" s="491">
        <f t="shared" si="9"/>
        <v>0.11600841821272616</v>
      </c>
      <c r="H73" s="491">
        <f t="shared" si="9"/>
        <v>0.130499437120186</v>
      </c>
      <c r="I73" s="491">
        <f t="shared" si="9"/>
        <v>0.1353257567322726</v>
      </c>
      <c r="J73" s="491">
        <f t="shared" si="9"/>
        <v>0.12893397413426741</v>
      </c>
      <c r="K73" s="491">
        <f t="shared" si="9"/>
        <v>0.14731094115129736</v>
      </c>
      <c r="L73" s="491">
        <f t="shared" si="9"/>
        <v>9.8749605626451964E-2</v>
      </c>
      <c r="M73" s="484">
        <f t="shared" si="9"/>
        <v>0.10266742454168507</v>
      </c>
      <c r="N73" s="484">
        <f t="shared" si="9"/>
        <v>0.12301276844818775</v>
      </c>
      <c r="O73" s="484">
        <f t="shared" si="9"/>
        <v>0.11519384065462508</v>
      </c>
    </row>
    <row r="74" spans="1:15" ht="13.5" customHeight="1" x14ac:dyDescent="0.2">
      <c r="A74" s="492" t="s">
        <v>168</v>
      </c>
      <c r="B74" s="493">
        <f t="shared" ref="B74:O74" si="10">B17/B$13</f>
        <v>0.15443722227908341</v>
      </c>
      <c r="C74" s="493">
        <f t="shared" si="10"/>
        <v>0.12582750102841761</v>
      </c>
      <c r="D74" s="493">
        <f t="shared" si="10"/>
        <v>0.10173565678308925</v>
      </c>
      <c r="E74" s="493">
        <f t="shared" si="10"/>
        <v>7.5384294095040272E-2</v>
      </c>
      <c r="F74" s="493">
        <f t="shared" si="10"/>
        <v>7.1149443195696119E-2</v>
      </c>
      <c r="G74" s="493">
        <f t="shared" si="10"/>
        <v>8.3290349329781521E-2</v>
      </c>
      <c r="H74" s="493">
        <f t="shared" si="10"/>
        <v>8.5274631983377661E-2</v>
      </c>
      <c r="I74" s="493">
        <f t="shared" si="10"/>
        <v>8.815539687517171E-2</v>
      </c>
      <c r="J74" s="493">
        <f t="shared" si="10"/>
        <v>7.2434324484805163E-2</v>
      </c>
      <c r="K74" s="493">
        <f t="shared" si="10"/>
        <v>7.9270327900049301E-2</v>
      </c>
      <c r="L74" s="493">
        <f t="shared" si="10"/>
        <v>0.22464339237083336</v>
      </c>
      <c r="M74" s="494">
        <f t="shared" si="10"/>
        <v>8.2635516147827701E-2</v>
      </c>
      <c r="N74" s="494">
        <f t="shared" si="10"/>
        <v>0.12900787845643619</v>
      </c>
      <c r="O74" s="494">
        <f t="shared" si="10"/>
        <v>0.11118649612079277</v>
      </c>
    </row>
    <row r="75" spans="1:15" ht="13.5" customHeight="1" x14ac:dyDescent="0.2">
      <c r="A75" s="490" t="s">
        <v>169</v>
      </c>
      <c r="B75" s="491">
        <f t="shared" ref="B75:O75" si="11">B18/B$13</f>
        <v>0.30857274452327765</v>
      </c>
      <c r="C75" s="491">
        <f t="shared" si="11"/>
        <v>0.29132415785258364</v>
      </c>
      <c r="D75" s="491">
        <f t="shared" si="11"/>
        <v>0.27420256406826793</v>
      </c>
      <c r="E75" s="491">
        <f t="shared" si="11"/>
        <v>0.23905731118524887</v>
      </c>
      <c r="F75" s="491">
        <f t="shared" si="11"/>
        <v>0.2016503381820699</v>
      </c>
      <c r="G75" s="491">
        <f t="shared" si="11"/>
        <v>0.18171004557290499</v>
      </c>
      <c r="H75" s="491">
        <f t="shared" si="11"/>
        <v>0.17010423884921153</v>
      </c>
      <c r="I75" s="491">
        <f t="shared" si="11"/>
        <v>0.16609504841119124</v>
      </c>
      <c r="J75" s="491">
        <f t="shared" si="11"/>
        <v>0.15719232365841332</v>
      </c>
      <c r="K75" s="491">
        <f t="shared" si="11"/>
        <v>0.15532331484879544</v>
      </c>
      <c r="L75" s="491">
        <f t="shared" si="11"/>
        <v>0.10578248458932069</v>
      </c>
      <c r="M75" s="484">
        <f t="shared" si="11"/>
        <v>0.2086909612534541</v>
      </c>
      <c r="N75" s="484">
        <f t="shared" si="11"/>
        <v>0.1407918130719171</v>
      </c>
      <c r="O75" s="484">
        <f t="shared" si="11"/>
        <v>0.16688616366710005</v>
      </c>
    </row>
    <row r="76" spans="1:15" ht="13.5" customHeight="1" x14ac:dyDescent="0.2">
      <c r="A76" s="492" t="s">
        <v>170</v>
      </c>
      <c r="B76" s="493">
        <f t="shared" ref="B76:O76" si="12">B19/B$13</f>
        <v>0.1806010050060223</v>
      </c>
      <c r="C76" s="493">
        <f t="shared" si="12"/>
        <v>0.19462010397730609</v>
      </c>
      <c r="D76" s="493">
        <f t="shared" si="12"/>
        <v>0.19028297706405015</v>
      </c>
      <c r="E76" s="493">
        <f t="shared" si="12"/>
        <v>0.17592795688717836</v>
      </c>
      <c r="F76" s="493">
        <f t="shared" si="12"/>
        <v>0.15219331331642799</v>
      </c>
      <c r="G76" s="493">
        <f t="shared" si="12"/>
        <v>0.13575643812303967</v>
      </c>
      <c r="H76" s="493">
        <f t="shared" si="12"/>
        <v>0.12558906397926897</v>
      </c>
      <c r="I76" s="493">
        <f t="shared" si="12"/>
        <v>0.12727358001860617</v>
      </c>
      <c r="J76" s="493">
        <f t="shared" si="12"/>
        <v>0.12919945266668373</v>
      </c>
      <c r="K76" s="493">
        <f t="shared" si="12"/>
        <v>0.12975128114809334</v>
      </c>
      <c r="L76" s="493">
        <f t="shared" si="12"/>
        <v>8.9257094396134939E-2</v>
      </c>
      <c r="M76" s="494">
        <f t="shared" si="12"/>
        <v>0.15285805614324788</v>
      </c>
      <c r="N76" s="494">
        <f t="shared" si="12"/>
        <v>0.11518108383219201</v>
      </c>
      <c r="O76" s="494">
        <f t="shared" si="12"/>
        <v>0.12966073712947784</v>
      </c>
    </row>
    <row r="77" spans="1:15" ht="13.5" customHeight="1" x14ac:dyDescent="0.2">
      <c r="A77" s="490" t="s">
        <v>171</v>
      </c>
      <c r="B77" s="491">
        <f t="shared" ref="B77:O77" si="13">B20/B$13</f>
        <v>5.8105106862549001E-2</v>
      </c>
      <c r="C77" s="491">
        <f t="shared" si="13"/>
        <v>4.1406094381911604E-2</v>
      </c>
      <c r="D77" s="491">
        <f t="shared" si="13"/>
        <v>2.0557901917263817E-2</v>
      </c>
      <c r="E77" s="491">
        <f t="shared" si="13"/>
        <v>5.8755468554793754E-3</v>
      </c>
      <c r="F77" s="491">
        <f t="shared" si="13"/>
        <v>3.0444956038632124E-3</v>
      </c>
      <c r="G77" s="491">
        <f t="shared" si="13"/>
        <v>2.2521110327583596E-3</v>
      </c>
      <c r="H77" s="491">
        <f t="shared" si="13"/>
        <v>1.9538893113112479E-3</v>
      </c>
      <c r="I77" s="491">
        <f t="shared" si="13"/>
        <v>1.6920897080929867E-3</v>
      </c>
      <c r="J77" s="491">
        <f t="shared" si="13"/>
        <v>2.631519513498045E-3</v>
      </c>
      <c r="K77" s="491">
        <f t="shared" si="13"/>
        <v>3.9063988836365773E-3</v>
      </c>
      <c r="L77" s="491">
        <f t="shared" si="13"/>
        <v>4.2758798638331715E-3</v>
      </c>
      <c r="M77" s="484">
        <f t="shared" si="13"/>
        <v>6.1661684140960271E-3</v>
      </c>
      <c r="N77" s="484">
        <f t="shared" si="13"/>
        <v>3.252929686931038E-3</v>
      </c>
      <c r="O77" s="484">
        <f t="shared" si="13"/>
        <v>4.3725177046019083E-3</v>
      </c>
    </row>
    <row r="78" spans="1:15" ht="13.5" customHeight="1" x14ac:dyDescent="0.2">
      <c r="A78" s="693" t="s">
        <v>608</v>
      </c>
      <c r="B78" s="493">
        <f t="shared" ref="B78:O78" si="14">B21/B$13</f>
        <v>6.9866632654706329E-2</v>
      </c>
      <c r="C78" s="493">
        <f t="shared" si="14"/>
        <v>5.5297959493365904E-2</v>
      </c>
      <c r="D78" s="493">
        <f t="shared" si="14"/>
        <v>6.3361685086953959E-2</v>
      </c>
      <c r="E78" s="493">
        <f t="shared" si="14"/>
        <v>5.7253807442591134E-2</v>
      </c>
      <c r="F78" s="493">
        <f t="shared" si="14"/>
        <v>4.6412529261778697E-2</v>
      </c>
      <c r="G78" s="493">
        <f t="shared" si="14"/>
        <v>4.3701496417106959E-2</v>
      </c>
      <c r="H78" s="493">
        <f t="shared" si="14"/>
        <v>4.2561285558631312E-2</v>
      </c>
      <c r="I78" s="493">
        <f t="shared" si="14"/>
        <v>3.7129378684492065E-2</v>
      </c>
      <c r="J78" s="493">
        <f t="shared" si="14"/>
        <v>2.5361351478231521E-2</v>
      </c>
      <c r="K78" s="493">
        <f t="shared" si="14"/>
        <v>2.166563481706555E-2</v>
      </c>
      <c r="L78" s="493">
        <f t="shared" si="14"/>
        <v>1.2249510329352589E-2</v>
      </c>
      <c r="M78" s="494">
        <f t="shared" si="14"/>
        <v>4.9666736696110172E-2</v>
      </c>
      <c r="N78" s="494">
        <f t="shared" si="14"/>
        <v>2.2357799552794062E-2</v>
      </c>
      <c r="O78" s="494">
        <f t="shared" si="14"/>
        <v>3.2852908833020285E-2</v>
      </c>
    </row>
    <row r="79" spans="1:15" ht="13.5" customHeight="1" x14ac:dyDescent="0.2">
      <c r="A79" s="490" t="s">
        <v>172</v>
      </c>
      <c r="B79" s="491">
        <f t="shared" ref="B79:O79" si="15">B22/B$13</f>
        <v>3.3121458242125867E-2</v>
      </c>
      <c r="C79" s="491">
        <f t="shared" si="15"/>
        <v>2.4372251624392681E-2</v>
      </c>
      <c r="D79" s="491">
        <f t="shared" si="15"/>
        <v>2.5984581749945224E-2</v>
      </c>
      <c r="E79" s="491">
        <f t="shared" si="15"/>
        <v>3.1840746124501287E-2</v>
      </c>
      <c r="F79" s="491">
        <f t="shared" si="15"/>
        <v>3.8362131809004565E-2</v>
      </c>
      <c r="G79" s="491">
        <f t="shared" si="15"/>
        <v>4.4245427577961516E-2</v>
      </c>
      <c r="H79" s="491">
        <f t="shared" si="15"/>
        <v>4.9528919992850515E-2</v>
      </c>
      <c r="I79" s="491">
        <f t="shared" si="15"/>
        <v>5.1665959156309525E-2</v>
      </c>
      <c r="J79" s="491">
        <f t="shared" si="15"/>
        <v>5.3417691551877249E-2</v>
      </c>
      <c r="K79" s="491">
        <f t="shared" si="15"/>
        <v>4.8002557140337222E-2</v>
      </c>
      <c r="L79" s="491">
        <f t="shared" si="15"/>
        <v>3.9192337948378494E-2</v>
      </c>
      <c r="M79" s="484">
        <f t="shared" si="15"/>
        <v>3.9343444229097656E-2</v>
      </c>
      <c r="N79" s="484">
        <f t="shared" si="15"/>
        <v>4.7221524772957046E-2</v>
      </c>
      <c r="O79" s="484">
        <f t="shared" si="15"/>
        <v>4.4193896279313354E-2</v>
      </c>
    </row>
    <row r="80" spans="1:15" ht="13.5" customHeight="1" x14ac:dyDescent="0.2">
      <c r="A80" s="492" t="s">
        <v>173</v>
      </c>
      <c r="B80" s="493">
        <f t="shared" ref="B80:O80" si="16">B23/B$13</f>
        <v>0.10439855118831184</v>
      </c>
      <c r="C80" s="493">
        <f t="shared" si="16"/>
        <v>9.5605396613739305E-2</v>
      </c>
      <c r="D80" s="493">
        <f t="shared" si="16"/>
        <v>8.5177607313584314E-2</v>
      </c>
      <c r="E80" s="493">
        <f t="shared" si="16"/>
        <v>8.0521215241730837E-2</v>
      </c>
      <c r="F80" s="493">
        <f t="shared" si="16"/>
        <v>7.8112010326786219E-2</v>
      </c>
      <c r="G80" s="493">
        <f t="shared" si="16"/>
        <v>8.0804996736613455E-2</v>
      </c>
      <c r="H80" s="493">
        <f t="shared" si="16"/>
        <v>7.470463270199805E-2</v>
      </c>
      <c r="I80" s="493">
        <f t="shared" si="16"/>
        <v>7.1371832416234446E-2</v>
      </c>
      <c r="J80" s="493">
        <f t="shared" si="16"/>
        <v>7.4846250550314089E-2</v>
      </c>
      <c r="K80" s="493">
        <f t="shared" si="16"/>
        <v>7.3565268044825202E-2</v>
      </c>
      <c r="L80" s="493">
        <f t="shared" si="16"/>
        <v>7.9681642603350714E-2</v>
      </c>
      <c r="M80" s="494">
        <f t="shared" si="16"/>
        <v>7.9327780229874342E-2</v>
      </c>
      <c r="N80" s="494">
        <f t="shared" si="16"/>
        <v>7.5639795942717455E-2</v>
      </c>
      <c r="O80" s="494">
        <f t="shared" si="16"/>
        <v>7.7057126756961247E-2</v>
      </c>
    </row>
    <row r="81" spans="1:15" ht="13.5" customHeight="1" x14ac:dyDescent="0.2">
      <c r="A81" s="495" t="s">
        <v>174</v>
      </c>
      <c r="B81" s="496">
        <f t="shared" ref="B81:O81" si="17">B24/B$13</f>
        <v>0.11988749292010978</v>
      </c>
      <c r="C81" s="496">
        <f t="shared" si="17"/>
        <v>0.11825109972335195</v>
      </c>
      <c r="D81" s="496">
        <f t="shared" si="17"/>
        <v>0.10379639555126091</v>
      </c>
      <c r="E81" s="496">
        <f t="shared" si="17"/>
        <v>7.5444481662892263E-2</v>
      </c>
      <c r="F81" s="496">
        <f t="shared" si="17"/>
        <v>5.4912086941380812E-2</v>
      </c>
      <c r="G81" s="496">
        <f t="shared" si="17"/>
        <v>4.6691095606498083E-2</v>
      </c>
      <c r="H81" s="496">
        <f t="shared" si="17"/>
        <v>3.526676930408458E-2</v>
      </c>
      <c r="I81" s="496">
        <f t="shared" si="17"/>
        <v>3.1126655115621678E-2</v>
      </c>
      <c r="J81" s="496">
        <f t="shared" si="17"/>
        <v>2.5258592410538371E-2</v>
      </c>
      <c r="K81" s="496">
        <f t="shared" si="17"/>
        <v>2.5999212424866611E-2</v>
      </c>
      <c r="L81" s="496">
        <f t="shared" si="17"/>
        <v>4.2777882730930576E-2</v>
      </c>
      <c r="M81" s="497">
        <f t="shared" si="17"/>
        <v>5.9535659571349805E-2</v>
      </c>
      <c r="N81" s="497">
        <f t="shared" si="17"/>
        <v>3.2512602948845302E-2</v>
      </c>
      <c r="O81" s="497">
        <f t="shared" si="17"/>
        <v>4.2897845364196475E-2</v>
      </c>
    </row>
    <row r="82" spans="1:15" ht="13.5" customHeight="1" x14ac:dyDescent="0.25">
      <c r="A82" s="501" t="s">
        <v>201</v>
      </c>
      <c r="B82" s="502"/>
      <c r="C82" s="502"/>
      <c r="D82" s="502"/>
      <c r="E82" s="502"/>
      <c r="F82" s="502"/>
      <c r="G82" s="502"/>
      <c r="H82" s="502"/>
      <c r="I82" s="502"/>
      <c r="J82" s="502"/>
      <c r="K82" s="502"/>
      <c r="L82" s="502"/>
      <c r="M82" s="503"/>
      <c r="N82" s="503"/>
      <c r="O82" s="503"/>
    </row>
    <row r="83" spans="1:15" ht="13.5" customHeight="1" x14ac:dyDescent="0.25">
      <c r="A83" s="504" t="s">
        <v>177</v>
      </c>
      <c r="B83" s="505">
        <f>B27/B$27</f>
        <v>1</v>
      </c>
      <c r="C83" s="505">
        <f t="shared" ref="C83:O83" si="18">C27/C$27</f>
        <v>1</v>
      </c>
      <c r="D83" s="505">
        <f t="shared" si="18"/>
        <v>1</v>
      </c>
      <c r="E83" s="505">
        <f t="shared" si="18"/>
        <v>1</v>
      </c>
      <c r="F83" s="505">
        <f t="shared" si="18"/>
        <v>1</v>
      </c>
      <c r="G83" s="505">
        <f t="shared" si="18"/>
        <v>1</v>
      </c>
      <c r="H83" s="505">
        <f t="shared" si="18"/>
        <v>1</v>
      </c>
      <c r="I83" s="505">
        <f t="shared" si="18"/>
        <v>1</v>
      </c>
      <c r="J83" s="505">
        <f t="shared" si="18"/>
        <v>1</v>
      </c>
      <c r="K83" s="505">
        <f t="shared" si="18"/>
        <v>1</v>
      </c>
      <c r="L83" s="505">
        <f t="shared" si="18"/>
        <v>1</v>
      </c>
      <c r="M83" s="506">
        <f t="shared" si="18"/>
        <v>1</v>
      </c>
      <c r="N83" s="506">
        <f t="shared" si="18"/>
        <v>1</v>
      </c>
      <c r="O83" s="506">
        <f t="shared" si="18"/>
        <v>1</v>
      </c>
    </row>
    <row r="84" spans="1:15" ht="13.5" customHeight="1" x14ac:dyDescent="0.2">
      <c r="A84" s="507" t="s">
        <v>178</v>
      </c>
      <c r="B84" s="508">
        <f t="shared" ref="B84:O84" si="19">B28/B$27</f>
        <v>0.95099106293753777</v>
      </c>
      <c r="C84" s="508">
        <f t="shared" si="19"/>
        <v>0.94917767341666071</v>
      </c>
      <c r="D84" s="508">
        <f t="shared" si="19"/>
        <v>0.930126918764418</v>
      </c>
      <c r="E84" s="508">
        <f t="shared" si="19"/>
        <v>0.94086925655682774</v>
      </c>
      <c r="F84" s="508">
        <f t="shared" si="19"/>
        <v>0.94254450268290091</v>
      </c>
      <c r="G84" s="508">
        <f t="shared" si="19"/>
        <v>0.93912321683406319</v>
      </c>
      <c r="H84" s="508">
        <f t="shared" si="19"/>
        <v>0.9356913032244919</v>
      </c>
      <c r="I84" s="508">
        <f t="shared" si="19"/>
        <v>0.92224656040961295</v>
      </c>
      <c r="J84" s="508">
        <f t="shared" si="19"/>
        <v>0.91433298574104394</v>
      </c>
      <c r="K84" s="508">
        <f t="shared" si="19"/>
        <v>0.89440812147457316</v>
      </c>
      <c r="L84" s="508">
        <f t="shared" si="19"/>
        <v>0.79845759708314867</v>
      </c>
      <c r="M84" s="509">
        <f t="shared" si="19"/>
        <v>0.93902603145132812</v>
      </c>
      <c r="N84" s="509">
        <f t="shared" si="19"/>
        <v>0.87665124410122264</v>
      </c>
      <c r="O84" s="509">
        <f t="shared" si="19"/>
        <v>0.90624362935184555</v>
      </c>
    </row>
    <row r="85" spans="1:15" ht="13.5" customHeight="1" x14ac:dyDescent="0.2">
      <c r="A85" s="490" t="s">
        <v>179</v>
      </c>
      <c r="B85" s="491">
        <f t="shared" ref="B85:O85" si="20">B29/B$27</f>
        <v>3.4921708111275047E-2</v>
      </c>
      <c r="C85" s="491">
        <f t="shared" si="20"/>
        <v>3.364233705961469E-2</v>
      </c>
      <c r="D85" s="491">
        <f t="shared" si="20"/>
        <v>3.862462249343817E-2</v>
      </c>
      <c r="E85" s="491">
        <f t="shared" si="20"/>
        <v>3.3164756237229885E-2</v>
      </c>
      <c r="F85" s="491">
        <f t="shared" si="20"/>
        <v>3.4100751229428287E-2</v>
      </c>
      <c r="G85" s="491">
        <f t="shared" si="20"/>
        <v>3.6016590390578758E-2</v>
      </c>
      <c r="H85" s="491">
        <f t="shared" si="20"/>
        <v>3.888184835331928E-2</v>
      </c>
      <c r="I85" s="491">
        <f t="shared" si="20"/>
        <v>4.6264155607889192E-2</v>
      </c>
      <c r="J85" s="491">
        <f t="shared" si="20"/>
        <v>4.6120004194580275E-2</v>
      </c>
      <c r="K85" s="491">
        <f t="shared" si="20"/>
        <v>5.5269688390170948E-2</v>
      </c>
      <c r="L85" s="491">
        <f t="shared" si="20"/>
        <v>0.16358025164038337</v>
      </c>
      <c r="M85" s="484">
        <f t="shared" si="20"/>
        <v>3.5680015441025066E-2</v>
      </c>
      <c r="N85" s="484">
        <f t="shared" si="20"/>
        <v>8.3855843880979164E-2</v>
      </c>
      <c r="O85" s="484">
        <f t="shared" si="20"/>
        <v>6.0999851331280629E-2</v>
      </c>
    </row>
    <row r="86" spans="1:15" ht="13.5" customHeight="1" x14ac:dyDescent="0.2">
      <c r="A86" s="510" t="s">
        <v>180</v>
      </c>
      <c r="B86" s="511">
        <f t="shared" ref="B86:O86" si="21">B30/B$27</f>
        <v>1.4087228951187148E-2</v>
      </c>
      <c r="C86" s="511">
        <f t="shared" si="21"/>
        <v>1.7179989523724574E-2</v>
      </c>
      <c r="D86" s="511">
        <f t="shared" si="21"/>
        <v>3.1248458742143912E-2</v>
      </c>
      <c r="E86" s="511">
        <f t="shared" si="21"/>
        <v>2.5965987205942381E-2</v>
      </c>
      <c r="F86" s="511">
        <f t="shared" si="21"/>
        <v>2.3354746087670825E-2</v>
      </c>
      <c r="G86" s="511">
        <f t="shared" si="21"/>
        <v>2.4860192775357979E-2</v>
      </c>
      <c r="H86" s="511">
        <f t="shared" si="21"/>
        <v>2.542684842218872E-2</v>
      </c>
      <c r="I86" s="511">
        <f t="shared" si="21"/>
        <v>3.148928398249777E-2</v>
      </c>
      <c r="J86" s="511">
        <f t="shared" si="21"/>
        <v>3.9547010064375866E-2</v>
      </c>
      <c r="K86" s="511">
        <f t="shared" si="21"/>
        <v>5.0322190135255976E-2</v>
      </c>
      <c r="L86" s="511">
        <f t="shared" si="21"/>
        <v>3.796215127646798E-2</v>
      </c>
      <c r="M86" s="512">
        <f t="shared" si="21"/>
        <v>2.5293953107646813E-2</v>
      </c>
      <c r="N86" s="512">
        <f t="shared" si="21"/>
        <v>3.9492912017798303E-2</v>
      </c>
      <c r="O86" s="512">
        <f t="shared" si="21"/>
        <v>3.2756519316873796E-2</v>
      </c>
    </row>
    <row r="87" spans="1:15" ht="13.5" customHeight="1" x14ac:dyDescent="0.25">
      <c r="A87" s="504" t="s">
        <v>181</v>
      </c>
      <c r="B87" s="505">
        <f>B31/B$31</f>
        <v>1</v>
      </c>
      <c r="C87" s="505">
        <f t="shared" ref="C87:O87" si="22">C31/C$31</f>
        <v>1</v>
      </c>
      <c r="D87" s="505">
        <f t="shared" si="22"/>
        <v>1</v>
      </c>
      <c r="E87" s="505">
        <f t="shared" si="22"/>
        <v>1</v>
      </c>
      <c r="F87" s="505">
        <f t="shared" si="22"/>
        <v>1</v>
      </c>
      <c r="G87" s="505">
        <f t="shared" si="22"/>
        <v>1</v>
      </c>
      <c r="H87" s="505">
        <f t="shared" si="22"/>
        <v>1</v>
      </c>
      <c r="I87" s="505">
        <f t="shared" si="22"/>
        <v>1</v>
      </c>
      <c r="J87" s="505">
        <f t="shared" si="22"/>
        <v>1</v>
      </c>
      <c r="K87" s="505">
        <f t="shared" si="22"/>
        <v>1</v>
      </c>
      <c r="L87" s="505">
        <f t="shared" si="22"/>
        <v>1</v>
      </c>
      <c r="M87" s="506">
        <f t="shared" si="22"/>
        <v>1</v>
      </c>
      <c r="N87" s="506">
        <f t="shared" si="22"/>
        <v>1</v>
      </c>
      <c r="O87" s="506">
        <f t="shared" si="22"/>
        <v>1</v>
      </c>
    </row>
    <row r="88" spans="1:15" ht="13.5" customHeight="1" x14ac:dyDescent="0.2">
      <c r="A88" s="507" t="s">
        <v>182</v>
      </c>
      <c r="B88" s="508">
        <f t="shared" ref="B88:O88" si="23">B32/B$31</f>
        <v>0.20641266357002344</v>
      </c>
      <c r="C88" s="508">
        <f t="shared" si="23"/>
        <v>0.21403723159278673</v>
      </c>
      <c r="D88" s="508">
        <f t="shared" si="23"/>
        <v>0.20492984304006759</v>
      </c>
      <c r="E88" s="508">
        <f t="shared" si="23"/>
        <v>0.20824337632929521</v>
      </c>
      <c r="F88" s="508">
        <f t="shared" si="23"/>
        <v>0.22335736008524351</v>
      </c>
      <c r="G88" s="508">
        <f t="shared" si="23"/>
        <v>0.23459487666990966</v>
      </c>
      <c r="H88" s="508">
        <f t="shared" si="23"/>
        <v>0.23190327232114658</v>
      </c>
      <c r="I88" s="508">
        <f t="shared" si="23"/>
        <v>0.22815385581355818</v>
      </c>
      <c r="J88" s="508">
        <f t="shared" si="23"/>
        <v>0.23208839270820578</v>
      </c>
      <c r="K88" s="508">
        <f t="shared" si="23"/>
        <v>0.21428741221005526</v>
      </c>
      <c r="L88" s="508">
        <f t="shared" si="23"/>
        <v>0.2845531554147735</v>
      </c>
      <c r="M88" s="509">
        <f t="shared" si="23"/>
        <v>0.21939485679809526</v>
      </c>
      <c r="N88" s="509">
        <f t="shared" si="23"/>
        <v>0.23783828720834144</v>
      </c>
      <c r="O88" s="509">
        <f t="shared" si="23"/>
        <v>0.22810870126982336</v>
      </c>
    </row>
    <row r="89" spans="1:15" ht="13.5" customHeight="1" x14ac:dyDescent="0.2">
      <c r="A89" s="490" t="s">
        <v>183</v>
      </c>
      <c r="B89" s="491">
        <f t="shared" ref="B89:O89" si="24">B33/B$31</f>
        <v>0.72537482946508047</v>
      </c>
      <c r="C89" s="491">
        <f t="shared" si="24"/>
        <v>0.69372376512693434</v>
      </c>
      <c r="D89" s="491">
        <f t="shared" si="24"/>
        <v>0.65895357776725438</v>
      </c>
      <c r="E89" s="491">
        <f t="shared" si="24"/>
        <v>0.64396542361150144</v>
      </c>
      <c r="F89" s="491">
        <f t="shared" si="24"/>
        <v>0.59848628613236399</v>
      </c>
      <c r="G89" s="491">
        <f t="shared" si="24"/>
        <v>0.59180408246330474</v>
      </c>
      <c r="H89" s="491">
        <f t="shared" si="24"/>
        <v>0.5781185720222406</v>
      </c>
      <c r="I89" s="491">
        <f t="shared" si="24"/>
        <v>0.54499050623482936</v>
      </c>
      <c r="J89" s="491">
        <f t="shared" si="24"/>
        <v>0.51432357081745073</v>
      </c>
      <c r="K89" s="491">
        <f t="shared" si="24"/>
        <v>0.4807332643405508</v>
      </c>
      <c r="L89" s="491">
        <f t="shared" si="24"/>
        <v>0.44664374776499527</v>
      </c>
      <c r="M89" s="484">
        <f t="shared" si="24"/>
        <v>0.61846540856579646</v>
      </c>
      <c r="N89" s="484">
        <f t="shared" si="24"/>
        <v>0.5006543591705358</v>
      </c>
      <c r="O89" s="484">
        <f t="shared" si="24"/>
        <v>0.56280400834650457</v>
      </c>
    </row>
    <row r="90" spans="1:15" ht="13.5" customHeight="1" x14ac:dyDescent="0.2">
      <c r="A90" s="513" t="s">
        <v>184</v>
      </c>
      <c r="B90" s="514">
        <f t="shared" ref="B90:O90" si="25">B34/B$31</f>
        <v>6.8212506964896086E-2</v>
      </c>
      <c r="C90" s="514">
        <f t="shared" si="25"/>
        <v>9.223900328027887E-2</v>
      </c>
      <c r="D90" s="514">
        <f t="shared" si="25"/>
        <v>0.13611657919267806</v>
      </c>
      <c r="E90" s="514">
        <f t="shared" si="25"/>
        <v>0.14779120005920349</v>
      </c>
      <c r="F90" s="514">
        <f t="shared" si="25"/>
        <v>0.17815635378239247</v>
      </c>
      <c r="G90" s="514">
        <f t="shared" si="25"/>
        <v>0.1736010408667856</v>
      </c>
      <c r="H90" s="514">
        <f t="shared" si="25"/>
        <v>0.18997815565661275</v>
      </c>
      <c r="I90" s="514">
        <f t="shared" si="25"/>
        <v>0.22685563795161245</v>
      </c>
      <c r="J90" s="514">
        <f t="shared" si="25"/>
        <v>0.25358803647434336</v>
      </c>
      <c r="K90" s="514">
        <f t="shared" si="25"/>
        <v>0.30497932344939382</v>
      </c>
      <c r="L90" s="514">
        <f t="shared" si="25"/>
        <v>0.26880309682023124</v>
      </c>
      <c r="M90" s="515">
        <f t="shared" si="25"/>
        <v>0.16213973463610831</v>
      </c>
      <c r="N90" s="515">
        <f t="shared" si="25"/>
        <v>0.26150735362112271</v>
      </c>
      <c r="O90" s="515">
        <f t="shared" si="25"/>
        <v>0.20908729038367219</v>
      </c>
    </row>
    <row r="91" spans="1:15" ht="12.75" customHeight="1" x14ac:dyDescent="0.2">
      <c r="A91" s="516" t="s">
        <v>316</v>
      </c>
      <c r="B91" s="517"/>
      <c r="C91" s="517"/>
      <c r="D91" s="517"/>
      <c r="E91" s="465"/>
      <c r="F91" s="465"/>
      <c r="G91" s="518"/>
      <c r="H91" s="465"/>
      <c r="I91" s="465"/>
      <c r="J91" s="518"/>
      <c r="K91" s="465"/>
      <c r="L91" s="465"/>
      <c r="M91" s="519"/>
      <c r="N91" s="519"/>
      <c r="O91" s="519"/>
    </row>
    <row r="92" spans="1:15" ht="12.75" customHeight="1" x14ac:dyDescent="0.2">
      <c r="A92" s="254" t="s">
        <v>887</v>
      </c>
      <c r="B92" s="3"/>
      <c r="C92" s="3"/>
      <c r="D92" s="3"/>
      <c r="G92" s="185"/>
      <c r="J92" s="185"/>
    </row>
    <row r="93" spans="1:15" x14ac:dyDescent="0.2">
      <c r="A93" s="254" t="s">
        <v>202</v>
      </c>
      <c r="B93" s="3"/>
      <c r="C93" s="3"/>
      <c r="D93" s="3"/>
      <c r="G93" s="185"/>
      <c r="J93" s="185"/>
    </row>
    <row r="96" spans="1:15" ht="12.75" customHeight="1" x14ac:dyDescent="0.2">
      <c r="A96" s="938" t="s">
        <v>206</v>
      </c>
      <c r="B96" s="932"/>
      <c r="C96" s="932"/>
      <c r="D96" s="932"/>
      <c r="E96" s="932"/>
      <c r="F96" s="932"/>
    </row>
    <row r="97" spans="1:15" ht="51" customHeight="1" x14ac:dyDescent="0.2">
      <c r="A97" s="1017" t="s">
        <v>207</v>
      </c>
      <c r="B97" s="1017"/>
      <c r="C97" s="1017"/>
      <c r="D97" s="1017"/>
      <c r="E97" s="1017"/>
      <c r="F97" s="1017"/>
      <c r="G97" s="1017"/>
      <c r="H97" s="1017"/>
      <c r="I97" s="1017"/>
      <c r="J97" s="1017"/>
      <c r="K97" s="1017"/>
      <c r="L97" s="1017"/>
      <c r="M97" s="1017"/>
      <c r="N97" s="1017"/>
      <c r="O97" s="1017"/>
    </row>
    <row r="98" spans="1:15" ht="12.75" customHeight="1" x14ac:dyDescent="0.3">
      <c r="A98" s="307"/>
      <c r="B98" s="932"/>
      <c r="C98" s="932"/>
      <c r="D98" s="932"/>
      <c r="E98" s="932"/>
      <c r="F98" s="932"/>
    </row>
    <row r="99" spans="1:15" ht="24.75" customHeight="1" x14ac:dyDescent="0.2">
      <c r="A99" s="1018" t="s">
        <v>659</v>
      </c>
      <c r="B99" s="1018"/>
      <c r="C99" s="1018"/>
      <c r="D99" s="1018"/>
      <c r="E99" s="1018"/>
      <c r="F99" s="1018"/>
      <c r="G99" s="1018"/>
      <c r="H99" s="1018"/>
      <c r="I99" s="1018"/>
      <c r="J99" s="1018"/>
      <c r="K99" s="1018"/>
      <c r="L99" s="1018"/>
      <c r="M99" s="1018"/>
      <c r="N99" s="1018"/>
      <c r="O99" s="1018"/>
    </row>
    <row r="100" spans="1:15" ht="12.75" customHeight="1" x14ac:dyDescent="0.3">
      <c r="A100" s="307"/>
      <c r="B100" s="932"/>
      <c r="C100" s="932"/>
      <c r="D100" s="932"/>
      <c r="E100" s="932"/>
      <c r="F100" s="932"/>
    </row>
    <row r="101" spans="1:15" ht="26.25" customHeight="1" x14ac:dyDescent="0.2">
      <c r="A101" s="1019" t="s">
        <v>660</v>
      </c>
      <c r="B101" s="1019"/>
      <c r="C101" s="1019"/>
      <c r="D101" s="1019"/>
      <c r="E101" s="1019"/>
      <c r="F101" s="1019"/>
      <c r="G101" s="1019"/>
      <c r="H101" s="1019"/>
      <c r="I101" s="1019"/>
      <c r="J101" s="1019"/>
      <c r="K101" s="1019"/>
      <c r="L101" s="1019"/>
      <c r="M101" s="1019"/>
      <c r="N101" s="1019"/>
      <c r="O101" s="1019"/>
    </row>
    <row r="102" spans="1:15" ht="12.75" customHeight="1" x14ac:dyDescent="0.2">
      <c r="A102" s="939"/>
      <c r="B102" s="932"/>
      <c r="C102" s="932"/>
      <c r="D102" s="932"/>
      <c r="E102" s="932"/>
      <c r="F102" s="932"/>
    </row>
    <row r="103" spans="1:15" ht="12.75" customHeight="1" x14ac:dyDescent="0.2">
      <c r="A103" s="1019" t="s">
        <v>661</v>
      </c>
      <c r="B103" s="1019"/>
      <c r="C103" s="1019"/>
      <c r="D103" s="1019"/>
      <c r="E103" s="1019"/>
      <c r="F103" s="1019"/>
      <c r="G103" s="1019"/>
      <c r="H103" s="1019"/>
      <c r="I103" s="1019"/>
      <c r="J103" s="1019"/>
      <c r="K103" s="1019"/>
      <c r="L103" s="1019"/>
      <c r="M103" s="1019"/>
      <c r="N103" s="1019"/>
      <c r="O103" s="1019"/>
    </row>
    <row r="104" spans="1:15" ht="12.75" customHeight="1" x14ac:dyDescent="0.2">
      <c r="A104" s="933"/>
      <c r="B104" s="933"/>
      <c r="C104" s="933"/>
      <c r="D104" s="933"/>
      <c r="E104" s="933"/>
      <c r="F104" s="933"/>
    </row>
    <row r="105" spans="1:15" ht="24.75" customHeight="1" x14ac:dyDescent="0.2">
      <c r="A105" s="1019" t="s">
        <v>662</v>
      </c>
      <c r="B105" s="1019"/>
      <c r="C105" s="1019"/>
      <c r="D105" s="1019"/>
      <c r="E105" s="1019"/>
      <c r="F105" s="1019"/>
      <c r="G105" s="1019"/>
      <c r="H105" s="1019"/>
      <c r="I105" s="1019"/>
      <c r="J105" s="1019"/>
      <c r="K105" s="1019"/>
      <c r="L105" s="1019"/>
      <c r="M105" s="1019"/>
      <c r="N105" s="1019"/>
      <c r="O105" s="1019"/>
    </row>
    <row r="106" spans="1:15" ht="12.75" customHeight="1" x14ac:dyDescent="0.2">
      <c r="A106" s="932"/>
      <c r="B106" s="932"/>
      <c r="C106" s="932"/>
      <c r="D106" s="932"/>
      <c r="E106" s="932"/>
      <c r="F106" s="932"/>
    </row>
    <row r="107" spans="1:15" ht="21" customHeight="1" x14ac:dyDescent="0.2">
      <c r="A107" s="1019" t="s">
        <v>663</v>
      </c>
      <c r="B107" s="1019"/>
      <c r="C107" s="1019"/>
      <c r="D107" s="1019"/>
      <c r="E107" s="1019"/>
      <c r="F107" s="1019"/>
      <c r="G107" s="1019"/>
      <c r="H107" s="1019"/>
      <c r="I107" s="1019"/>
      <c r="J107" s="1019"/>
      <c r="K107" s="1019"/>
      <c r="L107" s="1019"/>
      <c r="M107" s="1019"/>
      <c r="N107" s="1019"/>
      <c r="O107" s="1019"/>
    </row>
    <row r="108" spans="1:15" ht="12.75" customHeight="1" x14ac:dyDescent="0.2">
      <c r="A108" s="932"/>
      <c r="B108" s="932"/>
      <c r="C108" s="932"/>
      <c r="D108" s="932"/>
      <c r="E108" s="932"/>
      <c r="F108" s="932"/>
    </row>
    <row r="109" spans="1:15" ht="48.75" customHeight="1" x14ac:dyDescent="0.2">
      <c r="A109" s="1019" t="s">
        <v>710</v>
      </c>
      <c r="B109" s="1019"/>
      <c r="C109" s="1019"/>
      <c r="D109" s="1019"/>
      <c r="E109" s="1019"/>
      <c r="F109" s="1019"/>
      <c r="G109" s="1019"/>
      <c r="H109" s="1019"/>
      <c r="I109" s="1019"/>
      <c r="J109" s="1019"/>
      <c r="K109" s="1019"/>
      <c r="L109" s="1019"/>
      <c r="M109" s="1019"/>
      <c r="N109" s="1019"/>
      <c r="O109" s="1019"/>
    </row>
    <row r="110" spans="1:15" ht="12.75" customHeight="1" x14ac:dyDescent="0.2">
      <c r="A110" s="939"/>
      <c r="B110" s="932"/>
      <c r="C110" s="932"/>
      <c r="D110" s="932"/>
      <c r="E110" s="932"/>
      <c r="F110" s="932"/>
    </row>
    <row r="111" spans="1:15" ht="27" customHeight="1" x14ac:dyDescent="0.2">
      <c r="A111" s="1019" t="s">
        <v>664</v>
      </c>
      <c r="B111" s="1019"/>
      <c r="C111" s="1019"/>
      <c r="D111" s="1019"/>
      <c r="E111" s="1019"/>
      <c r="F111" s="1019"/>
      <c r="G111" s="1019"/>
      <c r="H111" s="1019"/>
      <c r="I111" s="1019"/>
      <c r="J111" s="1019"/>
      <c r="K111" s="1019"/>
      <c r="L111" s="1019"/>
      <c r="M111" s="1019"/>
      <c r="N111" s="1019"/>
      <c r="O111" s="1019"/>
    </row>
    <row r="112" spans="1:15" ht="12.75" customHeight="1" x14ac:dyDescent="0.2">
      <c r="A112" s="940"/>
      <c r="B112" s="932"/>
      <c r="C112" s="932"/>
      <c r="D112" s="932"/>
      <c r="E112" s="932"/>
      <c r="F112" s="932"/>
    </row>
    <row r="113" spans="1:15" ht="19.5" customHeight="1" x14ac:dyDescent="0.2">
      <c r="A113" s="1019" t="s">
        <v>665</v>
      </c>
      <c r="B113" s="1019"/>
      <c r="C113" s="1019"/>
      <c r="D113" s="1019"/>
      <c r="E113" s="1019"/>
      <c r="F113" s="1019"/>
      <c r="G113" s="1019"/>
      <c r="H113" s="1019"/>
      <c r="I113" s="1019"/>
      <c r="J113" s="1019"/>
      <c r="K113" s="1019"/>
      <c r="L113" s="1019"/>
      <c r="M113" s="1019"/>
      <c r="N113" s="1019"/>
      <c r="O113" s="1019"/>
    </row>
    <row r="114" spans="1:15" ht="12.75" customHeight="1" x14ac:dyDescent="0.2">
      <c r="A114" s="940"/>
      <c r="B114" s="932"/>
      <c r="C114" s="932"/>
      <c r="D114" s="932"/>
      <c r="E114" s="932"/>
      <c r="F114" s="932"/>
    </row>
    <row r="115" spans="1:15" ht="22.5" customHeight="1" x14ac:dyDescent="0.2">
      <c r="A115" s="1019" t="s">
        <v>666</v>
      </c>
      <c r="B115" s="1019"/>
      <c r="C115" s="1019"/>
      <c r="D115" s="1019"/>
      <c r="E115" s="1019"/>
      <c r="F115" s="1019"/>
      <c r="G115" s="1019"/>
      <c r="H115" s="1019"/>
      <c r="I115" s="1019"/>
      <c r="J115" s="1019"/>
      <c r="K115" s="1019"/>
      <c r="L115" s="1019"/>
      <c r="M115" s="1019"/>
      <c r="N115" s="1019"/>
      <c r="O115" s="1019"/>
    </row>
    <row r="116" spans="1:15" ht="34.5" customHeight="1" x14ac:dyDescent="0.2">
      <c r="A116" s="1019" t="s">
        <v>667</v>
      </c>
      <c r="B116" s="1019"/>
      <c r="C116" s="1019"/>
      <c r="D116" s="1019"/>
      <c r="E116" s="1019"/>
      <c r="F116" s="1019"/>
      <c r="G116" s="1019"/>
      <c r="H116" s="1019"/>
      <c r="I116" s="1019"/>
      <c r="J116" s="1019"/>
      <c r="K116" s="1019"/>
      <c r="L116" s="1019"/>
      <c r="M116" s="1019"/>
      <c r="N116" s="1019"/>
      <c r="O116" s="1019"/>
    </row>
    <row r="117" spans="1:15" ht="12.75" customHeight="1" x14ac:dyDescent="0.2">
      <c r="A117" s="940"/>
      <c r="B117" s="932"/>
      <c r="C117" s="932"/>
      <c r="D117" s="932"/>
      <c r="E117" s="932"/>
      <c r="F117" s="932"/>
    </row>
    <row r="118" spans="1:15" ht="33.75" customHeight="1" x14ac:dyDescent="0.2">
      <c r="A118" s="1019" t="s">
        <v>668</v>
      </c>
      <c r="B118" s="1019"/>
      <c r="C118" s="1019"/>
      <c r="D118" s="1019"/>
      <c r="E118" s="1019"/>
      <c r="F118" s="1019"/>
      <c r="G118" s="1019"/>
      <c r="H118" s="1019"/>
      <c r="I118" s="1019"/>
      <c r="J118" s="1019"/>
      <c r="K118" s="1019"/>
      <c r="L118" s="1019"/>
      <c r="M118" s="1019"/>
      <c r="N118" s="1019"/>
      <c r="O118" s="1019"/>
    </row>
    <row r="119" spans="1:15" ht="12.75" customHeight="1" x14ac:dyDescent="0.2">
      <c r="A119" s="940"/>
      <c r="B119" s="932"/>
      <c r="C119" s="932"/>
      <c r="D119" s="932"/>
      <c r="E119" s="932"/>
      <c r="F119" s="932"/>
    </row>
    <row r="120" spans="1:15" ht="21" customHeight="1" x14ac:dyDescent="0.2">
      <c r="A120" s="1019" t="s">
        <v>669</v>
      </c>
      <c r="B120" s="1019"/>
      <c r="C120" s="1019"/>
      <c r="D120" s="1019"/>
      <c r="E120" s="1019"/>
      <c r="F120" s="1019"/>
      <c r="G120" s="1019"/>
      <c r="H120" s="1019"/>
      <c r="I120" s="1019"/>
      <c r="J120" s="1019"/>
      <c r="K120" s="1019"/>
      <c r="L120" s="1019"/>
      <c r="M120" s="1019"/>
      <c r="N120" s="1019"/>
      <c r="O120" s="1019"/>
    </row>
    <row r="121" spans="1:15" ht="12.75" customHeight="1" x14ac:dyDescent="0.2">
      <c r="A121" s="934"/>
      <c r="B121" s="932"/>
      <c r="C121" s="932"/>
      <c r="D121" s="932"/>
      <c r="E121" s="932"/>
      <c r="F121" s="932"/>
    </row>
    <row r="122" spans="1:15" ht="21.75" customHeight="1" x14ac:dyDescent="0.2">
      <c r="A122" s="1016" t="s">
        <v>208</v>
      </c>
      <c r="B122" s="1016"/>
      <c r="C122" s="1016"/>
      <c r="D122" s="1016"/>
      <c r="E122" s="1016"/>
      <c r="F122" s="1016"/>
      <c r="G122" s="1016"/>
      <c r="H122" s="1016"/>
      <c r="I122" s="1016"/>
      <c r="J122" s="1016"/>
      <c r="K122" s="1016"/>
      <c r="L122" s="1016"/>
      <c r="M122" s="1016"/>
      <c r="N122" s="1016"/>
      <c r="O122" s="1016"/>
    </row>
    <row r="123" spans="1:15" ht="12.75" customHeight="1" x14ac:dyDescent="0.2">
      <c r="A123" s="1016" t="s">
        <v>209</v>
      </c>
      <c r="B123" s="1016"/>
      <c r="C123" s="1016"/>
      <c r="D123" s="1016"/>
      <c r="E123" s="1016"/>
      <c r="F123" s="1016"/>
      <c r="G123" s="1016"/>
      <c r="H123" s="1016"/>
      <c r="I123" s="1016"/>
      <c r="J123" s="1016"/>
      <c r="K123" s="1016"/>
      <c r="L123" s="1016"/>
      <c r="M123" s="1016"/>
      <c r="N123" s="1016"/>
      <c r="O123" s="1016"/>
    </row>
  </sheetData>
  <mergeCells count="15">
    <mergeCell ref="A122:O122"/>
    <mergeCell ref="A123:O123"/>
    <mergeCell ref="A97:O97"/>
    <mergeCell ref="A99:O99"/>
    <mergeCell ref="A101:O101"/>
    <mergeCell ref="A103:O103"/>
    <mergeCell ref="A105:O105"/>
    <mergeCell ref="A107:O107"/>
    <mergeCell ref="A109:O109"/>
    <mergeCell ref="A111:O111"/>
    <mergeCell ref="A113:O113"/>
    <mergeCell ref="A115:O115"/>
    <mergeCell ref="A116:O116"/>
    <mergeCell ref="A118:O118"/>
    <mergeCell ref="A120:O120"/>
  </mergeCells>
  <phoneticPr fontId="2" type="noConversion"/>
  <pageMargins left="0.59055118110236227" right="0.59055118110236227" top="1.0236220472440944" bottom="0.98425196850393704" header="0.51181102362204722" footer="0.51181102362204722"/>
  <pageSetup paperSize="9" scale="52" firstPageNumber="11" fitToHeight="0" orientation="landscape" useFirstPageNumber="1" r:id="rId1"/>
  <headerFooter alignWithMargins="0">
    <oddHeader>&amp;R&amp;12Les finances des communes en 2023</oddHeader>
    <oddFooter>&amp;L&amp;12Direction Générale des Collectivités Locales / DESL&amp;C&amp;12 &amp;P&amp;R&amp;12Mise en ligne : janvier 2025</oddFooter>
    <evenFooter>&amp;C11</evenFooter>
  </headerFooter>
  <rowBreaks count="2" manualBreakCount="2">
    <brk id="57" max="14" man="1"/>
    <brk id="95" max="14" man="1"/>
  </rowBreaks>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86"/>
  <sheetViews>
    <sheetView zoomScale="85" zoomScaleNormal="85" workbookViewId="0"/>
  </sheetViews>
  <sheetFormatPr baseColWidth="10" defaultRowHeight="12.75" x14ac:dyDescent="0.2"/>
  <cols>
    <col min="1" max="1" width="73.140625" customWidth="1"/>
    <col min="2" max="12" width="12.7109375" customWidth="1"/>
    <col min="13" max="14" width="16.28515625" customWidth="1"/>
    <col min="15" max="15" width="12.7109375" customWidth="1"/>
  </cols>
  <sheetData>
    <row r="1" spans="1:15" ht="19.5" customHeight="1" x14ac:dyDescent="0.25">
      <c r="A1" s="10" t="s">
        <v>889</v>
      </c>
    </row>
    <row r="2" spans="1:15" ht="12.75" customHeight="1" thickBot="1" x14ac:dyDescent="0.25">
      <c r="A2" s="228"/>
      <c r="O2" s="25" t="s">
        <v>203</v>
      </c>
    </row>
    <row r="3" spans="1:15" ht="12.75" customHeight="1" x14ac:dyDescent="0.2">
      <c r="A3" s="19" t="s">
        <v>883</v>
      </c>
      <c r="B3" s="20" t="s">
        <v>35</v>
      </c>
      <c r="C3" s="20" t="s">
        <v>121</v>
      </c>
      <c r="D3" s="20" t="s">
        <v>123</v>
      </c>
      <c r="E3" s="20" t="s">
        <v>36</v>
      </c>
      <c r="F3" s="20" t="s">
        <v>37</v>
      </c>
      <c r="G3" s="20" t="s">
        <v>38</v>
      </c>
      <c r="H3" s="20" t="s">
        <v>39</v>
      </c>
      <c r="I3" s="20" t="s">
        <v>125</v>
      </c>
      <c r="J3" s="20" t="s">
        <v>126</v>
      </c>
      <c r="K3" s="20" t="s">
        <v>127</v>
      </c>
      <c r="L3" s="216">
        <v>100000</v>
      </c>
      <c r="M3" s="21" t="s">
        <v>228</v>
      </c>
      <c r="N3" s="21" t="s">
        <v>228</v>
      </c>
      <c r="O3" s="21" t="s">
        <v>77</v>
      </c>
    </row>
    <row r="4" spans="1:15" ht="12.75" customHeight="1" x14ac:dyDescent="0.2">
      <c r="A4" s="18" t="s">
        <v>198</v>
      </c>
      <c r="B4" s="22" t="s">
        <v>120</v>
      </c>
      <c r="C4" s="22" t="s">
        <v>40</v>
      </c>
      <c r="D4" s="22" t="s">
        <v>40</v>
      </c>
      <c r="E4" s="22" t="s">
        <v>40</v>
      </c>
      <c r="F4" s="22" t="s">
        <v>40</v>
      </c>
      <c r="G4" s="22" t="s">
        <v>40</v>
      </c>
      <c r="H4" s="22" t="s">
        <v>40</v>
      </c>
      <c r="I4" s="22" t="s">
        <v>40</v>
      </c>
      <c r="J4" s="22" t="s">
        <v>40</v>
      </c>
      <c r="K4" s="22" t="s">
        <v>40</v>
      </c>
      <c r="L4" s="22" t="s">
        <v>43</v>
      </c>
      <c r="M4" s="12" t="s">
        <v>230</v>
      </c>
      <c r="N4" s="12" t="s">
        <v>138</v>
      </c>
      <c r="O4" s="12" t="s">
        <v>137</v>
      </c>
    </row>
    <row r="5" spans="1:15" ht="12.75" customHeight="1" thickBot="1" x14ac:dyDescent="0.25">
      <c r="A5" s="220" t="s">
        <v>81</v>
      </c>
      <c r="B5" s="23" t="s">
        <v>43</v>
      </c>
      <c r="C5" s="23" t="s">
        <v>122</v>
      </c>
      <c r="D5" s="23" t="s">
        <v>124</v>
      </c>
      <c r="E5" s="23" t="s">
        <v>44</v>
      </c>
      <c r="F5" s="23" t="s">
        <v>45</v>
      </c>
      <c r="G5" s="23" t="s">
        <v>46</v>
      </c>
      <c r="H5" s="23" t="s">
        <v>42</v>
      </c>
      <c r="I5" s="23" t="s">
        <v>128</v>
      </c>
      <c r="J5" s="23" t="s">
        <v>129</v>
      </c>
      <c r="K5" s="23" t="s">
        <v>130</v>
      </c>
      <c r="L5" s="23" t="s">
        <v>131</v>
      </c>
      <c r="M5" s="183" t="s">
        <v>138</v>
      </c>
      <c r="N5" s="183" t="s">
        <v>131</v>
      </c>
      <c r="O5" s="183" t="s">
        <v>41</v>
      </c>
    </row>
    <row r="6" spans="1:15" ht="12.75" customHeight="1" x14ac:dyDescent="0.2">
      <c r="A6" s="227"/>
    </row>
    <row r="7" spans="1:15" ht="13.5" customHeight="1" x14ac:dyDescent="0.25">
      <c r="A7" s="474" t="s">
        <v>160</v>
      </c>
      <c r="B7" s="466">
        <v>1063.4328355939999</v>
      </c>
      <c r="C7" s="466">
        <v>792.80866858299999</v>
      </c>
      <c r="D7" s="466">
        <v>686.80736845700005</v>
      </c>
      <c r="E7" s="466">
        <v>724.84232665399998</v>
      </c>
      <c r="F7" s="466">
        <v>841.96113446100003</v>
      </c>
      <c r="G7" s="466">
        <v>971.22626104699998</v>
      </c>
      <c r="H7" s="466">
        <v>1068.518057214</v>
      </c>
      <c r="I7" s="466">
        <v>1215.1073688229999</v>
      </c>
      <c r="J7" s="466">
        <v>1357.92801775</v>
      </c>
      <c r="K7" s="466">
        <v>1473.544814375</v>
      </c>
      <c r="L7" s="466">
        <v>1689.101817816</v>
      </c>
      <c r="M7" s="479">
        <v>862.24206065700002</v>
      </c>
      <c r="N7" s="479">
        <v>1445.636644957</v>
      </c>
      <c r="O7" s="479">
        <v>1157.835901507</v>
      </c>
    </row>
    <row r="8" spans="1:15" ht="13.5" customHeight="1" x14ac:dyDescent="0.2">
      <c r="A8" s="465" t="s">
        <v>161</v>
      </c>
      <c r="B8" s="467">
        <v>419.809375488</v>
      </c>
      <c r="C8" s="467">
        <v>300.06601550599999</v>
      </c>
      <c r="D8" s="467">
        <v>244.332366369</v>
      </c>
      <c r="E8" s="467">
        <v>247.81695286300001</v>
      </c>
      <c r="F8" s="467">
        <v>278.98901137199999</v>
      </c>
      <c r="G8" s="467">
        <v>302.67104441599997</v>
      </c>
      <c r="H8" s="467">
        <v>308.49592292800003</v>
      </c>
      <c r="I8" s="467">
        <v>317.52691243800001</v>
      </c>
      <c r="J8" s="467">
        <v>338.95923102900002</v>
      </c>
      <c r="K8" s="467">
        <v>336.00915062500002</v>
      </c>
      <c r="L8" s="467">
        <v>312.038336706</v>
      </c>
      <c r="M8" s="480">
        <v>277.258406885</v>
      </c>
      <c r="N8" s="480">
        <v>325.78578670299999</v>
      </c>
      <c r="O8" s="480">
        <v>301.84621584500002</v>
      </c>
    </row>
    <row r="9" spans="1:15" ht="13.5" customHeight="1" x14ac:dyDescent="0.2">
      <c r="A9" s="465" t="s">
        <v>162</v>
      </c>
      <c r="B9" s="467">
        <v>247.810836626</v>
      </c>
      <c r="C9" s="467">
        <v>222.78545566</v>
      </c>
      <c r="D9" s="467">
        <v>240.68948459000001</v>
      </c>
      <c r="E9" s="467">
        <v>320.73007559799998</v>
      </c>
      <c r="F9" s="467">
        <v>423.15432998900002</v>
      </c>
      <c r="G9" s="467">
        <v>513.91786360599997</v>
      </c>
      <c r="H9" s="467">
        <v>605.34956699700001</v>
      </c>
      <c r="I9" s="467">
        <v>720.03509851199999</v>
      </c>
      <c r="J9" s="467">
        <v>823.23799082899995</v>
      </c>
      <c r="K9" s="467">
        <v>893.270288306</v>
      </c>
      <c r="L9" s="467">
        <v>839.76555146099997</v>
      </c>
      <c r="M9" s="480">
        <v>423.905392388</v>
      </c>
      <c r="N9" s="480">
        <v>818.03032665900002</v>
      </c>
      <c r="O9" s="480">
        <v>623.60025797499998</v>
      </c>
    </row>
    <row r="10" spans="1:15" ht="13.5" customHeight="1" x14ac:dyDescent="0.2">
      <c r="A10" s="465" t="s">
        <v>163</v>
      </c>
      <c r="B10" s="467">
        <v>13.904718688000001</v>
      </c>
      <c r="C10" s="467">
        <v>12.375333805</v>
      </c>
      <c r="D10" s="467">
        <v>11.230516673</v>
      </c>
      <c r="E10" s="467">
        <v>13.658901044</v>
      </c>
      <c r="F10" s="467">
        <v>16.261499019999999</v>
      </c>
      <c r="G10" s="467">
        <v>17.212712942</v>
      </c>
      <c r="H10" s="467">
        <v>19.41394112</v>
      </c>
      <c r="I10" s="467">
        <v>20.00156913</v>
      </c>
      <c r="J10" s="467">
        <v>25.819915123000001</v>
      </c>
      <c r="K10" s="467">
        <v>35.417603716999999</v>
      </c>
      <c r="L10" s="467">
        <v>37.665158163999997</v>
      </c>
      <c r="M10" s="480">
        <v>15.749790303999999</v>
      </c>
      <c r="N10" s="480">
        <v>29.761560680999999</v>
      </c>
      <c r="O10" s="480">
        <v>22.849261458000001</v>
      </c>
    </row>
    <row r="11" spans="1:15" ht="13.5" customHeight="1" x14ac:dyDescent="0.2">
      <c r="A11" s="465" t="s">
        <v>164</v>
      </c>
      <c r="B11" s="467">
        <v>129.144907948</v>
      </c>
      <c r="C11" s="467">
        <v>110.893956944</v>
      </c>
      <c r="D11" s="467">
        <v>106.53141144999999</v>
      </c>
      <c r="E11" s="467">
        <v>77.178319868000003</v>
      </c>
      <c r="F11" s="467">
        <v>73.643340414999997</v>
      </c>
      <c r="G11" s="467">
        <v>85.780241688000004</v>
      </c>
      <c r="H11" s="467">
        <v>97.812848064999997</v>
      </c>
      <c r="I11" s="467">
        <v>121.367491786</v>
      </c>
      <c r="J11" s="467">
        <v>133.97670390900001</v>
      </c>
      <c r="K11" s="467">
        <v>170.37689381300001</v>
      </c>
      <c r="L11" s="467">
        <v>457.22107006700003</v>
      </c>
      <c r="M11" s="480">
        <v>86.579654825000006</v>
      </c>
      <c r="N11" s="480">
        <v>233.70174351</v>
      </c>
      <c r="O11" s="480">
        <v>161.123341788</v>
      </c>
    </row>
    <row r="12" spans="1:15" ht="13.5" customHeight="1" x14ac:dyDescent="0.2">
      <c r="A12" s="465" t="s">
        <v>165</v>
      </c>
      <c r="B12" s="467">
        <v>252.76299684400001</v>
      </c>
      <c r="C12" s="467">
        <v>146.68790666800001</v>
      </c>
      <c r="D12" s="467">
        <v>84.023589373999997</v>
      </c>
      <c r="E12" s="467">
        <v>65.458077281000001</v>
      </c>
      <c r="F12" s="467">
        <v>49.912953665000003</v>
      </c>
      <c r="G12" s="467">
        <v>51.644398396</v>
      </c>
      <c r="H12" s="467">
        <v>37.445778103999999</v>
      </c>
      <c r="I12" s="467">
        <v>36.176296956999998</v>
      </c>
      <c r="J12" s="467">
        <v>35.934176860999997</v>
      </c>
      <c r="K12" s="467">
        <v>38.470877913999999</v>
      </c>
      <c r="L12" s="467">
        <v>42.411701417000003</v>
      </c>
      <c r="M12" s="480">
        <v>58.748816255999998</v>
      </c>
      <c r="N12" s="480">
        <v>38.357227404</v>
      </c>
      <c r="O12" s="480">
        <v>48.416824441000003</v>
      </c>
    </row>
    <row r="13" spans="1:15" ht="13.5" customHeight="1" x14ac:dyDescent="0.25">
      <c r="A13" s="474" t="s">
        <v>166</v>
      </c>
      <c r="B13" s="466">
        <v>1533.8176552049999</v>
      </c>
      <c r="C13" s="466">
        <v>1089.0861719290001</v>
      </c>
      <c r="D13" s="466">
        <v>901.142596142</v>
      </c>
      <c r="E13" s="466">
        <v>914.76508885400006</v>
      </c>
      <c r="F13" s="466">
        <v>1042.9471354279999</v>
      </c>
      <c r="G13" s="466">
        <v>1186.2245088950001</v>
      </c>
      <c r="H13" s="466">
        <v>1276.83612397</v>
      </c>
      <c r="I13" s="466">
        <v>1419.24490461</v>
      </c>
      <c r="J13" s="466">
        <v>1564.5719111430001</v>
      </c>
      <c r="K13" s="466">
        <v>1702.713790191</v>
      </c>
      <c r="L13" s="466">
        <v>1931.5391309490001</v>
      </c>
      <c r="M13" s="479">
        <v>1068.278245814</v>
      </c>
      <c r="N13" s="479">
        <v>1666.328212138</v>
      </c>
      <c r="O13" s="479">
        <v>1371.2976623869999</v>
      </c>
    </row>
    <row r="14" spans="1:15" ht="13.5" customHeight="1" x14ac:dyDescent="0.2">
      <c r="A14" s="465" t="s">
        <v>79</v>
      </c>
      <c r="B14" s="467">
        <v>665.70716005300005</v>
      </c>
      <c r="C14" s="467">
        <v>512.35742490200005</v>
      </c>
      <c r="D14" s="467">
        <v>460.338648686</v>
      </c>
      <c r="E14" s="467">
        <v>524.28502880099995</v>
      </c>
      <c r="F14" s="467">
        <v>653.88971619500001</v>
      </c>
      <c r="G14" s="467">
        <v>766.95159919900004</v>
      </c>
      <c r="H14" s="467">
        <v>855.98511405399995</v>
      </c>
      <c r="I14" s="467">
        <v>964.71824803699997</v>
      </c>
      <c r="J14" s="467">
        <v>1078.436171674</v>
      </c>
      <c r="K14" s="467">
        <v>1186.9782101440001</v>
      </c>
      <c r="L14" s="467">
        <v>1414.9792230749999</v>
      </c>
      <c r="M14" s="480">
        <v>654.96369434500002</v>
      </c>
      <c r="N14" s="480">
        <v>1172.818889545</v>
      </c>
      <c r="O14" s="480">
        <v>917.35009674399998</v>
      </c>
    </row>
    <row r="15" spans="1:15" ht="13.5" customHeight="1" x14ac:dyDescent="0.2">
      <c r="A15" s="465" t="s">
        <v>167</v>
      </c>
      <c r="B15" s="467">
        <v>428.82862189999997</v>
      </c>
      <c r="C15" s="467">
        <v>375.32043348399998</v>
      </c>
      <c r="D15" s="467">
        <v>368.66031481200002</v>
      </c>
      <c r="E15" s="467">
        <v>455.326108315</v>
      </c>
      <c r="F15" s="467">
        <v>579.68460822700001</v>
      </c>
      <c r="G15" s="467">
        <v>668.15054546900001</v>
      </c>
      <c r="H15" s="467">
        <v>747.10338347899994</v>
      </c>
      <c r="I15" s="467">
        <v>839.60415020799996</v>
      </c>
      <c r="J15" s="467">
        <v>965.10746218199995</v>
      </c>
      <c r="K15" s="467">
        <v>1052.003529675</v>
      </c>
      <c r="L15" s="467">
        <v>981.07172020099995</v>
      </c>
      <c r="M15" s="480">
        <v>566.68597011300005</v>
      </c>
      <c r="N15" s="480">
        <v>957.84942208500001</v>
      </c>
      <c r="O15" s="480">
        <v>764.88031452500002</v>
      </c>
    </row>
    <row r="16" spans="1:15" ht="13.5" customHeight="1" x14ac:dyDescent="0.2">
      <c r="A16" s="465" t="s">
        <v>199</v>
      </c>
      <c r="B16" s="467">
        <v>70.782316358000003</v>
      </c>
      <c r="C16" s="467">
        <v>47.770158645999999</v>
      </c>
      <c r="D16" s="467">
        <v>44.875091470000001</v>
      </c>
      <c r="E16" s="467">
        <v>76.795510699000005</v>
      </c>
      <c r="F16" s="467">
        <v>113.59772119199999</v>
      </c>
      <c r="G16" s="467">
        <v>137.61202892200001</v>
      </c>
      <c r="H16" s="467">
        <v>166.626395473</v>
      </c>
      <c r="I16" s="467">
        <v>192.060390705</v>
      </c>
      <c r="J16" s="467">
        <v>201.72647432299999</v>
      </c>
      <c r="K16" s="467">
        <v>250.828370944</v>
      </c>
      <c r="L16" s="467">
        <v>190.73872743300001</v>
      </c>
      <c r="M16" s="480">
        <v>109.677376192</v>
      </c>
      <c r="N16" s="480">
        <v>204.97964651800001</v>
      </c>
      <c r="O16" s="480">
        <v>157.96504441100001</v>
      </c>
    </row>
    <row r="17" spans="1:15" ht="13.5" customHeight="1" x14ac:dyDescent="0.2">
      <c r="A17" s="465" t="s">
        <v>168</v>
      </c>
      <c r="B17" s="467">
        <v>236.87853815299999</v>
      </c>
      <c r="C17" s="467">
        <v>137.03699141800001</v>
      </c>
      <c r="D17" s="467">
        <v>91.678333874000003</v>
      </c>
      <c r="E17" s="467">
        <v>68.958920485999997</v>
      </c>
      <c r="F17" s="467">
        <v>74.205107967999993</v>
      </c>
      <c r="G17" s="467">
        <v>98.801053729000003</v>
      </c>
      <c r="H17" s="467">
        <v>108.88173057500001</v>
      </c>
      <c r="I17" s="467">
        <v>125.114097829</v>
      </c>
      <c r="J17" s="467">
        <v>113.328709492</v>
      </c>
      <c r="K17" s="467">
        <v>134.974680468</v>
      </c>
      <c r="L17" s="467">
        <v>433.907502873</v>
      </c>
      <c r="M17" s="480">
        <v>88.277724231999997</v>
      </c>
      <c r="N17" s="480">
        <v>214.96946746</v>
      </c>
      <c r="O17" s="480">
        <v>152.469782219</v>
      </c>
    </row>
    <row r="18" spans="1:15" ht="13.5" customHeight="1" x14ac:dyDescent="0.2">
      <c r="A18" s="465" t="s">
        <v>169</v>
      </c>
      <c r="B18" s="467">
        <v>473.29432346499999</v>
      </c>
      <c r="C18" s="467">
        <v>317.27711186599998</v>
      </c>
      <c r="D18" s="467">
        <v>247.09561045300001</v>
      </c>
      <c r="E18" s="467">
        <v>218.68128250699999</v>
      </c>
      <c r="F18" s="467">
        <v>210.31064256499999</v>
      </c>
      <c r="G18" s="467">
        <v>215.548909571</v>
      </c>
      <c r="H18" s="467">
        <v>217.19523700299999</v>
      </c>
      <c r="I18" s="467">
        <v>235.72955113899999</v>
      </c>
      <c r="J18" s="467">
        <v>245.93869424299999</v>
      </c>
      <c r="K18" s="467">
        <v>264.471150131</v>
      </c>
      <c r="L18" s="467">
        <v>204.32300835300001</v>
      </c>
      <c r="M18" s="480">
        <v>222.94001400499999</v>
      </c>
      <c r="N18" s="480">
        <v>234.60537016000001</v>
      </c>
      <c r="O18" s="480">
        <v>228.850606121</v>
      </c>
    </row>
    <row r="19" spans="1:15" ht="13.5" customHeight="1" x14ac:dyDescent="0.2">
      <c r="A19" s="465" t="s">
        <v>170</v>
      </c>
      <c r="B19" s="467">
        <v>277.009010026</v>
      </c>
      <c r="C19" s="467">
        <v>211.95806402100001</v>
      </c>
      <c r="D19" s="467">
        <v>171.47209595300001</v>
      </c>
      <c r="E19" s="467">
        <v>160.93275311400001</v>
      </c>
      <c r="F19" s="467">
        <v>158.72958015500001</v>
      </c>
      <c r="G19" s="467">
        <v>161.037614142</v>
      </c>
      <c r="H19" s="467">
        <v>160.35665366399999</v>
      </c>
      <c r="I19" s="467">
        <v>180.63237993300001</v>
      </c>
      <c r="J19" s="467">
        <v>202.141834577</v>
      </c>
      <c r="K19" s="467">
        <v>220.929295706</v>
      </c>
      <c r="L19" s="467">
        <v>172.40357054099999</v>
      </c>
      <c r="M19" s="480">
        <v>163.29493607500001</v>
      </c>
      <c r="N19" s="480">
        <v>191.92948949399999</v>
      </c>
      <c r="O19" s="480">
        <v>177.80346572900001</v>
      </c>
    </row>
    <row r="20" spans="1:15" ht="13.5" customHeight="1" x14ac:dyDescent="0.2">
      <c r="A20" s="465" t="s">
        <v>171</v>
      </c>
      <c r="B20" s="467">
        <v>89.122638762999998</v>
      </c>
      <c r="C20" s="467">
        <v>45.094804824999997</v>
      </c>
      <c r="D20" s="467">
        <v>18.525601105</v>
      </c>
      <c r="E20" s="467">
        <v>5.374745141</v>
      </c>
      <c r="F20" s="467">
        <v>3.1752479689999999</v>
      </c>
      <c r="G20" s="467">
        <v>2.6715093040000002</v>
      </c>
      <c r="H20" s="467">
        <v>2.4947964549999999</v>
      </c>
      <c r="I20" s="467">
        <v>2.4014896960000001</v>
      </c>
      <c r="J20" s="467">
        <v>4.1172015139999996</v>
      </c>
      <c r="K20" s="467">
        <v>6.6514792490000003</v>
      </c>
      <c r="L20" s="467">
        <v>8.2590292759999997</v>
      </c>
      <c r="M20" s="480">
        <v>6.5871835770000002</v>
      </c>
      <c r="N20" s="480">
        <v>5.4204485089999999</v>
      </c>
      <c r="O20" s="480">
        <v>5.9960233069999997</v>
      </c>
    </row>
    <row r="21" spans="1:15" ht="13.5" customHeight="1" x14ac:dyDescent="0.2">
      <c r="A21" s="687" t="s">
        <v>608</v>
      </c>
      <c r="B21" s="467">
        <v>107.16267467599999</v>
      </c>
      <c r="C21" s="467">
        <v>60.224243020000003</v>
      </c>
      <c r="D21" s="467">
        <v>57.097913394999999</v>
      </c>
      <c r="E21" s="467">
        <v>52.373784252</v>
      </c>
      <c r="F21" s="467">
        <v>48.405814442</v>
      </c>
      <c r="G21" s="467">
        <v>51.839786125000003</v>
      </c>
      <c r="H21" s="467">
        <v>54.343786883999996</v>
      </c>
      <c r="I21" s="467">
        <v>52.695681509000003</v>
      </c>
      <c r="J21" s="467">
        <v>39.679658150999998</v>
      </c>
      <c r="K21" s="467">
        <v>36.890375175999999</v>
      </c>
      <c r="L21" s="467">
        <v>23.660408535999998</v>
      </c>
      <c r="M21" s="480">
        <v>53.057894353000002</v>
      </c>
      <c r="N21" s="480">
        <v>37.255432155999998</v>
      </c>
      <c r="O21" s="480">
        <v>45.051117085000001</v>
      </c>
    </row>
    <row r="22" spans="1:15" ht="13.5" customHeight="1" x14ac:dyDescent="0.2">
      <c r="A22" s="465" t="s">
        <v>172</v>
      </c>
      <c r="B22" s="467">
        <v>50.802277418000003</v>
      </c>
      <c r="C22" s="467">
        <v>26.543482223000002</v>
      </c>
      <c r="D22" s="467">
        <v>23.415813457999999</v>
      </c>
      <c r="E22" s="467">
        <v>29.126802957999999</v>
      </c>
      <c r="F22" s="467">
        <v>40.009675479000002</v>
      </c>
      <c r="G22" s="467">
        <v>52.485010600000003</v>
      </c>
      <c r="H22" s="467">
        <v>63.240314228000003</v>
      </c>
      <c r="I22" s="467">
        <v>73.326649274000005</v>
      </c>
      <c r="J22" s="467">
        <v>83.575819760000002</v>
      </c>
      <c r="K22" s="467">
        <v>81.734616007</v>
      </c>
      <c r="L22" s="467">
        <v>75.701534381000002</v>
      </c>
      <c r="M22" s="480">
        <v>42.029745585000001</v>
      </c>
      <c r="N22" s="480">
        <v>78.686558949000002</v>
      </c>
      <c r="O22" s="480">
        <v>60.602986659999999</v>
      </c>
    </row>
    <row r="23" spans="1:15" ht="13.5" customHeight="1" x14ac:dyDescent="0.2">
      <c r="A23" s="465" t="s">
        <v>173</v>
      </c>
      <c r="B23" s="467">
        <v>160.12834099</v>
      </c>
      <c r="C23" s="467">
        <v>104.12251541400001</v>
      </c>
      <c r="D23" s="467">
        <v>76.757170188000003</v>
      </c>
      <c r="E23" s="467">
        <v>73.657996615000002</v>
      </c>
      <c r="F23" s="467">
        <v>81.466697413000006</v>
      </c>
      <c r="G23" s="467">
        <v>95.852867570000001</v>
      </c>
      <c r="H23" s="467">
        <v>95.385573661999999</v>
      </c>
      <c r="I23" s="467">
        <v>101.29410948899999</v>
      </c>
      <c r="J23" s="467">
        <v>117.10234126500001</v>
      </c>
      <c r="K23" s="467">
        <v>125.26059637900001</v>
      </c>
      <c r="L23" s="467">
        <v>153.90821070699999</v>
      </c>
      <c r="M23" s="480">
        <v>84.744141908000003</v>
      </c>
      <c r="N23" s="480">
        <v>126.04072594</v>
      </c>
      <c r="O23" s="480">
        <v>105.66825779200001</v>
      </c>
    </row>
    <row r="24" spans="1:15" ht="13.5" customHeight="1" x14ac:dyDescent="0.2">
      <c r="A24" s="475" t="s">
        <v>174</v>
      </c>
      <c r="B24" s="468">
        <v>183.88555327899999</v>
      </c>
      <c r="C24" s="468">
        <v>128.78563752400001</v>
      </c>
      <c r="D24" s="468">
        <v>93.535353357000005</v>
      </c>
      <c r="E24" s="468">
        <v>69.013977972000006</v>
      </c>
      <c r="F24" s="468">
        <v>57.270403776000002</v>
      </c>
      <c r="G24" s="468">
        <v>55.386121955999997</v>
      </c>
      <c r="H24" s="468">
        <v>45.029885022999999</v>
      </c>
      <c r="I24" s="468">
        <v>44.176346670000001</v>
      </c>
      <c r="J24" s="468">
        <v>39.518884200999999</v>
      </c>
      <c r="K24" s="468">
        <v>44.269217529999999</v>
      </c>
      <c r="L24" s="468">
        <v>82.627154434000005</v>
      </c>
      <c r="M24" s="481">
        <v>63.600649969999999</v>
      </c>
      <c r="N24" s="481">
        <v>54.176667543999997</v>
      </c>
      <c r="O24" s="481">
        <v>58.825715068999997</v>
      </c>
    </row>
    <row r="25" spans="1:15" ht="13.5" customHeight="1" x14ac:dyDescent="0.25">
      <c r="A25" s="474" t="s">
        <v>175</v>
      </c>
      <c r="B25" s="466">
        <v>470.38481961100001</v>
      </c>
      <c r="C25" s="466">
        <v>296.277503346</v>
      </c>
      <c r="D25" s="466">
        <v>214.335227686</v>
      </c>
      <c r="E25" s="466">
        <v>189.922762199</v>
      </c>
      <c r="F25" s="466">
        <v>200.986000967</v>
      </c>
      <c r="G25" s="466">
        <v>214.99824784800001</v>
      </c>
      <c r="H25" s="466">
        <v>208.31806675600001</v>
      </c>
      <c r="I25" s="466">
        <v>204.13753578699999</v>
      </c>
      <c r="J25" s="466">
        <v>206.64389339300001</v>
      </c>
      <c r="K25" s="466">
        <v>229.168975816</v>
      </c>
      <c r="L25" s="466">
        <v>242.43731313399999</v>
      </c>
      <c r="M25" s="479">
        <v>206.03618515700001</v>
      </c>
      <c r="N25" s="479">
        <v>220.69156718100001</v>
      </c>
      <c r="O25" s="479">
        <v>213.461760879</v>
      </c>
    </row>
    <row r="26" spans="1:15" ht="13.5" customHeight="1" x14ac:dyDescent="0.25">
      <c r="A26" s="476" t="s">
        <v>176</v>
      </c>
      <c r="B26" s="469">
        <v>358.07090669899998</v>
      </c>
      <c r="C26" s="469">
        <v>201.23657083099999</v>
      </c>
      <c r="D26" s="469">
        <v>135.93342775400001</v>
      </c>
      <c r="E26" s="469">
        <v>115.854707335</v>
      </c>
      <c r="F26" s="469">
        <v>125.662340919</v>
      </c>
      <c r="G26" s="469">
        <v>137.803182327</v>
      </c>
      <c r="H26" s="469">
        <v>125.62306504199999</v>
      </c>
      <c r="I26" s="469">
        <v>119.109768018</v>
      </c>
      <c r="J26" s="469">
        <v>105.30781568</v>
      </c>
      <c r="K26" s="469">
        <v>89.460202440000003</v>
      </c>
      <c r="L26" s="469">
        <v>118.759706389</v>
      </c>
      <c r="M26" s="482">
        <v>128.068839451</v>
      </c>
      <c r="N26" s="482">
        <v>109.521750692</v>
      </c>
      <c r="O26" s="482">
        <v>118.671417276</v>
      </c>
    </row>
    <row r="27" spans="1:15" ht="13.5" customHeight="1" x14ac:dyDescent="0.25">
      <c r="A27" s="474" t="s">
        <v>177</v>
      </c>
      <c r="B27" s="466">
        <v>718.38161221500002</v>
      </c>
      <c r="C27" s="466">
        <v>492.42736117499999</v>
      </c>
      <c r="D27" s="466">
        <v>372.73370986700002</v>
      </c>
      <c r="E27" s="466">
        <v>360.160669574</v>
      </c>
      <c r="F27" s="466">
        <v>377.50859384300003</v>
      </c>
      <c r="G27" s="466">
        <v>396.72392157899998</v>
      </c>
      <c r="H27" s="466">
        <v>390.18689808200003</v>
      </c>
      <c r="I27" s="466">
        <v>391.27292721200001</v>
      </c>
      <c r="J27" s="466">
        <v>389.61884360699997</v>
      </c>
      <c r="K27" s="466">
        <v>455.78575703000001</v>
      </c>
      <c r="L27" s="466">
        <v>423.71877449200002</v>
      </c>
      <c r="M27" s="479">
        <v>381.72567023599998</v>
      </c>
      <c r="N27" s="479">
        <v>411.72638376200001</v>
      </c>
      <c r="O27" s="479">
        <v>396.92640465800002</v>
      </c>
    </row>
    <row r="28" spans="1:15" ht="13.5" customHeight="1" x14ac:dyDescent="0.2">
      <c r="A28" s="465" t="s">
        <v>178</v>
      </c>
      <c r="B28" s="467">
        <v>683.17449299500004</v>
      </c>
      <c r="C28" s="467">
        <v>467.40105700700002</v>
      </c>
      <c r="D28" s="467">
        <v>346.68965707799998</v>
      </c>
      <c r="E28" s="467">
        <v>338.86410142400001</v>
      </c>
      <c r="F28" s="467">
        <v>355.818649843</v>
      </c>
      <c r="G28" s="467">
        <v>372.57264542799999</v>
      </c>
      <c r="H28" s="467">
        <v>365.094487168</v>
      </c>
      <c r="I28" s="467">
        <v>360.85011130300001</v>
      </c>
      <c r="J28" s="467">
        <v>356.24136057700002</v>
      </c>
      <c r="K28" s="467">
        <v>407.65848274000001</v>
      </c>
      <c r="L28" s="467">
        <v>338.32147451999998</v>
      </c>
      <c r="M28" s="480">
        <v>358.450341224</v>
      </c>
      <c r="N28" s="480">
        <v>360.940446554</v>
      </c>
      <c r="O28" s="480">
        <v>359.71202554299998</v>
      </c>
    </row>
    <row r="29" spans="1:15" ht="13.5" customHeight="1" x14ac:dyDescent="0.2">
      <c r="A29" s="465" t="s">
        <v>179</v>
      </c>
      <c r="B29" s="467">
        <v>25.087112974</v>
      </c>
      <c r="C29" s="467">
        <v>16.566407261999998</v>
      </c>
      <c r="D29" s="467">
        <v>14.396698834</v>
      </c>
      <c r="E29" s="467">
        <v>11.944640812999999</v>
      </c>
      <c r="F29" s="467">
        <v>12.873326646000001</v>
      </c>
      <c r="G29" s="467">
        <v>14.288642982000001</v>
      </c>
      <c r="H29" s="467">
        <v>15.171187801</v>
      </c>
      <c r="I29" s="467">
        <v>18.10191159</v>
      </c>
      <c r="J29" s="467">
        <v>17.969222701</v>
      </c>
      <c r="K29" s="467">
        <v>25.191136763999999</v>
      </c>
      <c r="L29" s="467">
        <v>69.312023756000002</v>
      </c>
      <c r="M29" s="480">
        <v>13.619977808</v>
      </c>
      <c r="N29" s="480">
        <v>34.525663358000003</v>
      </c>
      <c r="O29" s="480">
        <v>24.212451674</v>
      </c>
    </row>
    <row r="30" spans="1:15" ht="13.5" customHeight="1" x14ac:dyDescent="0.2">
      <c r="A30" s="465" t="s">
        <v>180</v>
      </c>
      <c r="B30" s="467">
        <v>10.120006246000001</v>
      </c>
      <c r="C30" s="467">
        <v>8.4598969060000009</v>
      </c>
      <c r="D30" s="467">
        <v>11.647353955</v>
      </c>
      <c r="E30" s="467">
        <v>9.3519273379999994</v>
      </c>
      <c r="F30" s="467">
        <v>8.816617355</v>
      </c>
      <c r="G30" s="467">
        <v>9.8626331690000004</v>
      </c>
      <c r="H30" s="467">
        <v>9.921223114</v>
      </c>
      <c r="I30" s="467">
        <v>12.32090432</v>
      </c>
      <c r="J30" s="467">
        <v>15.408260329000001</v>
      </c>
      <c r="K30" s="467">
        <v>22.936137526</v>
      </c>
      <c r="L30" s="467">
        <v>16.085276216</v>
      </c>
      <c r="M30" s="480">
        <v>9.6553512030000004</v>
      </c>
      <c r="N30" s="480">
        <v>16.260273849000001</v>
      </c>
      <c r="O30" s="480">
        <v>13.001927442</v>
      </c>
    </row>
    <row r="31" spans="1:15" ht="13.5" customHeight="1" x14ac:dyDescent="0.25">
      <c r="A31" s="474" t="s">
        <v>181</v>
      </c>
      <c r="B31" s="466">
        <v>397.37790980800003</v>
      </c>
      <c r="C31" s="466">
        <v>265.57380947399997</v>
      </c>
      <c r="D31" s="466">
        <v>206.20314764299999</v>
      </c>
      <c r="E31" s="466">
        <v>197.21929289299999</v>
      </c>
      <c r="F31" s="466">
        <v>194.348480198</v>
      </c>
      <c r="G31" s="466">
        <v>190.94174947100001</v>
      </c>
      <c r="H31" s="466">
        <v>181.50936426199999</v>
      </c>
      <c r="I31" s="466">
        <v>185.64817265600001</v>
      </c>
      <c r="J31" s="466">
        <v>189.90417799400001</v>
      </c>
      <c r="K31" s="466">
        <v>211.409634635</v>
      </c>
      <c r="L31" s="466">
        <v>115.445152358</v>
      </c>
      <c r="M31" s="479">
        <v>195.67147857099999</v>
      </c>
      <c r="N31" s="479">
        <v>170.62375810500001</v>
      </c>
      <c r="O31" s="479">
        <v>182.98032219699999</v>
      </c>
    </row>
    <row r="32" spans="1:15" ht="13.5" customHeight="1" x14ac:dyDescent="0.2">
      <c r="A32" s="465" t="s">
        <v>182</v>
      </c>
      <c r="B32" s="467">
        <v>82.023832807000005</v>
      </c>
      <c r="C32" s="467">
        <v>56.842682963000001</v>
      </c>
      <c r="D32" s="467">
        <v>42.257178680999999</v>
      </c>
      <c r="E32" s="467">
        <v>41.069611428999998</v>
      </c>
      <c r="F32" s="467">
        <v>43.409163474000003</v>
      </c>
      <c r="G32" s="467">
        <v>44.793956168000001</v>
      </c>
      <c r="H32" s="467">
        <v>42.092615529</v>
      </c>
      <c r="I32" s="467">
        <v>42.356346416000001</v>
      </c>
      <c r="J32" s="467">
        <v>44.074555439000001</v>
      </c>
      <c r="K32" s="467">
        <v>45.302423521999998</v>
      </c>
      <c r="L32" s="467">
        <v>32.850282381</v>
      </c>
      <c r="M32" s="480">
        <v>42.929316020999998</v>
      </c>
      <c r="N32" s="480">
        <v>40.580862385000003</v>
      </c>
      <c r="O32" s="480">
        <v>41.739403654</v>
      </c>
    </row>
    <row r="33" spans="1:15" ht="13.5" customHeight="1" x14ac:dyDescent="0.2">
      <c r="A33" s="465" t="s">
        <v>183</v>
      </c>
      <c r="B33" s="467">
        <v>288.24793355999998</v>
      </c>
      <c r="C33" s="467">
        <v>184.23486302699999</v>
      </c>
      <c r="D33" s="467">
        <v>135.87830188699999</v>
      </c>
      <c r="E33" s="467">
        <v>127.00240549199999</v>
      </c>
      <c r="F33" s="467">
        <v>116.31490012899999</v>
      </c>
      <c r="G33" s="467">
        <v>113.00010684999999</v>
      </c>
      <c r="H33" s="467">
        <v>104.933934476</v>
      </c>
      <c r="I33" s="467">
        <v>101.17649159699999</v>
      </c>
      <c r="J33" s="467">
        <v>97.672194938999993</v>
      </c>
      <c r="K33" s="467">
        <v>101.631643771</v>
      </c>
      <c r="L33" s="467">
        <v>51.562855509999999</v>
      </c>
      <c r="M33" s="480">
        <v>121.01604093900001</v>
      </c>
      <c r="N33" s="480">
        <v>85.423528273000002</v>
      </c>
      <c r="O33" s="480">
        <v>102.98205878100001</v>
      </c>
    </row>
    <row r="34" spans="1:15" ht="13.5" customHeight="1" x14ac:dyDescent="0.2">
      <c r="A34" s="475" t="s">
        <v>184</v>
      </c>
      <c r="B34" s="468">
        <v>27.10614344</v>
      </c>
      <c r="C34" s="468">
        <v>24.496263483</v>
      </c>
      <c r="D34" s="468">
        <v>28.067667075999999</v>
      </c>
      <c r="E34" s="468">
        <v>29.147275970999999</v>
      </c>
      <c r="F34" s="468">
        <v>34.624416595</v>
      </c>
      <c r="G34" s="468">
        <v>33.147686452999999</v>
      </c>
      <c r="H34" s="468">
        <v>34.482814257000001</v>
      </c>
      <c r="I34" s="468">
        <v>42.115334642000001</v>
      </c>
      <c r="J34" s="468">
        <v>48.157427616</v>
      </c>
      <c r="K34" s="468">
        <v>64.475567342000005</v>
      </c>
      <c r="L34" s="468">
        <v>31.032014467</v>
      </c>
      <c r="M34" s="481">
        <v>31.726121611</v>
      </c>
      <c r="N34" s="481">
        <v>44.619367447000002</v>
      </c>
      <c r="O34" s="481">
        <v>38.258859762</v>
      </c>
    </row>
    <row r="35" spans="1:15" ht="13.5" customHeight="1" x14ac:dyDescent="0.25">
      <c r="A35" s="477" t="s">
        <v>185</v>
      </c>
      <c r="B35" s="466">
        <v>1781.8144478090001</v>
      </c>
      <c r="C35" s="466">
        <v>1285.2360297580001</v>
      </c>
      <c r="D35" s="466">
        <v>1059.541078323</v>
      </c>
      <c r="E35" s="466">
        <v>1085.002996229</v>
      </c>
      <c r="F35" s="466">
        <v>1219.469728304</v>
      </c>
      <c r="G35" s="466">
        <v>1367.950182626</v>
      </c>
      <c r="H35" s="466">
        <v>1458.704955296</v>
      </c>
      <c r="I35" s="466">
        <v>1606.3802960349999</v>
      </c>
      <c r="J35" s="466">
        <v>1747.5468613579999</v>
      </c>
      <c r="K35" s="466">
        <v>1929.330571405</v>
      </c>
      <c r="L35" s="466">
        <v>2112.820592308</v>
      </c>
      <c r="M35" s="479">
        <v>1243.967730892</v>
      </c>
      <c r="N35" s="479">
        <v>1857.3630287190001</v>
      </c>
      <c r="O35" s="479">
        <v>1554.7623061649999</v>
      </c>
    </row>
    <row r="36" spans="1:15" ht="13.5" customHeight="1" x14ac:dyDescent="0.25">
      <c r="A36" s="477" t="s">
        <v>186</v>
      </c>
      <c r="B36" s="466">
        <v>1931.1955650130001</v>
      </c>
      <c r="C36" s="466">
        <v>1354.6599814030001</v>
      </c>
      <c r="D36" s="466">
        <v>1107.345743786</v>
      </c>
      <c r="E36" s="466">
        <v>1111.9843817460001</v>
      </c>
      <c r="F36" s="466">
        <v>1237.295615625</v>
      </c>
      <c r="G36" s="466">
        <v>1377.166258367</v>
      </c>
      <c r="H36" s="466">
        <v>1458.345488232</v>
      </c>
      <c r="I36" s="466">
        <v>1604.8930772660001</v>
      </c>
      <c r="J36" s="466">
        <v>1754.4760891379999</v>
      </c>
      <c r="K36" s="466">
        <v>1914.123424827</v>
      </c>
      <c r="L36" s="466">
        <v>2046.9842833069999</v>
      </c>
      <c r="M36" s="479">
        <v>1263.9497243850001</v>
      </c>
      <c r="N36" s="479">
        <v>1836.951970243</v>
      </c>
      <c r="O36" s="479">
        <v>1554.277984584</v>
      </c>
    </row>
    <row r="37" spans="1:15" ht="13.5" customHeight="1" x14ac:dyDescent="0.25">
      <c r="A37" s="476" t="s">
        <v>187</v>
      </c>
      <c r="B37" s="469">
        <v>149.38111720399999</v>
      </c>
      <c r="C37" s="469">
        <v>69.423951645000002</v>
      </c>
      <c r="D37" s="469">
        <v>47.804665462999999</v>
      </c>
      <c r="E37" s="469">
        <v>26.981385517</v>
      </c>
      <c r="F37" s="469">
        <v>17.825887321</v>
      </c>
      <c r="G37" s="469">
        <v>9.2160757409999992</v>
      </c>
      <c r="H37" s="469">
        <v>-0.359467064</v>
      </c>
      <c r="I37" s="469">
        <v>-1.4872187690000001</v>
      </c>
      <c r="J37" s="469">
        <v>6.9292277799999997</v>
      </c>
      <c r="K37" s="469">
        <v>-15.207146578</v>
      </c>
      <c r="L37" s="469">
        <v>-65.836309001000004</v>
      </c>
      <c r="M37" s="482">
        <v>19.981993493000001</v>
      </c>
      <c r="N37" s="482">
        <v>-20.411058476000001</v>
      </c>
      <c r="O37" s="482">
        <v>-0.48432158199999997</v>
      </c>
    </row>
    <row r="38" spans="1:15" ht="13.5" customHeight="1" x14ac:dyDescent="0.2">
      <c r="A38" s="465" t="s">
        <v>188</v>
      </c>
      <c r="B38" s="467">
        <v>112.31391291200001</v>
      </c>
      <c r="C38" s="467">
        <v>95.040932515999998</v>
      </c>
      <c r="D38" s="467">
        <v>78.401799932000003</v>
      </c>
      <c r="E38" s="467">
        <v>74.068054864000004</v>
      </c>
      <c r="F38" s="467">
        <v>75.323660047999994</v>
      </c>
      <c r="G38" s="467">
        <v>77.195065521000004</v>
      </c>
      <c r="H38" s="467">
        <v>82.695001714</v>
      </c>
      <c r="I38" s="467">
        <v>85.027767768999993</v>
      </c>
      <c r="J38" s="467">
        <v>101.33607771299999</v>
      </c>
      <c r="K38" s="467">
        <v>139.708773377</v>
      </c>
      <c r="L38" s="467">
        <v>123.677606744</v>
      </c>
      <c r="M38" s="480">
        <v>77.967345706000003</v>
      </c>
      <c r="N38" s="480">
        <v>111.16981649</v>
      </c>
      <c r="O38" s="480">
        <v>94.790343602999997</v>
      </c>
    </row>
    <row r="39" spans="1:15" ht="13.5" customHeight="1" x14ac:dyDescent="0.2">
      <c r="A39" s="465" t="s">
        <v>189</v>
      </c>
      <c r="B39" s="467">
        <v>101.909150268</v>
      </c>
      <c r="C39" s="467">
        <v>78.044816100999995</v>
      </c>
      <c r="D39" s="467">
        <v>61.900907195999999</v>
      </c>
      <c r="E39" s="467">
        <v>60.834880556999998</v>
      </c>
      <c r="F39" s="467">
        <v>59.166464933999997</v>
      </c>
      <c r="G39" s="467">
        <v>64.749808693999995</v>
      </c>
      <c r="H39" s="467">
        <v>73.646448176000007</v>
      </c>
      <c r="I39" s="467">
        <v>79.659446574</v>
      </c>
      <c r="J39" s="467">
        <v>97.272831808999996</v>
      </c>
      <c r="K39" s="467">
        <v>141.22217192799999</v>
      </c>
      <c r="L39" s="467">
        <v>172.71606600800001</v>
      </c>
      <c r="M39" s="480">
        <v>64.995219499000001</v>
      </c>
      <c r="N39" s="480">
        <v>123.58479985</v>
      </c>
      <c r="O39" s="480">
        <v>94.681335133000005</v>
      </c>
    </row>
    <row r="40" spans="1:15" ht="13.5" customHeight="1" x14ac:dyDescent="0.2">
      <c r="A40" s="475" t="s">
        <v>190</v>
      </c>
      <c r="B40" s="468">
        <v>-10.404762644</v>
      </c>
      <c r="C40" s="468">
        <v>-16.996116413999999</v>
      </c>
      <c r="D40" s="468">
        <v>-16.500892736000001</v>
      </c>
      <c r="E40" s="468">
        <v>-13.233174306</v>
      </c>
      <c r="F40" s="468">
        <v>-16.157195114</v>
      </c>
      <c r="G40" s="468">
        <v>-12.445256828</v>
      </c>
      <c r="H40" s="468">
        <v>-9.0485535380000002</v>
      </c>
      <c r="I40" s="468">
        <v>-5.368321195</v>
      </c>
      <c r="J40" s="468">
        <v>-4.0632459040000004</v>
      </c>
      <c r="K40" s="468">
        <v>1.513398552</v>
      </c>
      <c r="L40" s="468">
        <v>49.038459263</v>
      </c>
      <c r="M40" s="481">
        <v>-12.972126207000001</v>
      </c>
      <c r="N40" s="481">
        <v>12.414983360000001</v>
      </c>
      <c r="O40" s="481">
        <v>-0.10900847</v>
      </c>
    </row>
    <row r="41" spans="1:15" ht="13.5" customHeight="1" x14ac:dyDescent="0.25">
      <c r="A41" s="477" t="s">
        <v>191</v>
      </c>
      <c r="B41" s="466">
        <v>1894.128360721</v>
      </c>
      <c r="C41" s="466">
        <v>1380.276962273</v>
      </c>
      <c r="D41" s="466">
        <v>1137.9428782550001</v>
      </c>
      <c r="E41" s="466">
        <v>1159.0710510930001</v>
      </c>
      <c r="F41" s="466">
        <v>1294.793388352</v>
      </c>
      <c r="G41" s="466">
        <v>1445.1452481470001</v>
      </c>
      <c r="H41" s="466">
        <v>1541.39995701</v>
      </c>
      <c r="I41" s="466">
        <v>1691.408063804</v>
      </c>
      <c r="J41" s="466">
        <v>1848.88293907</v>
      </c>
      <c r="K41" s="466">
        <v>2069.0393447810002</v>
      </c>
      <c r="L41" s="466">
        <v>2236.498199052</v>
      </c>
      <c r="M41" s="479">
        <v>1321.935076598</v>
      </c>
      <c r="N41" s="479">
        <v>1968.532845208</v>
      </c>
      <c r="O41" s="479">
        <v>1649.552649768</v>
      </c>
    </row>
    <row r="42" spans="1:15" ht="13.5" customHeight="1" x14ac:dyDescent="0.25">
      <c r="A42" s="477" t="s">
        <v>192</v>
      </c>
      <c r="B42" s="466">
        <v>2033.1047152809999</v>
      </c>
      <c r="C42" s="466">
        <v>1432.704797504</v>
      </c>
      <c r="D42" s="466">
        <v>1169.2466509809999</v>
      </c>
      <c r="E42" s="466">
        <v>1172.8192623039999</v>
      </c>
      <c r="F42" s="466">
        <v>1296.462080559</v>
      </c>
      <c r="G42" s="466">
        <v>1441.9160670599999</v>
      </c>
      <c r="H42" s="466">
        <v>1531.9919364079999</v>
      </c>
      <c r="I42" s="466">
        <v>1684.552523841</v>
      </c>
      <c r="J42" s="466">
        <v>1851.748920946</v>
      </c>
      <c r="K42" s="466">
        <v>2055.3455967549999</v>
      </c>
      <c r="L42" s="466">
        <v>2219.700349315</v>
      </c>
      <c r="M42" s="479">
        <v>1328.9449438839999</v>
      </c>
      <c r="N42" s="479">
        <v>1960.5367700920001</v>
      </c>
      <c r="O42" s="479">
        <v>1648.959319716</v>
      </c>
    </row>
    <row r="43" spans="1:15" ht="13.5" customHeight="1" x14ac:dyDescent="0.2">
      <c r="A43" s="475" t="s">
        <v>193</v>
      </c>
      <c r="B43" s="468">
        <v>138.97635456</v>
      </c>
      <c r="C43" s="468">
        <v>52.427835231000003</v>
      </c>
      <c r="D43" s="468">
        <v>31.303772726999998</v>
      </c>
      <c r="E43" s="468">
        <v>13.748211210999999</v>
      </c>
      <c r="F43" s="468">
        <v>1.6686922070000001</v>
      </c>
      <c r="G43" s="468">
        <v>-3.2291810870000002</v>
      </c>
      <c r="H43" s="468">
        <v>-9.4080206020000006</v>
      </c>
      <c r="I43" s="468">
        <v>-6.855539963</v>
      </c>
      <c r="J43" s="468">
        <v>2.8659818760000002</v>
      </c>
      <c r="K43" s="468">
        <v>-13.693748026</v>
      </c>
      <c r="L43" s="468">
        <v>-16.797849737</v>
      </c>
      <c r="M43" s="481">
        <v>7.0098672860000004</v>
      </c>
      <c r="N43" s="481">
        <v>-7.9960751160000001</v>
      </c>
      <c r="O43" s="481">
        <v>-0.593330052</v>
      </c>
    </row>
    <row r="44" spans="1:15" s="8" customFormat="1" ht="13.5" customHeight="1" x14ac:dyDescent="0.25">
      <c r="A44" s="478" t="s">
        <v>283</v>
      </c>
      <c r="B44" s="469">
        <v>674.94292147099998</v>
      </c>
      <c r="C44" s="469">
        <v>607.06400621800003</v>
      </c>
      <c r="D44" s="469">
        <v>524.61041182300005</v>
      </c>
      <c r="E44" s="469">
        <v>586.94312013399997</v>
      </c>
      <c r="F44" s="469">
        <v>664.10695062800005</v>
      </c>
      <c r="G44" s="469">
        <v>724.16561294999997</v>
      </c>
      <c r="H44" s="469">
        <v>774.84560927400003</v>
      </c>
      <c r="I44" s="469">
        <v>802.27646596</v>
      </c>
      <c r="J44" s="469">
        <v>975.99785331099997</v>
      </c>
      <c r="K44" s="469">
        <v>1332.845001183</v>
      </c>
      <c r="L44" s="469">
        <v>1793.5288257110001</v>
      </c>
      <c r="M44" s="482">
        <v>659.90599444300005</v>
      </c>
      <c r="N44" s="482">
        <v>1243.8900557060001</v>
      </c>
      <c r="O44" s="482">
        <v>955.79851094900005</v>
      </c>
    </row>
    <row r="45" spans="1:15" ht="13.5" customHeight="1" x14ac:dyDescent="0.25">
      <c r="A45" s="474" t="s">
        <v>442</v>
      </c>
      <c r="B45" s="467"/>
      <c r="C45" s="467"/>
      <c r="D45" s="467"/>
      <c r="E45" s="467"/>
      <c r="F45" s="467"/>
      <c r="G45" s="467"/>
      <c r="H45" s="467"/>
      <c r="I45" s="467"/>
      <c r="J45" s="467"/>
      <c r="K45" s="467"/>
      <c r="L45" s="467"/>
      <c r="M45" s="483"/>
      <c r="N45" s="483"/>
      <c r="O45" s="483"/>
    </row>
    <row r="46" spans="1:15" ht="17.25" customHeight="1" x14ac:dyDescent="0.25">
      <c r="A46" s="465" t="s">
        <v>454</v>
      </c>
      <c r="B46" s="467">
        <v>1062.7664560989999</v>
      </c>
      <c r="C46" s="467">
        <v>792.18009702899997</v>
      </c>
      <c r="D46" s="467">
        <v>686.15456533199995</v>
      </c>
      <c r="E46" s="467">
        <v>723.73069893700006</v>
      </c>
      <c r="F46" s="467">
        <v>839.31566673199995</v>
      </c>
      <c r="G46" s="467">
        <v>966.90534765999996</v>
      </c>
      <c r="H46" s="467">
        <v>1063.7218961040001</v>
      </c>
      <c r="I46" s="467">
        <v>1210.6518718990001</v>
      </c>
      <c r="J46" s="467">
        <v>1354.32121557</v>
      </c>
      <c r="K46" s="467">
        <v>1470.840237596</v>
      </c>
      <c r="L46" s="467">
        <v>1687.1566731180001</v>
      </c>
      <c r="M46" s="480">
        <v>859.597575957</v>
      </c>
      <c r="N46" s="480">
        <v>1442.4977695509999</v>
      </c>
      <c r="O46" s="480">
        <v>1154.9409193720001</v>
      </c>
    </row>
    <row r="47" spans="1:15" ht="13.5" customHeight="1" x14ac:dyDescent="0.25">
      <c r="A47" s="465" t="s">
        <v>394</v>
      </c>
      <c r="B47" s="467">
        <v>413.78244988099999</v>
      </c>
      <c r="C47" s="467">
        <v>354.61305089899997</v>
      </c>
      <c r="D47" s="467">
        <v>353.196130262</v>
      </c>
      <c r="E47" s="467">
        <v>393.564616392</v>
      </c>
      <c r="F47" s="467">
        <v>466.60109094900002</v>
      </c>
      <c r="G47" s="467">
        <v>529.09575151199999</v>
      </c>
      <c r="H47" s="467">
        <v>579.91093691900005</v>
      </c>
      <c r="I47" s="467">
        <v>645.16644346800001</v>
      </c>
      <c r="J47" s="467">
        <v>760.21803787099998</v>
      </c>
      <c r="K47" s="467">
        <v>806.57140897500005</v>
      </c>
      <c r="L47" s="467">
        <v>869.59906272600006</v>
      </c>
      <c r="M47" s="480">
        <v>465.38880291200002</v>
      </c>
      <c r="N47" s="480">
        <v>775.87920335900003</v>
      </c>
      <c r="O47" s="480">
        <v>622.70779846899995</v>
      </c>
    </row>
    <row r="48" spans="1:15" ht="13.5" customHeight="1" x14ac:dyDescent="0.25">
      <c r="A48" s="465" t="s">
        <v>395</v>
      </c>
      <c r="B48" s="467">
        <v>428.82862189999997</v>
      </c>
      <c r="C48" s="467">
        <v>375.32043348399998</v>
      </c>
      <c r="D48" s="467">
        <v>368.66031481200002</v>
      </c>
      <c r="E48" s="467">
        <v>455.326108315</v>
      </c>
      <c r="F48" s="467">
        <v>579.68460822700001</v>
      </c>
      <c r="G48" s="467">
        <v>668.15054546900001</v>
      </c>
      <c r="H48" s="467">
        <v>747.10338347899994</v>
      </c>
      <c r="I48" s="467">
        <v>839.60415020799996</v>
      </c>
      <c r="J48" s="467">
        <v>965.10746218199995</v>
      </c>
      <c r="K48" s="467">
        <v>1052.003529675</v>
      </c>
      <c r="L48" s="467">
        <v>981.07172020099995</v>
      </c>
      <c r="M48" s="480">
        <v>566.68597011300005</v>
      </c>
      <c r="N48" s="480">
        <v>957.84942208500001</v>
      </c>
      <c r="O48" s="480">
        <v>764.88031452500002</v>
      </c>
    </row>
    <row r="49" spans="1:15" ht="13.5" customHeight="1" x14ac:dyDescent="0.25">
      <c r="A49" s="465" t="s">
        <v>396</v>
      </c>
      <c r="B49" s="467">
        <v>1533.8176552049999</v>
      </c>
      <c r="C49" s="467">
        <v>1089.0861719290001</v>
      </c>
      <c r="D49" s="467">
        <v>901.142596142</v>
      </c>
      <c r="E49" s="467">
        <v>914.76508885400006</v>
      </c>
      <c r="F49" s="467">
        <v>1042.9471354279999</v>
      </c>
      <c r="G49" s="467">
        <v>1186.2245088950001</v>
      </c>
      <c r="H49" s="467">
        <v>1276.83612397</v>
      </c>
      <c r="I49" s="467">
        <v>1419.24490461</v>
      </c>
      <c r="J49" s="467">
        <v>1564.5719111430001</v>
      </c>
      <c r="K49" s="467">
        <v>1702.713790191</v>
      </c>
      <c r="L49" s="467">
        <v>1931.5391309490001</v>
      </c>
      <c r="M49" s="480">
        <v>1068.278245814</v>
      </c>
      <c r="N49" s="480">
        <v>1666.328212138</v>
      </c>
      <c r="O49" s="480">
        <v>1371.2976623869999</v>
      </c>
    </row>
    <row r="50" spans="1:15" ht="15" customHeight="1" x14ac:dyDescent="0.25">
      <c r="A50" s="465" t="s">
        <v>453</v>
      </c>
      <c r="B50" s="467">
        <v>689.00468968400003</v>
      </c>
      <c r="C50" s="467">
        <v>471.49262962099999</v>
      </c>
      <c r="D50" s="467">
        <v>351.54729080300001</v>
      </c>
      <c r="E50" s="467">
        <v>342.22260898299999</v>
      </c>
      <c r="F50" s="467">
        <v>360.47853358600003</v>
      </c>
      <c r="G50" s="467">
        <v>380.87060560399999</v>
      </c>
      <c r="H50" s="467">
        <v>373.26773354099998</v>
      </c>
      <c r="I50" s="467">
        <v>369.30556435099999</v>
      </c>
      <c r="J50" s="467">
        <v>365.01388336700001</v>
      </c>
      <c r="K50" s="467">
        <v>416.19544479000001</v>
      </c>
      <c r="L50" s="467">
        <v>345.22061668399999</v>
      </c>
      <c r="M50" s="480">
        <v>364.02039966000001</v>
      </c>
      <c r="N50" s="480">
        <v>369.045964986</v>
      </c>
      <c r="O50" s="480">
        <v>366.56674855900002</v>
      </c>
    </row>
    <row r="51" spans="1:15" ht="13.5" customHeight="1" x14ac:dyDescent="0.25">
      <c r="A51" s="465" t="s">
        <v>397</v>
      </c>
      <c r="B51" s="467">
        <v>674.94292147099998</v>
      </c>
      <c r="C51" s="467">
        <v>607.06400621800003</v>
      </c>
      <c r="D51" s="467">
        <v>524.61041182300005</v>
      </c>
      <c r="E51" s="467">
        <v>586.94312013399997</v>
      </c>
      <c r="F51" s="467">
        <v>664.10695062800005</v>
      </c>
      <c r="G51" s="467">
        <v>724.16561294999997</v>
      </c>
      <c r="H51" s="467">
        <v>774.84560927400003</v>
      </c>
      <c r="I51" s="467">
        <v>802.27646596</v>
      </c>
      <c r="J51" s="467">
        <v>975.99785331099997</v>
      </c>
      <c r="K51" s="467">
        <v>1332.845001183</v>
      </c>
      <c r="L51" s="467">
        <v>1793.5288257110001</v>
      </c>
      <c r="M51" s="480">
        <v>659.90599444300005</v>
      </c>
      <c r="N51" s="480">
        <v>1243.8900557060001</v>
      </c>
      <c r="O51" s="480">
        <v>955.79851094900005</v>
      </c>
    </row>
    <row r="52" spans="1:15" ht="13.5" customHeight="1" x14ac:dyDescent="0.25">
      <c r="A52" s="465" t="s">
        <v>398</v>
      </c>
      <c r="B52" s="467">
        <v>277.009010026</v>
      </c>
      <c r="C52" s="467">
        <v>211.95806402100001</v>
      </c>
      <c r="D52" s="467">
        <v>171.47209595300001</v>
      </c>
      <c r="E52" s="467">
        <v>160.93275311400001</v>
      </c>
      <c r="F52" s="467">
        <v>158.72958015500001</v>
      </c>
      <c r="G52" s="467">
        <v>161.037614142</v>
      </c>
      <c r="H52" s="467">
        <v>160.35665366399999</v>
      </c>
      <c r="I52" s="467">
        <v>180.63237993300001</v>
      </c>
      <c r="J52" s="467">
        <v>202.141834577</v>
      </c>
      <c r="K52" s="467">
        <v>220.929295706</v>
      </c>
      <c r="L52" s="467">
        <v>172.40357054099999</v>
      </c>
      <c r="M52" s="480">
        <v>163.29493607500001</v>
      </c>
      <c r="N52" s="480">
        <v>191.92948949399999</v>
      </c>
      <c r="O52" s="480">
        <v>177.80346572900001</v>
      </c>
    </row>
    <row r="53" spans="1:15" ht="12.75" customHeight="1" x14ac:dyDescent="0.2">
      <c r="A53" s="37" t="s">
        <v>296</v>
      </c>
    </row>
    <row r="54" spans="1:15" ht="12.75" customHeight="1" x14ac:dyDescent="0.2">
      <c r="A54" s="37" t="s">
        <v>452</v>
      </c>
    </row>
    <row r="55" spans="1:15" ht="12.75" customHeight="1" x14ac:dyDescent="0.2">
      <c r="A55" s="37" t="s">
        <v>553</v>
      </c>
    </row>
    <row r="56" spans="1:15" ht="12.75" customHeight="1" x14ac:dyDescent="0.2">
      <c r="A56" s="37" t="s">
        <v>316</v>
      </c>
    </row>
    <row r="57" spans="1:15" x14ac:dyDescent="0.2">
      <c r="A57" s="286" t="s">
        <v>888</v>
      </c>
      <c r="B57" s="3"/>
      <c r="C57" s="3"/>
      <c r="D57" s="3"/>
      <c r="E57" s="3"/>
      <c r="F57" s="3"/>
      <c r="G57" s="245"/>
      <c r="H57" s="3"/>
      <c r="I57" s="3"/>
      <c r="J57" s="245"/>
      <c r="K57" s="3"/>
      <c r="L57" s="3"/>
      <c r="M57" s="3"/>
      <c r="N57" s="3"/>
      <c r="O57" s="3"/>
    </row>
    <row r="59" spans="1:15" ht="12.75" customHeight="1" x14ac:dyDescent="0.2">
      <c r="A59" s="938" t="s">
        <v>206</v>
      </c>
      <c r="B59" s="932"/>
      <c r="C59" s="932"/>
      <c r="D59" s="932"/>
      <c r="E59" s="932"/>
      <c r="F59" s="932"/>
    </row>
    <row r="60" spans="1:15" ht="51" customHeight="1" x14ac:dyDescent="0.2">
      <c r="A60" s="1017" t="s">
        <v>207</v>
      </c>
      <c r="B60" s="1017"/>
      <c r="C60" s="1017"/>
      <c r="D60" s="1017"/>
      <c r="E60" s="1017"/>
      <c r="F60" s="1017"/>
      <c r="G60" s="1017"/>
      <c r="H60" s="1017"/>
      <c r="I60" s="1017"/>
      <c r="J60" s="1017"/>
      <c r="K60" s="1017"/>
      <c r="L60" s="1017"/>
      <c r="M60" s="1017"/>
      <c r="N60" s="1017"/>
      <c r="O60" s="1017"/>
    </row>
    <row r="61" spans="1:15" ht="12.75" customHeight="1" x14ac:dyDescent="0.3">
      <c r="A61" s="307"/>
      <c r="B61" s="932"/>
      <c r="C61" s="932"/>
      <c r="D61" s="932"/>
      <c r="E61" s="932"/>
      <c r="F61" s="932"/>
    </row>
    <row r="62" spans="1:15" ht="24.75" customHeight="1" x14ac:dyDescent="0.2">
      <c r="A62" s="1018" t="s">
        <v>659</v>
      </c>
      <c r="B62" s="1018"/>
      <c r="C62" s="1018"/>
      <c r="D62" s="1018"/>
      <c r="E62" s="1018"/>
      <c r="F62" s="1018"/>
      <c r="G62" s="1018"/>
      <c r="H62" s="1018"/>
      <c r="I62" s="1018"/>
      <c r="J62" s="1018"/>
      <c r="K62" s="1018"/>
      <c r="L62" s="1018"/>
      <c r="M62" s="1018"/>
      <c r="N62" s="1018"/>
      <c r="O62" s="1018"/>
    </row>
    <row r="63" spans="1:15" ht="12.75" customHeight="1" x14ac:dyDescent="0.3">
      <c r="A63" s="307"/>
      <c r="B63" s="932"/>
      <c r="C63" s="932"/>
      <c r="D63" s="932"/>
      <c r="E63" s="932"/>
      <c r="F63" s="932"/>
    </row>
    <row r="64" spans="1:15" ht="26.25" customHeight="1" x14ac:dyDescent="0.2">
      <c r="A64" s="1019" t="s">
        <v>660</v>
      </c>
      <c r="B64" s="1019"/>
      <c r="C64" s="1019"/>
      <c r="D64" s="1019"/>
      <c r="E64" s="1019"/>
      <c r="F64" s="1019"/>
      <c r="G64" s="1019"/>
      <c r="H64" s="1019"/>
      <c r="I64" s="1019"/>
      <c r="J64" s="1019"/>
      <c r="K64" s="1019"/>
      <c r="L64" s="1019"/>
      <c r="M64" s="1019"/>
      <c r="N64" s="1019"/>
      <c r="O64" s="1019"/>
    </row>
    <row r="65" spans="1:15" ht="12.75" customHeight="1" x14ac:dyDescent="0.2">
      <c r="A65" s="939"/>
      <c r="B65" s="932"/>
      <c r="C65" s="932"/>
      <c r="D65" s="932"/>
      <c r="E65" s="932"/>
      <c r="F65" s="932"/>
    </row>
    <row r="66" spans="1:15" ht="12.75" customHeight="1" x14ac:dyDescent="0.2">
      <c r="A66" s="1019" t="s">
        <v>661</v>
      </c>
      <c r="B66" s="1019"/>
      <c r="C66" s="1019"/>
      <c r="D66" s="1019"/>
      <c r="E66" s="1019"/>
      <c r="F66" s="1019"/>
      <c r="G66" s="1019"/>
      <c r="H66" s="1019"/>
      <c r="I66" s="1019"/>
      <c r="J66" s="1019"/>
      <c r="K66" s="1019"/>
      <c r="L66" s="1019"/>
      <c r="M66" s="1019"/>
      <c r="N66" s="1019"/>
      <c r="O66" s="1019"/>
    </row>
    <row r="67" spans="1:15" ht="12.75" customHeight="1" x14ac:dyDescent="0.2">
      <c r="A67" s="933"/>
      <c r="B67" s="933"/>
      <c r="C67" s="933"/>
      <c r="D67" s="933"/>
      <c r="E67" s="933"/>
      <c r="F67" s="933"/>
    </row>
    <row r="68" spans="1:15" ht="24.75" customHeight="1" x14ac:dyDescent="0.2">
      <c r="A68" s="1019" t="s">
        <v>662</v>
      </c>
      <c r="B68" s="1019"/>
      <c r="C68" s="1019"/>
      <c r="D68" s="1019"/>
      <c r="E68" s="1019"/>
      <c r="F68" s="1019"/>
      <c r="G68" s="1019"/>
      <c r="H68" s="1019"/>
      <c r="I68" s="1019"/>
      <c r="J68" s="1019"/>
      <c r="K68" s="1019"/>
      <c r="L68" s="1019"/>
      <c r="M68" s="1019"/>
      <c r="N68" s="1019"/>
      <c r="O68" s="1019"/>
    </row>
    <row r="69" spans="1:15" ht="12.75" customHeight="1" x14ac:dyDescent="0.2">
      <c r="A69" s="932"/>
      <c r="B69" s="932"/>
      <c r="C69" s="932"/>
      <c r="D69" s="932"/>
      <c r="E69" s="932"/>
      <c r="F69" s="932"/>
    </row>
    <row r="70" spans="1:15" ht="21" customHeight="1" x14ac:dyDescent="0.2">
      <c r="A70" s="1019" t="s">
        <v>663</v>
      </c>
      <c r="B70" s="1019"/>
      <c r="C70" s="1019"/>
      <c r="D70" s="1019"/>
      <c r="E70" s="1019"/>
      <c r="F70" s="1019"/>
      <c r="G70" s="1019"/>
      <c r="H70" s="1019"/>
      <c r="I70" s="1019"/>
      <c r="J70" s="1019"/>
      <c r="K70" s="1019"/>
      <c r="L70" s="1019"/>
      <c r="M70" s="1019"/>
      <c r="N70" s="1019"/>
      <c r="O70" s="1019"/>
    </row>
    <row r="71" spans="1:15" ht="12.75" customHeight="1" x14ac:dyDescent="0.2">
      <c r="A71" s="932"/>
      <c r="B71" s="932"/>
      <c r="C71" s="932"/>
      <c r="D71" s="932"/>
      <c r="E71" s="932"/>
      <c r="F71" s="932"/>
    </row>
    <row r="72" spans="1:15" ht="48.75" customHeight="1" x14ac:dyDescent="0.2">
      <c r="A72" s="1019" t="s">
        <v>710</v>
      </c>
      <c r="B72" s="1019"/>
      <c r="C72" s="1019"/>
      <c r="D72" s="1019"/>
      <c r="E72" s="1019"/>
      <c r="F72" s="1019"/>
      <c r="G72" s="1019"/>
      <c r="H72" s="1019"/>
      <c r="I72" s="1019"/>
      <c r="J72" s="1019"/>
      <c r="K72" s="1019"/>
      <c r="L72" s="1019"/>
      <c r="M72" s="1019"/>
      <c r="N72" s="1019"/>
      <c r="O72" s="1019"/>
    </row>
    <row r="73" spans="1:15" ht="12.75" customHeight="1" x14ac:dyDescent="0.2">
      <c r="A73" s="939"/>
      <c r="B73" s="932"/>
      <c r="C73" s="932"/>
      <c r="D73" s="932"/>
      <c r="E73" s="932"/>
      <c r="F73" s="932"/>
    </row>
    <row r="74" spans="1:15" ht="27" customHeight="1" x14ac:dyDescent="0.2">
      <c r="A74" s="1019" t="s">
        <v>664</v>
      </c>
      <c r="B74" s="1019"/>
      <c r="C74" s="1019"/>
      <c r="D74" s="1019"/>
      <c r="E74" s="1019"/>
      <c r="F74" s="1019"/>
      <c r="G74" s="1019"/>
      <c r="H74" s="1019"/>
      <c r="I74" s="1019"/>
      <c r="J74" s="1019"/>
      <c r="K74" s="1019"/>
      <c r="L74" s="1019"/>
      <c r="M74" s="1019"/>
      <c r="N74" s="1019"/>
      <c r="O74" s="1019"/>
    </row>
    <row r="75" spans="1:15" ht="12.75" customHeight="1" x14ac:dyDescent="0.2">
      <c r="A75" s="940"/>
      <c r="B75" s="932"/>
      <c r="C75" s="932"/>
      <c r="D75" s="932"/>
      <c r="E75" s="932"/>
      <c r="F75" s="932"/>
    </row>
    <row r="76" spans="1:15" ht="19.5" customHeight="1" x14ac:dyDescent="0.2">
      <c r="A76" s="1019" t="s">
        <v>665</v>
      </c>
      <c r="B76" s="1019"/>
      <c r="C76" s="1019"/>
      <c r="D76" s="1019"/>
      <c r="E76" s="1019"/>
      <c r="F76" s="1019"/>
      <c r="G76" s="1019"/>
      <c r="H76" s="1019"/>
      <c r="I76" s="1019"/>
      <c r="J76" s="1019"/>
      <c r="K76" s="1019"/>
      <c r="L76" s="1019"/>
      <c r="M76" s="1019"/>
      <c r="N76" s="1019"/>
      <c r="O76" s="1019"/>
    </row>
    <row r="77" spans="1:15" ht="12.75" customHeight="1" x14ac:dyDescent="0.2">
      <c r="A77" s="940"/>
      <c r="B77" s="932"/>
      <c r="C77" s="932"/>
      <c r="D77" s="932"/>
      <c r="E77" s="932"/>
      <c r="F77" s="932"/>
    </row>
    <row r="78" spans="1:15" ht="22.5" customHeight="1" x14ac:dyDescent="0.2">
      <c r="A78" s="1019" t="s">
        <v>666</v>
      </c>
      <c r="B78" s="1019"/>
      <c r="C78" s="1019"/>
      <c r="D78" s="1019"/>
      <c r="E78" s="1019"/>
      <c r="F78" s="1019"/>
      <c r="G78" s="1019"/>
      <c r="H78" s="1019"/>
      <c r="I78" s="1019"/>
      <c r="J78" s="1019"/>
      <c r="K78" s="1019"/>
      <c r="L78" s="1019"/>
      <c r="M78" s="1019"/>
      <c r="N78" s="1019"/>
      <c r="O78" s="1019"/>
    </row>
    <row r="79" spans="1:15" ht="34.5" customHeight="1" x14ac:dyDescent="0.2">
      <c r="A79" s="1019" t="s">
        <v>667</v>
      </c>
      <c r="B79" s="1019"/>
      <c r="C79" s="1019"/>
      <c r="D79" s="1019"/>
      <c r="E79" s="1019"/>
      <c r="F79" s="1019"/>
      <c r="G79" s="1019"/>
      <c r="H79" s="1019"/>
      <c r="I79" s="1019"/>
      <c r="J79" s="1019"/>
      <c r="K79" s="1019"/>
      <c r="L79" s="1019"/>
      <c r="M79" s="1019"/>
      <c r="N79" s="1019"/>
      <c r="O79" s="1019"/>
    </row>
    <row r="80" spans="1:15" ht="12.75" customHeight="1" x14ac:dyDescent="0.2">
      <c r="A80" s="940"/>
      <c r="B80" s="932"/>
      <c r="C80" s="932"/>
      <c r="D80" s="932"/>
      <c r="E80" s="932"/>
      <c r="F80" s="932"/>
    </row>
    <row r="81" spans="1:15" ht="33.75" customHeight="1" x14ac:dyDescent="0.2">
      <c r="A81" s="1019" t="s">
        <v>668</v>
      </c>
      <c r="B81" s="1019"/>
      <c r="C81" s="1019"/>
      <c r="D81" s="1019"/>
      <c r="E81" s="1019"/>
      <c r="F81" s="1019"/>
      <c r="G81" s="1019"/>
      <c r="H81" s="1019"/>
      <c r="I81" s="1019"/>
      <c r="J81" s="1019"/>
      <c r="K81" s="1019"/>
      <c r="L81" s="1019"/>
      <c r="M81" s="1019"/>
      <c r="N81" s="1019"/>
      <c r="O81" s="1019"/>
    </row>
    <row r="82" spans="1:15" ht="12.75" customHeight="1" x14ac:dyDescent="0.2">
      <c r="A82" s="940"/>
      <c r="B82" s="932"/>
      <c r="C82" s="932"/>
      <c r="D82" s="932"/>
      <c r="E82" s="932"/>
      <c r="F82" s="932"/>
    </row>
    <row r="83" spans="1:15" ht="21" customHeight="1" x14ac:dyDescent="0.2">
      <c r="A83" s="1019" t="s">
        <v>669</v>
      </c>
      <c r="B83" s="1019"/>
      <c r="C83" s="1019"/>
      <c r="D83" s="1019"/>
      <c r="E83" s="1019"/>
      <c r="F83" s="1019"/>
      <c r="G83" s="1019"/>
      <c r="H83" s="1019"/>
      <c r="I83" s="1019"/>
      <c r="J83" s="1019"/>
      <c r="K83" s="1019"/>
      <c r="L83" s="1019"/>
      <c r="M83" s="1019"/>
      <c r="N83" s="1019"/>
      <c r="O83" s="1019"/>
    </row>
    <row r="84" spans="1:15" ht="12.75" customHeight="1" x14ac:dyDescent="0.2">
      <c r="A84" s="934"/>
      <c r="B84" s="932"/>
      <c r="C84" s="932"/>
      <c r="D84" s="932"/>
      <c r="E84" s="932"/>
      <c r="F84" s="932"/>
    </row>
    <row r="85" spans="1:15" ht="21.75" customHeight="1" x14ac:dyDescent="0.2">
      <c r="A85" s="1016" t="s">
        <v>208</v>
      </c>
      <c r="B85" s="1016"/>
      <c r="C85" s="1016"/>
      <c r="D85" s="1016"/>
      <c r="E85" s="1016"/>
      <c r="F85" s="1016"/>
      <c r="G85" s="1016"/>
      <c r="H85" s="1016"/>
      <c r="I85" s="1016"/>
      <c r="J85" s="1016"/>
      <c r="K85" s="1016"/>
      <c r="L85" s="1016"/>
      <c r="M85" s="1016"/>
      <c r="N85" s="1016"/>
      <c r="O85" s="1016"/>
    </row>
    <row r="86" spans="1:15" ht="12.75" customHeight="1" x14ac:dyDescent="0.2">
      <c r="A86" s="1016" t="s">
        <v>209</v>
      </c>
      <c r="B86" s="1016"/>
      <c r="C86" s="1016"/>
      <c r="D86" s="1016"/>
      <c r="E86" s="1016"/>
      <c r="F86" s="1016"/>
      <c r="G86" s="1016"/>
      <c r="H86" s="1016"/>
      <c r="I86" s="1016"/>
      <c r="J86" s="1016"/>
      <c r="K86" s="1016"/>
      <c r="L86" s="1016"/>
      <c r="M86" s="1016"/>
      <c r="N86" s="1016"/>
      <c r="O86" s="1016"/>
    </row>
  </sheetData>
  <mergeCells count="15">
    <mergeCell ref="A85:O85"/>
    <mergeCell ref="A86:O86"/>
    <mergeCell ref="A60:O60"/>
    <mergeCell ref="A62:O62"/>
    <mergeCell ref="A64:O64"/>
    <mergeCell ref="A66:O66"/>
    <mergeCell ref="A68:O68"/>
    <mergeCell ref="A70:O70"/>
    <mergeCell ref="A72:O72"/>
    <mergeCell ref="A74:O74"/>
    <mergeCell ref="A76:O76"/>
    <mergeCell ref="A78:O78"/>
    <mergeCell ref="A79:O79"/>
    <mergeCell ref="A81:O81"/>
    <mergeCell ref="A83:O83"/>
  </mergeCells>
  <phoneticPr fontId="2" type="noConversion"/>
  <pageMargins left="0.59055118110236227" right="0.59055118110236227" top="0.78740157480314965" bottom="0.59055118110236227" header="0.39370078740157483" footer="0.39370078740157483"/>
  <pageSetup paperSize="9" scale="53" firstPageNumber="14" fitToHeight="2" orientation="landscape" useFirstPageNumber="1" r:id="rId1"/>
  <headerFooter alignWithMargins="0">
    <oddHeader>&amp;R&amp;12Les finances des communes en 2023</oddHeader>
    <oddFooter>&amp;L&amp;12Direction Générale des Collectivités Locales / DESL&amp;C&amp;12 &amp;P&amp;R&amp;12Mise en ligne : janvier 2025</oddFooter>
  </headerFooter>
  <rowBreaks count="1" manualBreakCount="1">
    <brk id="57" max="14"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96"/>
  <sheetViews>
    <sheetView showGridLines="0" zoomScale="85" zoomScaleNormal="85" zoomScaleSheetLayoutView="55" zoomScalePageLayoutView="55" workbookViewId="0">
      <selection activeCell="P54" sqref="P54"/>
    </sheetView>
  </sheetViews>
  <sheetFormatPr baseColWidth="10" defaultRowHeight="12.75" x14ac:dyDescent="0.2"/>
  <cols>
    <col min="1" max="1" width="85" customWidth="1"/>
    <col min="2" max="12" width="12.7109375" customWidth="1"/>
    <col min="13" max="14" width="16" customWidth="1"/>
    <col min="15" max="15" width="12.7109375" customWidth="1"/>
  </cols>
  <sheetData>
    <row r="1" spans="1:17" ht="21" x14ac:dyDescent="0.25">
      <c r="A1" s="10" t="s">
        <v>709</v>
      </c>
      <c r="B1" s="3"/>
      <c r="C1" s="3"/>
      <c r="D1" s="3"/>
      <c r="E1" s="3"/>
      <c r="F1" s="3"/>
      <c r="G1" s="245"/>
      <c r="H1" s="3"/>
      <c r="I1" s="3"/>
      <c r="J1" s="245"/>
      <c r="K1" s="3"/>
      <c r="L1" s="3"/>
      <c r="M1" s="3"/>
      <c r="N1" s="3"/>
      <c r="O1" s="3"/>
    </row>
    <row r="2" spans="1:17" ht="13.5" thickBot="1" x14ac:dyDescent="0.25">
      <c r="A2" s="231"/>
      <c r="O2" s="53" t="s">
        <v>23</v>
      </c>
    </row>
    <row r="3" spans="1:17" ht="12.75" customHeight="1" x14ac:dyDescent="0.2">
      <c r="A3" s="230" t="s">
        <v>890</v>
      </c>
      <c r="B3" s="20" t="s">
        <v>35</v>
      </c>
      <c r="C3" s="20" t="s">
        <v>121</v>
      </c>
      <c r="D3" s="20" t="s">
        <v>123</v>
      </c>
      <c r="E3" s="20" t="s">
        <v>36</v>
      </c>
      <c r="F3" s="20" t="s">
        <v>37</v>
      </c>
      <c r="G3" s="20" t="s">
        <v>38</v>
      </c>
      <c r="H3" s="20" t="s">
        <v>39</v>
      </c>
      <c r="I3" s="20" t="s">
        <v>125</v>
      </c>
      <c r="J3" s="20" t="s">
        <v>126</v>
      </c>
      <c r="K3" s="20" t="s">
        <v>127</v>
      </c>
      <c r="L3" s="216">
        <v>100000</v>
      </c>
      <c r="M3" s="21" t="s">
        <v>228</v>
      </c>
      <c r="N3" s="21" t="s">
        <v>228</v>
      </c>
      <c r="O3" s="21" t="s">
        <v>77</v>
      </c>
    </row>
    <row r="4" spans="1:17" ht="12.75" customHeight="1" x14ac:dyDescent="0.2">
      <c r="A4" s="229"/>
      <c r="B4" s="22" t="s">
        <v>120</v>
      </c>
      <c r="C4" s="22" t="s">
        <v>40</v>
      </c>
      <c r="D4" s="22" t="s">
        <v>40</v>
      </c>
      <c r="E4" s="22" t="s">
        <v>40</v>
      </c>
      <c r="F4" s="22" t="s">
        <v>40</v>
      </c>
      <c r="G4" s="22" t="s">
        <v>40</v>
      </c>
      <c r="H4" s="22" t="s">
        <v>40</v>
      </c>
      <c r="I4" s="22" t="s">
        <v>40</v>
      </c>
      <c r="J4" s="22" t="s">
        <v>40</v>
      </c>
      <c r="K4" s="22" t="s">
        <v>40</v>
      </c>
      <c r="L4" s="22" t="s">
        <v>43</v>
      </c>
      <c r="M4" s="12" t="s">
        <v>230</v>
      </c>
      <c r="N4" s="12" t="s">
        <v>138</v>
      </c>
      <c r="O4" s="12" t="s">
        <v>137</v>
      </c>
    </row>
    <row r="5" spans="1:17" ht="12.75" customHeight="1" thickBot="1" x14ac:dyDescent="0.25">
      <c r="A5" s="232" t="s">
        <v>81</v>
      </c>
      <c r="B5" s="23" t="s">
        <v>43</v>
      </c>
      <c r="C5" s="23" t="s">
        <v>122</v>
      </c>
      <c r="D5" s="23" t="s">
        <v>124</v>
      </c>
      <c r="E5" s="23" t="s">
        <v>44</v>
      </c>
      <c r="F5" s="23" t="s">
        <v>45</v>
      </c>
      <c r="G5" s="23" t="s">
        <v>46</v>
      </c>
      <c r="H5" s="23" t="s">
        <v>42</v>
      </c>
      <c r="I5" s="23" t="s">
        <v>128</v>
      </c>
      <c r="J5" s="23" t="s">
        <v>129</v>
      </c>
      <c r="K5" s="23" t="s">
        <v>130</v>
      </c>
      <c r="L5" s="23" t="s">
        <v>131</v>
      </c>
      <c r="M5" s="183" t="s">
        <v>138</v>
      </c>
      <c r="N5" s="183" t="s">
        <v>131</v>
      </c>
      <c r="O5" s="183" t="s">
        <v>41</v>
      </c>
    </row>
    <row r="6" spans="1:17" ht="12.75" customHeight="1" x14ac:dyDescent="0.2">
      <c r="P6" s="3"/>
    </row>
    <row r="7" spans="1:17" ht="14.25" customHeight="1" x14ac:dyDescent="0.25">
      <c r="A7" s="474" t="s">
        <v>160</v>
      </c>
      <c r="B7" s="705">
        <v>5.1083377209999998</v>
      </c>
      <c r="C7" s="705">
        <v>5.7350484509999999</v>
      </c>
      <c r="D7" s="705">
        <v>5.3242160839999997</v>
      </c>
      <c r="E7" s="705">
        <v>5.8114434939999997</v>
      </c>
      <c r="F7" s="705">
        <v>6.5164359650000003</v>
      </c>
      <c r="G7" s="705">
        <v>6.2262766169999999</v>
      </c>
      <c r="H7" s="705">
        <v>5.620909159</v>
      </c>
      <c r="I7" s="705">
        <v>4.6176364410000001</v>
      </c>
      <c r="J7" s="705">
        <v>4.9568822680000002</v>
      </c>
      <c r="K7" s="705">
        <v>4.2078255220000003</v>
      </c>
      <c r="L7" s="705">
        <v>4.030791249</v>
      </c>
      <c r="M7" s="706">
        <v>5.8870575169999997</v>
      </c>
      <c r="N7" s="706">
        <v>4.4378953489999997</v>
      </c>
      <c r="O7" s="706">
        <v>4.9655247129999998</v>
      </c>
      <c r="P7" s="929"/>
      <c r="Q7" s="923"/>
    </row>
    <row r="8" spans="1:17" ht="14.25" customHeight="1" x14ac:dyDescent="0.2">
      <c r="A8" s="465" t="s">
        <v>161</v>
      </c>
      <c r="B8" s="707">
        <v>6.5490315030000001</v>
      </c>
      <c r="C8" s="707">
        <v>7.9196504169999997</v>
      </c>
      <c r="D8" s="707">
        <v>6.7236648319999999</v>
      </c>
      <c r="E8" s="707">
        <v>7.7127149289999997</v>
      </c>
      <c r="F8" s="707">
        <v>9.5471442639999999</v>
      </c>
      <c r="G8" s="707">
        <v>9.1948479410000008</v>
      </c>
      <c r="H8" s="707">
        <v>9.0868000369999997</v>
      </c>
      <c r="I8" s="707">
        <v>7.4636904619999997</v>
      </c>
      <c r="J8" s="707">
        <v>8.9741957889999995</v>
      </c>
      <c r="K8" s="707">
        <v>8.9561867960000008</v>
      </c>
      <c r="L8" s="707">
        <v>8.3684121289999993</v>
      </c>
      <c r="M8" s="575">
        <v>8.5281197520000003</v>
      </c>
      <c r="N8" s="575">
        <v>8.4756097789999991</v>
      </c>
      <c r="O8" s="575">
        <v>8.499392705</v>
      </c>
      <c r="P8" s="927"/>
      <c r="Q8" s="923"/>
    </row>
    <row r="9" spans="1:17" ht="14.25" customHeight="1" x14ac:dyDescent="0.2">
      <c r="A9" s="465" t="s">
        <v>162</v>
      </c>
      <c r="B9" s="707">
        <v>4.644121459</v>
      </c>
      <c r="C9" s="707">
        <v>4.3733137549999999</v>
      </c>
      <c r="D9" s="707">
        <v>4.5650012179999999</v>
      </c>
      <c r="E9" s="707">
        <v>4.6571785019999998</v>
      </c>
      <c r="F9" s="707">
        <v>4.9757075540000004</v>
      </c>
      <c r="G9" s="707">
        <v>4.6643371480000004</v>
      </c>
      <c r="H9" s="707">
        <v>4.2785153940000002</v>
      </c>
      <c r="I9" s="707">
        <v>3.6021235570000001</v>
      </c>
      <c r="J9" s="707">
        <v>3.1407489260000001</v>
      </c>
      <c r="K9" s="707">
        <v>1.8783827710000001</v>
      </c>
      <c r="L9" s="707">
        <v>3.6916520099999999</v>
      </c>
      <c r="M9" s="575">
        <v>4.5695689550000003</v>
      </c>
      <c r="N9" s="575">
        <v>3.1508051909999999</v>
      </c>
      <c r="O9" s="575">
        <v>3.6221579140000002</v>
      </c>
      <c r="P9" s="927"/>
      <c r="Q9" s="923"/>
    </row>
    <row r="10" spans="1:17" ht="14.25" customHeight="1" x14ac:dyDescent="0.2">
      <c r="A10" s="465" t="s">
        <v>163</v>
      </c>
      <c r="B10" s="707">
        <v>10.854759107</v>
      </c>
      <c r="C10" s="707">
        <v>10.42318171</v>
      </c>
      <c r="D10" s="707">
        <v>-3.221704565</v>
      </c>
      <c r="E10" s="707">
        <v>6.8161131040000003</v>
      </c>
      <c r="F10" s="707">
        <v>4.1905224380000003</v>
      </c>
      <c r="G10" s="707">
        <v>7.2606269640000001</v>
      </c>
      <c r="H10" s="707">
        <v>8.8178238619999991</v>
      </c>
      <c r="I10" s="707">
        <v>10.956943158</v>
      </c>
      <c r="J10" s="707">
        <v>21.701134891999999</v>
      </c>
      <c r="K10" s="707">
        <v>24.217145347999999</v>
      </c>
      <c r="L10" s="707">
        <v>28.937070043999999</v>
      </c>
      <c r="M10" s="575">
        <v>6.3596138470000003</v>
      </c>
      <c r="N10" s="575">
        <v>23.080621734000001</v>
      </c>
      <c r="O10" s="575">
        <v>16.835607314000001</v>
      </c>
      <c r="P10" s="927"/>
      <c r="Q10" s="923"/>
    </row>
    <row r="11" spans="1:17" ht="14.25" customHeight="1" x14ac:dyDescent="0.2">
      <c r="A11" s="465" t="s">
        <v>164</v>
      </c>
      <c r="B11" s="707">
        <v>3.555074871</v>
      </c>
      <c r="C11" s="707">
        <v>4.7685783190000004</v>
      </c>
      <c r="D11" s="707">
        <v>7.0949830140000003</v>
      </c>
      <c r="E11" s="707">
        <v>4.6500376020000003</v>
      </c>
      <c r="F11" s="707">
        <v>3.362634726</v>
      </c>
      <c r="G11" s="707">
        <v>3.5975260329999998</v>
      </c>
      <c r="H11" s="707">
        <v>3.5059307120000001</v>
      </c>
      <c r="I11" s="707">
        <v>4.8429151700000004</v>
      </c>
      <c r="J11" s="707">
        <v>4.6496426729999998</v>
      </c>
      <c r="K11" s="707">
        <v>4.7176533620000001</v>
      </c>
      <c r="L11" s="707">
        <v>4.9840061320000002</v>
      </c>
      <c r="M11" s="575">
        <v>4.259425222</v>
      </c>
      <c r="N11" s="575">
        <v>4.8743870180000002</v>
      </c>
      <c r="O11" s="575">
        <v>4.7107043839999996</v>
      </c>
      <c r="P11" s="927"/>
      <c r="Q11" s="923"/>
    </row>
    <row r="12" spans="1:17" ht="14.25" customHeight="1" x14ac:dyDescent="0.2">
      <c r="A12" s="465" t="s">
        <v>165</v>
      </c>
      <c r="B12" s="707">
        <v>3.729136338</v>
      </c>
      <c r="C12" s="707">
        <v>3.8448770900000002</v>
      </c>
      <c r="D12" s="707">
        <v>2.6059202290000001</v>
      </c>
      <c r="E12" s="707">
        <v>5.6356424949999999</v>
      </c>
      <c r="F12" s="707">
        <v>8.9259431740000004</v>
      </c>
      <c r="G12" s="707">
        <v>9.2983937789999995</v>
      </c>
      <c r="H12" s="707">
        <v>4.0087042689999999</v>
      </c>
      <c r="I12" s="707">
        <v>-2.785848063</v>
      </c>
      <c r="J12" s="707">
        <v>1.6776023529999999</v>
      </c>
      <c r="K12" s="707">
        <v>2.2058620699999998</v>
      </c>
      <c r="L12" s="707">
        <v>-30.607346073999999</v>
      </c>
      <c r="M12" s="575">
        <v>5.6630729210000004</v>
      </c>
      <c r="N12" s="575">
        <v>-12.451958441</v>
      </c>
      <c r="O12" s="575">
        <v>-2.442654364</v>
      </c>
      <c r="P12" s="927"/>
      <c r="Q12" s="923"/>
    </row>
    <row r="13" spans="1:17" ht="14.25" customHeight="1" x14ac:dyDescent="0.25">
      <c r="A13" s="474" t="s">
        <v>166</v>
      </c>
      <c r="B13" s="705">
        <v>5.6525925350000001</v>
      </c>
      <c r="C13" s="705">
        <v>4.8463874410000001</v>
      </c>
      <c r="D13" s="705">
        <v>5.3941607310000004</v>
      </c>
      <c r="E13" s="705">
        <v>5.6358504729999996</v>
      </c>
      <c r="F13" s="705">
        <v>6.1058234279999999</v>
      </c>
      <c r="G13" s="705">
        <v>6.3289169679999997</v>
      </c>
      <c r="H13" s="705">
        <v>5.3508771499999996</v>
      </c>
      <c r="I13" s="705">
        <v>5.1308852500000004</v>
      </c>
      <c r="J13" s="705">
        <v>5.7815292969999996</v>
      </c>
      <c r="K13" s="705">
        <v>4.268549835</v>
      </c>
      <c r="L13" s="705">
        <v>6.0928095170000001</v>
      </c>
      <c r="M13" s="706">
        <v>5.6863057699999997</v>
      </c>
      <c r="N13" s="706">
        <v>5.4928765889999998</v>
      </c>
      <c r="O13" s="706">
        <v>5.567112625</v>
      </c>
      <c r="P13" s="927"/>
      <c r="Q13" s="923"/>
    </row>
    <row r="14" spans="1:17" ht="14.25" customHeight="1" x14ac:dyDescent="0.2">
      <c r="A14" s="465" t="s">
        <v>517</v>
      </c>
      <c r="B14" s="707">
        <v>7.212628574</v>
      </c>
      <c r="C14" s="707">
        <v>7.3244048849999999</v>
      </c>
      <c r="D14" s="707">
        <v>7.464793738</v>
      </c>
      <c r="E14" s="707">
        <v>7.0123731380000001</v>
      </c>
      <c r="F14" s="707">
        <v>7.080366487</v>
      </c>
      <c r="G14" s="707">
        <v>7.1121577199999999</v>
      </c>
      <c r="H14" s="707">
        <v>5.4003779840000004</v>
      </c>
      <c r="I14" s="707">
        <v>5.1472218239999998</v>
      </c>
      <c r="J14" s="707">
        <v>5.5535941480000002</v>
      </c>
      <c r="K14" s="707">
        <v>4.5134629659999996</v>
      </c>
      <c r="L14" s="707">
        <v>8.6368704859999994</v>
      </c>
      <c r="M14" s="575">
        <v>6.5384666259999999</v>
      </c>
      <c r="N14" s="575">
        <v>6.3747110920000001</v>
      </c>
      <c r="O14" s="575">
        <v>6.4323190510000003</v>
      </c>
      <c r="P14" s="927"/>
      <c r="Q14" s="923"/>
    </row>
    <row r="15" spans="1:17" ht="14.25" customHeight="1" x14ac:dyDescent="0.2">
      <c r="A15" s="687" t="s">
        <v>518</v>
      </c>
      <c r="B15" s="707">
        <v>7.7272532900000002</v>
      </c>
      <c r="C15" s="707">
        <v>7.7529338220000001</v>
      </c>
      <c r="D15" s="707">
        <v>7.229077706</v>
      </c>
      <c r="E15" s="707">
        <v>6.8969902640000003</v>
      </c>
      <c r="F15" s="707">
        <v>6.7307412260000001</v>
      </c>
      <c r="G15" s="707">
        <v>6.7324793700000001</v>
      </c>
      <c r="H15" s="707">
        <v>6.7890966170000002</v>
      </c>
      <c r="I15" s="707">
        <v>6.5240987869999998</v>
      </c>
      <c r="J15" s="707">
        <v>6.8789456040000001</v>
      </c>
      <c r="K15" s="707">
        <v>6.1541899850000004</v>
      </c>
      <c r="L15" s="707">
        <v>10.719242428999999</v>
      </c>
      <c r="M15" s="575">
        <v>6.8441505850000004</v>
      </c>
      <c r="N15" s="575">
        <v>7.8070367760000003</v>
      </c>
      <c r="O15" s="575">
        <v>7.4531775260000002</v>
      </c>
      <c r="P15" s="927"/>
      <c r="Q15" s="923"/>
    </row>
    <row r="16" spans="1:17" ht="14.25" customHeight="1" x14ac:dyDescent="0.2">
      <c r="A16" s="465" t="s">
        <v>520</v>
      </c>
      <c r="B16" s="707">
        <v>2.6738359709999999</v>
      </c>
      <c r="C16" s="707">
        <v>4.7564296539999997</v>
      </c>
      <c r="D16" s="707">
        <v>0.80977827400000002</v>
      </c>
      <c r="E16" s="707">
        <v>0.64917130999999995</v>
      </c>
      <c r="F16" s="707">
        <v>0.36322326599999999</v>
      </c>
      <c r="G16" s="707">
        <v>0.99376001300000005</v>
      </c>
      <c r="H16" s="707">
        <v>1.0646558189999999</v>
      </c>
      <c r="I16" s="707">
        <v>0.93140209200000001</v>
      </c>
      <c r="J16" s="707">
        <v>-7.3154844999999996E-2</v>
      </c>
      <c r="K16" s="707">
        <v>-1.9028498920000001</v>
      </c>
      <c r="L16" s="707">
        <v>1.3192130909999999</v>
      </c>
      <c r="M16" s="575">
        <v>0.86207779799999995</v>
      </c>
      <c r="N16" s="575">
        <v>0.109043311</v>
      </c>
      <c r="O16" s="575">
        <v>0.365620045</v>
      </c>
      <c r="P16" s="927"/>
      <c r="Q16" s="923"/>
    </row>
    <row r="17" spans="1:17" ht="14.25" customHeight="1" x14ac:dyDescent="0.2">
      <c r="A17" s="465" t="s">
        <v>168</v>
      </c>
      <c r="B17" s="707">
        <v>6.2933876470000003</v>
      </c>
      <c r="C17" s="707">
        <v>6.1680022059999997</v>
      </c>
      <c r="D17" s="707">
        <v>8.4232140159999993</v>
      </c>
      <c r="E17" s="707">
        <v>7.780548069</v>
      </c>
      <c r="F17" s="707">
        <v>9.8925022330000001</v>
      </c>
      <c r="G17" s="707">
        <v>9.7524138980000004</v>
      </c>
      <c r="H17" s="707">
        <v>-3.2340870829999999</v>
      </c>
      <c r="I17" s="707">
        <v>-3.2452143740000001</v>
      </c>
      <c r="J17" s="707">
        <v>-4.5284501629999996</v>
      </c>
      <c r="K17" s="707">
        <v>-6.7232083620000003</v>
      </c>
      <c r="L17" s="707">
        <v>4.2055844020000004</v>
      </c>
      <c r="M17" s="575">
        <v>4.61713079</v>
      </c>
      <c r="N17" s="575">
        <v>0.42938170799999997</v>
      </c>
      <c r="O17" s="575">
        <v>1.5906556190000001</v>
      </c>
      <c r="P17" s="927"/>
      <c r="Q17" s="923"/>
    </row>
    <row r="18" spans="1:17" ht="14.25" customHeight="1" x14ac:dyDescent="0.2">
      <c r="A18" s="465" t="s">
        <v>169</v>
      </c>
      <c r="B18" s="707">
        <v>4.0372672469999999</v>
      </c>
      <c r="C18" s="707">
        <v>3.0620298890000002</v>
      </c>
      <c r="D18" s="707">
        <v>3.7379740290000001</v>
      </c>
      <c r="E18" s="707">
        <v>3.928330125</v>
      </c>
      <c r="F18" s="707">
        <v>4.1366378130000001</v>
      </c>
      <c r="G18" s="707">
        <v>3.497498217</v>
      </c>
      <c r="H18" s="707">
        <v>2.9940440509999999</v>
      </c>
      <c r="I18" s="707">
        <v>2.6394656529999998</v>
      </c>
      <c r="J18" s="707">
        <v>2.3194992480000001</v>
      </c>
      <c r="K18" s="707">
        <v>2.3945261489999998</v>
      </c>
      <c r="L18" s="707">
        <v>1.9798279160000001</v>
      </c>
      <c r="M18" s="575">
        <v>3.6348726770000002</v>
      </c>
      <c r="N18" s="575">
        <v>2.3157138900000001</v>
      </c>
      <c r="O18" s="575">
        <v>2.9453324479999998</v>
      </c>
      <c r="P18" s="927"/>
      <c r="Q18" s="923"/>
    </row>
    <row r="19" spans="1:17" ht="14.25" customHeight="1" x14ac:dyDescent="0.2">
      <c r="A19" s="687" t="s">
        <v>521</v>
      </c>
      <c r="B19" s="707">
        <v>2.6663338049999998</v>
      </c>
      <c r="C19" s="707">
        <v>2.6650603240000001</v>
      </c>
      <c r="D19" s="707">
        <v>3.3155497550000002</v>
      </c>
      <c r="E19" s="707">
        <v>3.2576148599999999</v>
      </c>
      <c r="F19" s="707">
        <v>3.712147356</v>
      </c>
      <c r="G19" s="707">
        <v>3.9523679550000002</v>
      </c>
      <c r="H19" s="707">
        <v>3.6114652249999999</v>
      </c>
      <c r="I19" s="707">
        <v>2.4020941649999998</v>
      </c>
      <c r="J19" s="707">
        <v>1.684599908</v>
      </c>
      <c r="K19" s="707">
        <v>2.1122473589999999</v>
      </c>
      <c r="L19" s="707">
        <v>1.514982923</v>
      </c>
      <c r="M19" s="575">
        <v>3.4870231270000001</v>
      </c>
      <c r="N19" s="575">
        <v>1.8712310919999999</v>
      </c>
      <c r="O19" s="575">
        <v>2.5968527770000001</v>
      </c>
      <c r="P19" s="927"/>
      <c r="Q19" s="923"/>
    </row>
    <row r="20" spans="1:17" ht="14.25" customHeight="1" x14ac:dyDescent="0.2">
      <c r="A20" s="465" t="s">
        <v>171</v>
      </c>
      <c r="B20" s="707">
        <v>4.7561311929999999</v>
      </c>
      <c r="C20" s="707">
        <v>6.720897463</v>
      </c>
      <c r="D20" s="707">
        <v>8.6729223389999994</v>
      </c>
      <c r="E20" s="707">
        <v>13.046486317999999</v>
      </c>
      <c r="F20" s="707">
        <v>13.946254811999999</v>
      </c>
      <c r="G20" s="707">
        <v>5.1065934080000002</v>
      </c>
      <c r="H20" s="707">
        <v>-3.9414342329999998</v>
      </c>
      <c r="I20" s="707">
        <v>1.09629032</v>
      </c>
      <c r="J20" s="707">
        <v>3.5260288470000001</v>
      </c>
      <c r="K20" s="707">
        <v>-0.55737795400000001</v>
      </c>
      <c r="L20" s="707">
        <v>5.1784950179999996</v>
      </c>
      <c r="M20" s="575">
        <v>8.0273635070000005</v>
      </c>
      <c r="N20" s="575">
        <v>3.1093446120000001</v>
      </c>
      <c r="O20" s="575">
        <v>5.7169660240000004</v>
      </c>
      <c r="P20" s="927"/>
      <c r="Q20" s="923"/>
    </row>
    <row r="21" spans="1:17" ht="14.25" customHeight="1" x14ac:dyDescent="0.2">
      <c r="A21" s="687" t="s">
        <v>608</v>
      </c>
      <c r="B21" s="707">
        <v>7.1235388430000004</v>
      </c>
      <c r="C21" s="707">
        <v>1.833613352</v>
      </c>
      <c r="D21" s="707">
        <v>3.4843483320000002</v>
      </c>
      <c r="E21" s="707">
        <v>5.1564741490000001</v>
      </c>
      <c r="F21" s="707">
        <v>4.9551132429999996</v>
      </c>
      <c r="G21" s="707">
        <v>2.030102479</v>
      </c>
      <c r="H21" s="707">
        <v>1.5450806530000001</v>
      </c>
      <c r="I21" s="707">
        <v>3.534155084</v>
      </c>
      <c r="J21" s="707">
        <v>5.5491828300000003</v>
      </c>
      <c r="K21" s="707">
        <v>4.6879960020000002</v>
      </c>
      <c r="L21" s="707">
        <v>4.3538927459999996</v>
      </c>
      <c r="M21" s="575">
        <v>3.5675718980000002</v>
      </c>
      <c r="N21" s="575">
        <v>4.5486666260000002</v>
      </c>
      <c r="O21" s="575">
        <v>3.9765022870000002</v>
      </c>
      <c r="P21" s="927"/>
      <c r="Q21" s="923"/>
    </row>
    <row r="22" spans="1:17" ht="14.25" customHeight="1" x14ac:dyDescent="0.2">
      <c r="A22" s="465" t="s">
        <v>172</v>
      </c>
      <c r="B22" s="707">
        <v>16.427232352000001</v>
      </c>
      <c r="C22" s="707">
        <v>-9.5267150580000006</v>
      </c>
      <c r="D22" s="707">
        <v>-8.8214202050000008</v>
      </c>
      <c r="E22" s="707">
        <v>-7.3326147590000001</v>
      </c>
      <c r="F22" s="707">
        <v>-1.97818228</v>
      </c>
      <c r="G22" s="707">
        <v>3.1459598409999998</v>
      </c>
      <c r="H22" s="707">
        <v>8.6432814449999995</v>
      </c>
      <c r="I22" s="707">
        <v>8.3951689569999992</v>
      </c>
      <c r="J22" s="707">
        <v>11.770625246</v>
      </c>
      <c r="K22" s="707">
        <v>7.7407076339999996</v>
      </c>
      <c r="L22" s="707">
        <v>9.8675641200000008</v>
      </c>
      <c r="M22" s="575">
        <v>0.79904193700000004</v>
      </c>
      <c r="N22" s="575">
        <v>9.7863542710000004</v>
      </c>
      <c r="O22" s="575">
        <v>6.5385969040000003</v>
      </c>
      <c r="P22" s="927"/>
      <c r="Q22" s="923"/>
    </row>
    <row r="23" spans="1:17" ht="14.25" customHeight="1" x14ac:dyDescent="0.2">
      <c r="A23" s="465" t="s">
        <v>173</v>
      </c>
      <c r="B23" s="707">
        <v>1.6315853149999999</v>
      </c>
      <c r="C23" s="707">
        <v>2.6350805159999999</v>
      </c>
      <c r="D23" s="707">
        <v>3.3775709159999998</v>
      </c>
      <c r="E23" s="707">
        <v>6.0365550590000003</v>
      </c>
      <c r="F23" s="707">
        <v>7.9257252649999996</v>
      </c>
      <c r="G23" s="707">
        <v>7.7507145599999996</v>
      </c>
      <c r="H23" s="707">
        <v>6.6291775069999996</v>
      </c>
      <c r="I23" s="707">
        <v>5.581723856</v>
      </c>
      <c r="J23" s="707">
        <v>8.5108005900000006</v>
      </c>
      <c r="K23" s="707">
        <v>6.7105085789999999</v>
      </c>
      <c r="L23" s="707">
        <v>2.4906307440000002</v>
      </c>
      <c r="M23" s="575">
        <v>6.3715140440000004</v>
      </c>
      <c r="N23" s="575">
        <v>5.4421479819999998</v>
      </c>
      <c r="O23" s="575">
        <v>5.8078234960000001</v>
      </c>
      <c r="P23" s="927"/>
      <c r="Q23" s="923"/>
    </row>
    <row r="24" spans="1:17" ht="14.25" customHeight="1" x14ac:dyDescent="0.2">
      <c r="A24" s="475" t="s">
        <v>174</v>
      </c>
      <c r="B24" s="708">
        <v>5.2495957669999997</v>
      </c>
      <c r="C24" s="708">
        <v>4.9470422440000004</v>
      </c>
      <c r="D24" s="708">
        <v>5.6441623349999999</v>
      </c>
      <c r="E24" s="708">
        <v>6.6343287479999997</v>
      </c>
      <c r="F24" s="708">
        <v>5.992837948</v>
      </c>
      <c r="G24" s="708">
        <v>7.5787310750000003</v>
      </c>
      <c r="H24" s="708">
        <v>9.0015122810000001</v>
      </c>
      <c r="I24" s="708">
        <v>12.602733020000001</v>
      </c>
      <c r="J24" s="708">
        <v>15.18607654</v>
      </c>
      <c r="K24" s="708">
        <v>-3.25300535</v>
      </c>
      <c r="L24" s="708">
        <v>-16.284969740000001</v>
      </c>
      <c r="M24" s="580">
        <v>6.8023948919999997</v>
      </c>
      <c r="N24" s="580">
        <v>-4.155894494</v>
      </c>
      <c r="O24" s="580">
        <v>1.391551194</v>
      </c>
      <c r="P24" s="927"/>
      <c r="Q24" s="923"/>
    </row>
    <row r="25" spans="1:17" ht="14.25" customHeight="1" x14ac:dyDescent="0.25">
      <c r="A25" s="474" t="s">
        <v>175</v>
      </c>
      <c r="B25" s="705">
        <v>6.9040498399999999</v>
      </c>
      <c r="C25" s="705">
        <v>2.540270483</v>
      </c>
      <c r="D25" s="705">
        <v>5.6188630760000002</v>
      </c>
      <c r="E25" s="705">
        <v>4.9709080879999998</v>
      </c>
      <c r="F25" s="705">
        <v>4.4202518030000002</v>
      </c>
      <c r="G25" s="705">
        <v>6.7950639150000001</v>
      </c>
      <c r="H25" s="705">
        <v>3.9872353440000001</v>
      </c>
      <c r="I25" s="705">
        <v>8.2932819529999993</v>
      </c>
      <c r="J25" s="705">
        <v>11.540486971</v>
      </c>
      <c r="K25" s="705">
        <v>4.6607009389999998</v>
      </c>
      <c r="L25" s="705">
        <v>23.091480545</v>
      </c>
      <c r="M25" s="706">
        <v>4.8543954989999998</v>
      </c>
      <c r="N25" s="706">
        <v>12.967946699000001</v>
      </c>
      <c r="O25" s="706">
        <v>8.9542713369999998</v>
      </c>
      <c r="P25" s="192"/>
    </row>
    <row r="26" spans="1:17" ht="14.25" customHeight="1" x14ac:dyDescent="0.25">
      <c r="A26" s="476" t="s">
        <v>774</v>
      </c>
      <c r="B26" s="709">
        <v>9.5274406119999995</v>
      </c>
      <c r="C26" s="709">
        <v>1.387734461</v>
      </c>
      <c r="D26" s="709">
        <v>8.4709568389999994</v>
      </c>
      <c r="E26" s="709">
        <v>6.8006232170000001</v>
      </c>
      <c r="F26" s="709">
        <v>8.1811628190000008</v>
      </c>
      <c r="G26" s="709">
        <v>10.679062891999999</v>
      </c>
      <c r="H26" s="709">
        <v>6.3257668540000003</v>
      </c>
      <c r="I26" s="709">
        <v>18.386843255999999</v>
      </c>
      <c r="J26" s="709">
        <v>19.589570791</v>
      </c>
      <c r="K26" s="709">
        <v>5.5862916460000003</v>
      </c>
      <c r="L26" s="709">
        <v>44.407501099999998</v>
      </c>
      <c r="M26" s="710">
        <v>7.4079664310000002</v>
      </c>
      <c r="N26" s="710">
        <v>23.795648244999999</v>
      </c>
      <c r="O26" s="710">
        <v>14.497093662999999</v>
      </c>
      <c r="P26" s="192"/>
    </row>
    <row r="27" spans="1:17" ht="14.25" customHeight="1" x14ac:dyDescent="0.25">
      <c r="A27" s="474" t="s">
        <v>177</v>
      </c>
      <c r="B27" s="705">
        <v>2.369678591</v>
      </c>
      <c r="C27" s="705">
        <v>7.0876317179999999</v>
      </c>
      <c r="D27" s="705">
        <v>8.1729401609999996</v>
      </c>
      <c r="E27" s="705">
        <v>8.0962679459999993</v>
      </c>
      <c r="F27" s="705">
        <v>8.6413563670000002</v>
      </c>
      <c r="G27" s="705">
        <v>9.9765028480000009</v>
      </c>
      <c r="H27" s="705">
        <v>12.72867465</v>
      </c>
      <c r="I27" s="705">
        <v>12.824677303</v>
      </c>
      <c r="J27" s="705">
        <v>6.8980137419999998</v>
      </c>
      <c r="K27" s="705">
        <v>12.481383664000001</v>
      </c>
      <c r="L27" s="705">
        <v>7.4027437880000004</v>
      </c>
      <c r="M27" s="706">
        <v>9.4897741579999995</v>
      </c>
      <c r="N27" s="706">
        <v>9.2940242079999997</v>
      </c>
      <c r="O27" s="706">
        <v>9.3867902099999991</v>
      </c>
      <c r="P27" s="192"/>
    </row>
    <row r="28" spans="1:17" ht="14.25" customHeight="1" x14ac:dyDescent="0.2">
      <c r="A28" s="465" t="s">
        <v>178</v>
      </c>
      <c r="B28" s="707">
        <v>2.0961097259999999</v>
      </c>
      <c r="C28" s="707">
        <v>7.2186333669999998</v>
      </c>
      <c r="D28" s="707">
        <v>6.2658898289999998</v>
      </c>
      <c r="E28" s="707">
        <v>7.380178312</v>
      </c>
      <c r="F28" s="707">
        <v>8.869073577</v>
      </c>
      <c r="G28" s="707">
        <v>9.2611443589999993</v>
      </c>
      <c r="H28" s="707">
        <v>12.975902818</v>
      </c>
      <c r="I28" s="707">
        <v>12.709840080999999</v>
      </c>
      <c r="J28" s="707">
        <v>8.963678088</v>
      </c>
      <c r="K28" s="707">
        <v>12.553497392000001</v>
      </c>
      <c r="L28" s="707">
        <v>10.620656307999999</v>
      </c>
      <c r="M28" s="575">
        <v>9.0913606839999996</v>
      </c>
      <c r="N28" s="575">
        <v>10.928383078</v>
      </c>
      <c r="O28" s="575">
        <v>10.017809921</v>
      </c>
      <c r="P28" s="192"/>
    </row>
    <row r="29" spans="1:17" ht="14.25" customHeight="1" x14ac:dyDescent="0.2">
      <c r="A29" s="465" t="s">
        <v>179</v>
      </c>
      <c r="B29" s="707">
        <v>40.937548194999998</v>
      </c>
      <c r="C29" s="707">
        <v>4.4153194109999996</v>
      </c>
      <c r="D29" s="707">
        <v>20.624934652</v>
      </c>
      <c r="E29" s="707">
        <v>14.552748584</v>
      </c>
      <c r="F29" s="707">
        <v>4.2314042450000002</v>
      </c>
      <c r="G29" s="707">
        <v>21.495274508000001</v>
      </c>
      <c r="H29" s="707">
        <v>19.786616462000001</v>
      </c>
      <c r="I29" s="707">
        <v>4.5924026800000002</v>
      </c>
      <c r="J29" s="707">
        <v>12.290210935999999</v>
      </c>
      <c r="K29" s="707">
        <v>0.79943829200000005</v>
      </c>
      <c r="L29" s="707">
        <v>3.8034291640000002</v>
      </c>
      <c r="M29" s="575">
        <v>15.379082606000001</v>
      </c>
      <c r="N29" s="575">
        <v>4.7715978950000002</v>
      </c>
      <c r="O29" s="575">
        <v>7.5142271760000003</v>
      </c>
      <c r="P29" s="192"/>
    </row>
    <row r="30" spans="1:17" ht="14.25" customHeight="1" x14ac:dyDescent="0.2">
      <c r="A30" s="465" t="s">
        <v>180</v>
      </c>
      <c r="B30" s="707">
        <v>-31.638976490000001</v>
      </c>
      <c r="C30" s="707">
        <v>5.2575076090000001</v>
      </c>
      <c r="D30" s="707">
        <v>82.253199093999996</v>
      </c>
      <c r="E30" s="707">
        <v>30.179731534999998</v>
      </c>
      <c r="F30" s="707">
        <v>6.248480722</v>
      </c>
      <c r="G30" s="707">
        <v>23.565558105000001</v>
      </c>
      <c r="H30" s="707">
        <v>-3.7024627909999999</v>
      </c>
      <c r="I30" s="707">
        <v>32.032609157000003</v>
      </c>
      <c r="J30" s="707">
        <v>-28.462755049999998</v>
      </c>
      <c r="K30" s="707">
        <v>27.226915231</v>
      </c>
      <c r="L30" s="707">
        <v>-26.558647831999998</v>
      </c>
      <c r="M30" s="575">
        <v>16.919691772</v>
      </c>
      <c r="N30" s="575">
        <v>-11.531229980999999</v>
      </c>
      <c r="O30" s="575">
        <v>-2.872919333</v>
      </c>
      <c r="P30" s="192"/>
    </row>
    <row r="31" spans="1:17" ht="14.25" customHeight="1" x14ac:dyDescent="0.25">
      <c r="A31" s="474" t="s">
        <v>181</v>
      </c>
      <c r="B31" s="705">
        <v>0.86214100699999996</v>
      </c>
      <c r="C31" s="705">
        <v>7.8215564349999998</v>
      </c>
      <c r="D31" s="705">
        <v>9.1485256699999997</v>
      </c>
      <c r="E31" s="705">
        <v>7.0594372429999996</v>
      </c>
      <c r="F31" s="705">
        <v>7.0233704960000001</v>
      </c>
      <c r="G31" s="705">
        <v>3.5941119609999999</v>
      </c>
      <c r="H31" s="705">
        <v>6.1613397670000003</v>
      </c>
      <c r="I31" s="705">
        <v>7.7089124389999997</v>
      </c>
      <c r="J31" s="705">
        <v>7.4602897270000001</v>
      </c>
      <c r="K31" s="705">
        <v>18.025716252999999</v>
      </c>
      <c r="L31" s="705">
        <v>-16.617615312000002</v>
      </c>
      <c r="M31" s="706">
        <v>6.5565845459999998</v>
      </c>
      <c r="N31" s="706">
        <v>3.5204949719999998</v>
      </c>
      <c r="O31" s="706">
        <v>5.0999702750000004</v>
      </c>
      <c r="P31" s="192"/>
    </row>
    <row r="32" spans="1:17" ht="14.25" customHeight="1" x14ac:dyDescent="0.2">
      <c r="A32" s="465" t="s">
        <v>182</v>
      </c>
      <c r="B32" s="707">
        <v>13.749509618999999</v>
      </c>
      <c r="C32" s="707">
        <v>10.694479574000001</v>
      </c>
      <c r="D32" s="707">
        <v>7.6136561880000002</v>
      </c>
      <c r="E32" s="707">
        <v>4.9867392830000004</v>
      </c>
      <c r="F32" s="707">
        <v>2.4316252810000001</v>
      </c>
      <c r="G32" s="707">
        <v>1.651224587</v>
      </c>
      <c r="H32" s="707">
        <v>-0.56988533799999996</v>
      </c>
      <c r="I32" s="707">
        <v>0.30164995900000002</v>
      </c>
      <c r="J32" s="707">
        <v>3.5063860839999998</v>
      </c>
      <c r="K32" s="707">
        <v>7.5809735399999996</v>
      </c>
      <c r="L32" s="707">
        <v>-1.055803228</v>
      </c>
      <c r="M32" s="575">
        <v>3.1605965139999999</v>
      </c>
      <c r="N32" s="575">
        <v>2.3888251409999999</v>
      </c>
      <c r="O32" s="575">
        <v>2.7788476389999999</v>
      </c>
      <c r="P32" s="192"/>
    </row>
    <row r="33" spans="1:16" ht="14.25" customHeight="1" x14ac:dyDescent="0.2">
      <c r="A33" s="465" t="s">
        <v>183</v>
      </c>
      <c r="B33" s="707">
        <v>2.235604398</v>
      </c>
      <c r="C33" s="707">
        <v>9.3342246689999993</v>
      </c>
      <c r="D33" s="707">
        <v>10.907555267999999</v>
      </c>
      <c r="E33" s="707">
        <v>11.876608382000001</v>
      </c>
      <c r="F33" s="707">
        <v>10.435990613</v>
      </c>
      <c r="G33" s="707">
        <v>7.108464798</v>
      </c>
      <c r="H33" s="707">
        <v>9.377618794</v>
      </c>
      <c r="I33" s="707">
        <v>7.7188838239999997</v>
      </c>
      <c r="J33" s="707">
        <v>16.702185847999999</v>
      </c>
      <c r="K33" s="707">
        <v>11.069139421999999</v>
      </c>
      <c r="L33" s="707">
        <v>1.947199806</v>
      </c>
      <c r="M33" s="575">
        <v>10.180889492</v>
      </c>
      <c r="N33" s="575">
        <v>10.303890677</v>
      </c>
      <c r="O33" s="575">
        <v>10.232562819</v>
      </c>
      <c r="P33" s="192"/>
    </row>
    <row r="34" spans="1:16" ht="14.25" customHeight="1" x14ac:dyDescent="0.2">
      <c r="A34" s="475" t="s">
        <v>184</v>
      </c>
      <c r="B34" s="708">
        <v>-32.111248713000002</v>
      </c>
      <c r="C34" s="708">
        <v>-7.3919638570000004</v>
      </c>
      <c r="D34" s="708">
        <v>3.428678128</v>
      </c>
      <c r="E34" s="708">
        <v>-7.6894586839999999</v>
      </c>
      <c r="F34" s="708">
        <v>2.1587704240000001</v>
      </c>
      <c r="G34" s="708">
        <v>-4.6116048139999997</v>
      </c>
      <c r="H34" s="708">
        <v>5.4396411599999999</v>
      </c>
      <c r="I34" s="708">
        <v>16.322612439</v>
      </c>
      <c r="J34" s="708">
        <v>-4.53535573</v>
      </c>
      <c r="K34" s="708">
        <v>41.677901673999997</v>
      </c>
      <c r="L34" s="708">
        <v>-43.241597656000003</v>
      </c>
      <c r="M34" s="580">
        <v>-1.420637436</v>
      </c>
      <c r="N34" s="580">
        <v>-6.5432982150000001</v>
      </c>
      <c r="O34" s="580">
        <v>-4.5136293050000003</v>
      </c>
      <c r="P34" s="192"/>
    </row>
    <row r="35" spans="1:16" ht="14.25" customHeight="1" x14ac:dyDescent="0.25">
      <c r="A35" s="477" t="s">
        <v>185</v>
      </c>
      <c r="B35" s="705">
        <v>3.9867394439999999</v>
      </c>
      <c r="C35" s="705">
        <v>6.2492220090000004</v>
      </c>
      <c r="D35" s="705">
        <v>6.3091851029999999</v>
      </c>
      <c r="E35" s="705">
        <v>6.559076331</v>
      </c>
      <c r="F35" s="705">
        <v>7.16546825</v>
      </c>
      <c r="G35" s="705">
        <v>7.2872976039999999</v>
      </c>
      <c r="H35" s="705">
        <v>7.4328372539999998</v>
      </c>
      <c r="I35" s="705">
        <v>6.5046830670000002</v>
      </c>
      <c r="J35" s="705">
        <v>5.3835297420000003</v>
      </c>
      <c r="K35" s="705">
        <v>6.0506290089999997</v>
      </c>
      <c r="L35" s="705">
        <v>4.6899440950000004</v>
      </c>
      <c r="M35" s="706">
        <v>6.9671569519999998</v>
      </c>
      <c r="N35" s="706">
        <v>5.476768452</v>
      </c>
      <c r="O35" s="706">
        <v>6.0599177639999997</v>
      </c>
      <c r="P35" s="192"/>
    </row>
    <row r="36" spans="1:16" ht="14.25" customHeight="1" x14ac:dyDescent="0.25">
      <c r="A36" s="477" t="s">
        <v>186</v>
      </c>
      <c r="B36" s="705">
        <v>4.6300481729999996</v>
      </c>
      <c r="C36" s="705">
        <v>5.4166438440000002</v>
      </c>
      <c r="D36" s="705">
        <v>6.0736032849999999</v>
      </c>
      <c r="E36" s="705">
        <v>5.8855868549999997</v>
      </c>
      <c r="F36" s="705">
        <v>6.2488937609999997</v>
      </c>
      <c r="G36" s="705">
        <v>5.941150275</v>
      </c>
      <c r="H36" s="705">
        <v>5.4510744960000004</v>
      </c>
      <c r="I36" s="705">
        <v>5.4227723230000002</v>
      </c>
      <c r="J36" s="705">
        <v>5.9607023159999999</v>
      </c>
      <c r="K36" s="705">
        <v>5.6283899350000004</v>
      </c>
      <c r="L36" s="705">
        <v>4.4877995879999997</v>
      </c>
      <c r="M36" s="706">
        <v>5.8201017689999999</v>
      </c>
      <c r="N36" s="706">
        <v>5.3065127959999998</v>
      </c>
      <c r="O36" s="706">
        <v>5.5119045079999998</v>
      </c>
      <c r="P36" s="192"/>
    </row>
    <row r="37" spans="1:16" ht="14.25" customHeight="1" x14ac:dyDescent="0.25">
      <c r="A37" s="476"/>
      <c r="B37" s="709"/>
      <c r="C37" s="709"/>
      <c r="D37" s="709"/>
      <c r="E37" s="709"/>
      <c r="F37" s="709"/>
      <c r="G37" s="709"/>
      <c r="H37" s="709"/>
      <c r="I37" s="709"/>
      <c r="J37" s="709"/>
      <c r="K37" s="709"/>
      <c r="L37" s="709"/>
      <c r="M37" s="710"/>
      <c r="N37" s="710"/>
      <c r="O37" s="710"/>
      <c r="P37" s="192"/>
    </row>
    <row r="38" spans="1:16" ht="14.25" customHeight="1" x14ac:dyDescent="0.2">
      <c r="A38" s="465" t="s">
        <v>188</v>
      </c>
      <c r="B38" s="707">
        <v>-0.68017940200000004</v>
      </c>
      <c r="C38" s="707">
        <v>5.0692239179999996</v>
      </c>
      <c r="D38" s="707">
        <v>1.013153867</v>
      </c>
      <c r="E38" s="707">
        <v>2.2325113349999999</v>
      </c>
      <c r="F38" s="707">
        <v>-1.3009345750000001</v>
      </c>
      <c r="G38" s="707">
        <v>0.49932806200000002</v>
      </c>
      <c r="H38" s="707">
        <v>0.62520517499999995</v>
      </c>
      <c r="I38" s="707">
        <v>-3.2606724649999999</v>
      </c>
      <c r="J38" s="707">
        <v>4.2489144730000001</v>
      </c>
      <c r="K38" s="707">
        <v>4.0764892000000001</v>
      </c>
      <c r="L38" s="707">
        <v>7.8103687949999996</v>
      </c>
      <c r="M38" s="575">
        <v>0.91432632800000002</v>
      </c>
      <c r="N38" s="575">
        <v>4.0059919439999998</v>
      </c>
      <c r="O38" s="575">
        <v>2.7290973300000001</v>
      </c>
      <c r="P38" s="192"/>
    </row>
    <row r="39" spans="1:16" ht="14.25" customHeight="1" x14ac:dyDescent="0.2">
      <c r="A39" s="465" t="s">
        <v>189</v>
      </c>
      <c r="B39" s="707">
        <v>-19.134323638000001</v>
      </c>
      <c r="C39" s="707">
        <v>-29.579944201</v>
      </c>
      <c r="D39" s="707">
        <v>-25.903706282999998</v>
      </c>
      <c r="E39" s="707">
        <v>-24.682787535999999</v>
      </c>
      <c r="F39" s="707">
        <v>-31.226573565999999</v>
      </c>
      <c r="G39" s="707">
        <v>-29.174948450999999</v>
      </c>
      <c r="H39" s="707">
        <v>-17.134769105</v>
      </c>
      <c r="I39" s="707">
        <v>-6.2109623919999999</v>
      </c>
      <c r="J39" s="707">
        <v>-0.72051950200000003</v>
      </c>
      <c r="K39" s="707">
        <v>13.361036802999999</v>
      </c>
      <c r="L39" s="707">
        <v>-13.408550236</v>
      </c>
      <c r="M39" s="575">
        <v>-24.668305185000001</v>
      </c>
      <c r="N39" s="575">
        <v>-4.9179416390000004</v>
      </c>
      <c r="O39" s="575">
        <v>-12.671218447999999</v>
      </c>
      <c r="P39" s="192"/>
    </row>
    <row r="40" spans="1:16" ht="14.25" customHeight="1" x14ac:dyDescent="0.2">
      <c r="A40" s="475"/>
      <c r="B40" s="708">
        <v>-180.40979506799999</v>
      </c>
      <c r="C40" s="708">
        <v>-183.428797554</v>
      </c>
      <c r="D40" s="708">
        <v>-377.409299637</v>
      </c>
      <c r="E40" s="708">
        <v>-259.11797026300002</v>
      </c>
      <c r="F40" s="708">
        <v>-264.46870249099999</v>
      </c>
      <c r="G40" s="708">
        <v>-185.179294795</v>
      </c>
      <c r="H40" s="708">
        <v>-235.178768432</v>
      </c>
      <c r="I40" s="708">
        <v>81.424488280999995</v>
      </c>
      <c r="J40" s="708">
        <v>-625.71077437500003</v>
      </c>
      <c r="K40" s="708">
        <v>-115.66781166</v>
      </c>
      <c r="L40" s="708">
        <v>-42.132833347000002</v>
      </c>
      <c r="M40" s="580">
        <v>-243.51065247599999</v>
      </c>
      <c r="N40" s="580">
        <v>-46.230103194000002</v>
      </c>
      <c r="O40" s="580">
        <v>-100.63399301299999</v>
      </c>
      <c r="P40" s="192"/>
    </row>
    <row r="41" spans="1:16" ht="14.25" customHeight="1" x14ac:dyDescent="0.25">
      <c r="A41" s="477" t="s">
        <v>191</v>
      </c>
      <c r="B41" s="705">
        <v>3.697812484</v>
      </c>
      <c r="C41" s="705">
        <v>6.1671225539999996</v>
      </c>
      <c r="D41" s="705">
        <v>5.9265212360000001</v>
      </c>
      <c r="E41" s="705">
        <v>6.2716454529999996</v>
      </c>
      <c r="F41" s="705">
        <v>6.6330237739999998</v>
      </c>
      <c r="G41" s="705">
        <v>6.901607051</v>
      </c>
      <c r="H41" s="705">
        <v>7.0443141770000004</v>
      </c>
      <c r="I41" s="705">
        <v>5.9669486860000003</v>
      </c>
      <c r="J41" s="705">
        <v>5.3207028599999999</v>
      </c>
      <c r="K41" s="705">
        <v>5.9149734599999997</v>
      </c>
      <c r="L41" s="705">
        <v>4.8577767019999998</v>
      </c>
      <c r="M41" s="706">
        <v>6.5900333</v>
      </c>
      <c r="N41" s="706">
        <v>5.3926012930000002</v>
      </c>
      <c r="O41" s="706">
        <v>5.8626660580000003</v>
      </c>
      <c r="P41" s="192"/>
    </row>
    <row r="42" spans="1:16" ht="14.25" customHeight="1" x14ac:dyDescent="0.25">
      <c r="A42" s="477" t="s">
        <v>192</v>
      </c>
      <c r="B42" s="705">
        <v>3.1111757849999999</v>
      </c>
      <c r="C42" s="705">
        <v>2.6380499369999999</v>
      </c>
      <c r="D42" s="705">
        <v>3.7036119159999998</v>
      </c>
      <c r="E42" s="705">
        <v>3.7022685239999999</v>
      </c>
      <c r="F42" s="705">
        <v>3.666976628</v>
      </c>
      <c r="G42" s="705">
        <v>3.633770041</v>
      </c>
      <c r="H42" s="705">
        <v>4.0872551250000004</v>
      </c>
      <c r="I42" s="705">
        <v>4.8080000959999998</v>
      </c>
      <c r="J42" s="705">
        <v>5.5874366020000004</v>
      </c>
      <c r="K42" s="705">
        <v>6.1257871179999999</v>
      </c>
      <c r="L42" s="705">
        <v>2.8340686329999998</v>
      </c>
      <c r="M42" s="706">
        <v>3.7655591610000001</v>
      </c>
      <c r="N42" s="706">
        <v>4.5975018380000003</v>
      </c>
      <c r="O42" s="706">
        <v>4.2652151360000001</v>
      </c>
      <c r="P42" s="192"/>
    </row>
    <row r="43" spans="1:16" ht="14.25" customHeight="1" x14ac:dyDescent="0.2">
      <c r="A43" s="475"/>
      <c r="B43" s="708"/>
      <c r="C43" s="708"/>
      <c r="D43" s="708"/>
      <c r="E43" s="708"/>
      <c r="F43" s="708"/>
      <c r="G43" s="708"/>
      <c r="H43" s="708"/>
      <c r="I43" s="708"/>
      <c r="J43" s="708"/>
      <c r="K43" s="708"/>
      <c r="L43" s="708"/>
      <c r="M43" s="580"/>
      <c r="N43" s="580"/>
      <c r="O43" s="580"/>
      <c r="P43" s="192"/>
    </row>
    <row r="44" spans="1:16" s="8" customFormat="1" ht="14.25" customHeight="1" x14ac:dyDescent="0.25">
      <c r="A44" s="478" t="s">
        <v>283</v>
      </c>
      <c r="B44" s="709">
        <v>-0.45738722399999998</v>
      </c>
      <c r="C44" s="709">
        <v>-2.2041004970000002</v>
      </c>
      <c r="D44" s="709">
        <v>-3.0327235629999998</v>
      </c>
      <c r="E44" s="709">
        <v>-2.0151506430000001</v>
      </c>
      <c r="F44" s="709">
        <v>-1.991194328</v>
      </c>
      <c r="G44" s="709">
        <v>-1.652309451</v>
      </c>
      <c r="H44" s="709">
        <v>-1.3894940549999999</v>
      </c>
      <c r="I44" s="709">
        <v>-0.42734413900000001</v>
      </c>
      <c r="J44" s="709">
        <v>-0.55724842500000005</v>
      </c>
      <c r="K44" s="709">
        <v>0.103121016</v>
      </c>
      <c r="L44" s="709">
        <v>2.5301607929999999</v>
      </c>
      <c r="M44" s="710">
        <v>-1.8475450289999999</v>
      </c>
      <c r="N44" s="710">
        <v>0.88828125400000002</v>
      </c>
      <c r="O44" s="710">
        <v>-6.0365169000000003E-2</v>
      </c>
      <c r="P44" s="928"/>
    </row>
    <row r="45" spans="1:16" ht="14.25" customHeight="1" x14ac:dyDescent="0.25">
      <c r="A45" s="474" t="s">
        <v>442</v>
      </c>
      <c r="B45" s="707"/>
      <c r="C45" s="707"/>
      <c r="D45" s="707"/>
      <c r="E45" s="707"/>
      <c r="F45" s="707"/>
      <c r="G45" s="707"/>
      <c r="H45" s="707"/>
      <c r="I45" s="707"/>
      <c r="J45" s="707"/>
      <c r="K45" s="707"/>
      <c r="L45" s="707"/>
      <c r="M45" s="575"/>
      <c r="N45" s="575"/>
      <c r="O45" s="575"/>
      <c r="P45" s="192"/>
    </row>
    <row r="46" spans="1:16" ht="15.75" customHeight="1" x14ac:dyDescent="0.2">
      <c r="A46" s="465" t="s">
        <v>775</v>
      </c>
      <c r="B46" s="707">
        <v>0.35900578399999999</v>
      </c>
      <c r="C46" s="707">
        <v>-0.61181948399999997</v>
      </c>
      <c r="D46" s="707">
        <v>5.0610837999999998E-2</v>
      </c>
      <c r="E46" s="707">
        <v>-0.13149944499999999</v>
      </c>
      <c r="F46" s="707">
        <v>-0.311179345</v>
      </c>
      <c r="G46" s="707">
        <v>7.9111512999999994E-2</v>
      </c>
      <c r="H46" s="707">
        <v>-0.21394988200000001</v>
      </c>
      <c r="I46" s="707">
        <v>0.42003004500000002</v>
      </c>
      <c r="J46" s="707">
        <v>0.681927803</v>
      </c>
      <c r="K46" s="707">
        <v>5.0429420000000003E-2</v>
      </c>
      <c r="L46" s="707">
        <v>1.7333366699999999</v>
      </c>
      <c r="M46" s="575">
        <v>-0.15302377</v>
      </c>
      <c r="N46" s="575">
        <v>0.87636540799999996</v>
      </c>
      <c r="O46" s="575">
        <v>0.48391552500000001</v>
      </c>
      <c r="P46" s="192"/>
    </row>
    <row r="47" spans="1:16" ht="15.75" customHeight="1" x14ac:dyDescent="0.2">
      <c r="A47" s="465" t="s">
        <v>776</v>
      </c>
      <c r="B47" s="707">
        <v>0.82589919700000003</v>
      </c>
      <c r="C47" s="707">
        <v>-0.63032747099999997</v>
      </c>
      <c r="D47" s="707">
        <v>0.42797681900000001</v>
      </c>
      <c r="E47" s="707">
        <v>0.13808316800000001</v>
      </c>
      <c r="F47" s="707">
        <v>0.23117153900000001</v>
      </c>
      <c r="G47" s="707">
        <v>0.456594532</v>
      </c>
      <c r="H47" s="707">
        <v>9.0209273000000006E-2</v>
      </c>
      <c r="I47" s="707">
        <v>0.93971836500000006</v>
      </c>
      <c r="J47" s="707">
        <v>0.77714821099999998</v>
      </c>
      <c r="K47" s="707">
        <v>6.5570879999999998E-2</v>
      </c>
      <c r="L47" s="707">
        <v>1.6313276059999999</v>
      </c>
      <c r="M47" s="575">
        <v>0.192152305</v>
      </c>
      <c r="N47" s="575">
        <v>0.97174275899999996</v>
      </c>
      <c r="O47" s="575">
        <v>0.67489081299999998</v>
      </c>
      <c r="P47" s="192"/>
    </row>
    <row r="48" spans="1:16" ht="14.25" customHeight="1" x14ac:dyDescent="0.2">
      <c r="A48" s="465" t="s">
        <v>777</v>
      </c>
      <c r="B48" s="707">
        <v>-2.7009966790000002</v>
      </c>
      <c r="C48" s="707">
        <v>-4.0185628790000001</v>
      </c>
      <c r="D48" s="707">
        <v>-5.0595940730000004</v>
      </c>
      <c r="E48" s="707">
        <v>-5.0107247749999999</v>
      </c>
      <c r="F48" s="707">
        <v>-5.2638257150000003</v>
      </c>
      <c r="G48" s="707">
        <v>-4.9542334920000002</v>
      </c>
      <c r="H48" s="707">
        <v>-4.1480180999999998</v>
      </c>
      <c r="I48" s="707">
        <v>-3.1554629429999999</v>
      </c>
      <c r="J48" s="707">
        <v>-3.9763602489999998</v>
      </c>
      <c r="K48" s="707">
        <v>-3.2572425049999998</v>
      </c>
      <c r="L48" s="707">
        <v>-3.2264594770000001</v>
      </c>
      <c r="M48" s="575">
        <v>-4.7421443419999996</v>
      </c>
      <c r="N48" s="575">
        <v>-3.407000477</v>
      </c>
      <c r="O48" s="575">
        <v>-3.9249899259999999</v>
      </c>
      <c r="P48" s="192"/>
    </row>
    <row r="49" spans="1:16" ht="14.25" customHeight="1" x14ac:dyDescent="0.2">
      <c r="A49" s="465" t="s">
        <v>778</v>
      </c>
      <c r="B49" s="707">
        <v>-0.106112688</v>
      </c>
      <c r="C49" s="707">
        <v>-9.9401697999999997E-2</v>
      </c>
      <c r="D49" s="707">
        <v>-0.218356939</v>
      </c>
      <c r="E49" s="707">
        <v>-0.22039698899999999</v>
      </c>
      <c r="F49" s="707">
        <v>-0.21621415399999999</v>
      </c>
      <c r="G49" s="707">
        <v>-0.28930803900000002</v>
      </c>
      <c r="H49" s="707">
        <v>-0.202807136</v>
      </c>
      <c r="I49" s="707">
        <v>-0.34419833100000002</v>
      </c>
      <c r="J49" s="707">
        <v>-0.57458890399999996</v>
      </c>
      <c r="K49" s="707">
        <v>-0.26479543799999999</v>
      </c>
      <c r="L49" s="707">
        <v>-1.4835706989999999</v>
      </c>
      <c r="M49" s="575">
        <v>-0.21872038999999999</v>
      </c>
      <c r="N49" s="575">
        <v>-0.67485495399999995</v>
      </c>
      <c r="O49" s="575">
        <v>-0.40391939500000001</v>
      </c>
      <c r="P49" s="192"/>
    </row>
    <row r="50" spans="1:16" ht="18" customHeight="1" x14ac:dyDescent="0.25">
      <c r="A50" s="465" t="s">
        <v>779</v>
      </c>
      <c r="B50" s="707">
        <v>5.6825394850000004</v>
      </c>
      <c r="C50" s="707">
        <v>6.0487163910000001</v>
      </c>
      <c r="D50" s="707">
        <v>5.4376990420000002</v>
      </c>
      <c r="E50" s="707">
        <v>5.6902642370000001</v>
      </c>
      <c r="F50" s="707">
        <v>6.1729727649999999</v>
      </c>
      <c r="G50" s="707">
        <v>5.9051615369999997</v>
      </c>
      <c r="H50" s="707">
        <v>5.2396995229999996</v>
      </c>
      <c r="I50" s="707">
        <v>4.2165330839999999</v>
      </c>
      <c r="J50" s="707">
        <v>4.5624580589999999</v>
      </c>
      <c r="K50" s="707">
        <v>4.2154257839999998</v>
      </c>
      <c r="L50" s="707">
        <v>4.0326617000000002</v>
      </c>
      <c r="M50" s="575">
        <v>5.6730569869999998</v>
      </c>
      <c r="N50" s="575">
        <v>4.2292623530000002</v>
      </c>
      <c r="O50" s="575">
        <v>4.7490302819999997</v>
      </c>
      <c r="P50" s="192"/>
    </row>
    <row r="51" spans="1:16" ht="14.25" customHeight="1" x14ac:dyDescent="0.25">
      <c r="A51" s="465" t="s">
        <v>399</v>
      </c>
      <c r="B51" s="707">
        <v>7.8072175420000001</v>
      </c>
      <c r="C51" s="707">
        <v>7.7699204259999997</v>
      </c>
      <c r="D51" s="707">
        <v>7.952577153</v>
      </c>
      <c r="E51" s="707">
        <v>8.1485815200000005</v>
      </c>
      <c r="F51" s="707">
        <v>7.9937970570000001</v>
      </c>
      <c r="G51" s="707">
        <v>8.312907568</v>
      </c>
      <c r="H51" s="707">
        <v>8.2079844430000009</v>
      </c>
      <c r="I51" s="707">
        <v>7.9868428140000001</v>
      </c>
      <c r="J51" s="707">
        <v>8.4984661169999995</v>
      </c>
      <c r="K51" s="707">
        <v>8.6435855050000008</v>
      </c>
      <c r="L51" s="707">
        <v>11.662002723000001</v>
      </c>
      <c r="M51" s="575">
        <v>8.1689724639999994</v>
      </c>
      <c r="N51" s="575">
        <v>9.4471673159999998</v>
      </c>
      <c r="O51" s="575">
        <v>8.9669914029999997</v>
      </c>
      <c r="P51" s="192"/>
    </row>
    <row r="52" spans="1:16" ht="14.25" customHeight="1" x14ac:dyDescent="0.25">
      <c r="A52" s="465" t="s">
        <v>395</v>
      </c>
      <c r="B52" s="707">
        <v>8.2904857389999993</v>
      </c>
      <c r="C52" s="707">
        <v>8.0852465210000002</v>
      </c>
      <c r="D52" s="707">
        <v>7.3373052909999998</v>
      </c>
      <c r="E52" s="707">
        <v>6.7105210499999997</v>
      </c>
      <c r="F52" s="707">
        <v>6.3281088370000003</v>
      </c>
      <c r="G52" s="707">
        <v>6.3018779370000004</v>
      </c>
      <c r="H52" s="707">
        <v>6.3675666819999996</v>
      </c>
      <c r="I52" s="707">
        <v>6.0700791780000003</v>
      </c>
      <c r="J52" s="707">
        <v>6.4699799679999996</v>
      </c>
      <c r="K52" s="707">
        <v>6.1521903819999997</v>
      </c>
      <c r="L52" s="707">
        <v>10.719488745</v>
      </c>
      <c r="M52" s="575">
        <v>6.5740219409999998</v>
      </c>
      <c r="N52" s="575">
        <v>7.57904483</v>
      </c>
      <c r="O52" s="575">
        <v>7.2040221799999999</v>
      </c>
      <c r="P52" s="192"/>
    </row>
    <row r="53" spans="1:16" ht="14.25" customHeight="1" x14ac:dyDescent="0.25">
      <c r="A53" s="465" t="s">
        <v>396</v>
      </c>
      <c r="B53" s="707">
        <v>6.2049779960000002</v>
      </c>
      <c r="C53" s="707">
        <v>5.1697362790000003</v>
      </c>
      <c r="D53" s="707">
        <v>5.5005363129999996</v>
      </c>
      <c r="E53" s="707">
        <v>5.4515811689999998</v>
      </c>
      <c r="F53" s="707">
        <v>5.7055484859999996</v>
      </c>
      <c r="G53" s="707">
        <v>5.8999436669999996</v>
      </c>
      <c r="H53" s="707">
        <v>4.9350243159999998</v>
      </c>
      <c r="I53" s="707">
        <v>4.6828036989999999</v>
      </c>
      <c r="J53" s="707">
        <v>5.376762856</v>
      </c>
      <c r="K53" s="707">
        <v>4.266585751</v>
      </c>
      <c r="L53" s="707">
        <v>6.0930455400000003</v>
      </c>
      <c r="M53" s="575">
        <v>5.4191044460000004</v>
      </c>
      <c r="N53" s="575">
        <v>5.2697786640000004</v>
      </c>
      <c r="O53" s="575">
        <v>5.3223305620000003</v>
      </c>
      <c r="P53" s="192"/>
    </row>
    <row r="54" spans="1:16" ht="15.75" customHeight="1" x14ac:dyDescent="0.25">
      <c r="A54" s="465" t="s">
        <v>780</v>
      </c>
      <c r="B54" s="707">
        <v>2.3560966379999999</v>
      </c>
      <c r="C54" s="707">
        <v>7.8505868049999998</v>
      </c>
      <c r="D54" s="707">
        <v>6.8533479240000004</v>
      </c>
      <c r="E54" s="707">
        <v>7.1546549380000002</v>
      </c>
      <c r="F54" s="707">
        <v>8.1830458220000004</v>
      </c>
      <c r="G54" s="707">
        <v>8.8328708270000007</v>
      </c>
      <c r="H54" s="707">
        <v>12.349986252000001</v>
      </c>
      <c r="I54" s="707">
        <v>12.234050419000001</v>
      </c>
      <c r="J54" s="707">
        <v>8.2006110050000007</v>
      </c>
      <c r="K54" s="707">
        <v>13.074317642</v>
      </c>
      <c r="L54" s="707">
        <v>9.7394062399999992</v>
      </c>
      <c r="M54" s="575">
        <v>8.7739029039999998</v>
      </c>
      <c r="N54" s="575">
        <v>10.435530610000001</v>
      </c>
      <c r="O54" s="575">
        <v>9.6153700759999996</v>
      </c>
      <c r="P54" s="192"/>
    </row>
    <row r="55" spans="1:16" ht="14.25" customHeight="1" x14ac:dyDescent="0.25">
      <c r="A55" s="465" t="s">
        <v>397</v>
      </c>
      <c r="B55" s="707">
        <v>6.3053313E-2</v>
      </c>
      <c r="C55" s="707">
        <v>-1.9024955370000001</v>
      </c>
      <c r="D55" s="707">
        <v>-2.9348533360000002</v>
      </c>
      <c r="E55" s="707">
        <v>-2.1860736759999999</v>
      </c>
      <c r="F55" s="707">
        <v>-2.3609239780000002</v>
      </c>
      <c r="G55" s="707">
        <v>-2.0490832970000001</v>
      </c>
      <c r="H55" s="707">
        <v>-1.778740537</v>
      </c>
      <c r="I55" s="707">
        <v>-0.85173579200000005</v>
      </c>
      <c r="J55" s="707">
        <v>-0.93775992799999996</v>
      </c>
      <c r="K55" s="707">
        <v>0.10123539500000001</v>
      </c>
      <c r="L55" s="707">
        <v>2.5303888899999998</v>
      </c>
      <c r="M55" s="575">
        <v>-2.0956988999999999</v>
      </c>
      <c r="N55" s="575">
        <v>0.67492119699999997</v>
      </c>
      <c r="O55" s="575">
        <v>-0.29209860700000001</v>
      </c>
      <c r="P55" s="192"/>
    </row>
    <row r="56" spans="1:16" ht="14.25" customHeight="1" x14ac:dyDescent="0.25">
      <c r="A56" s="465" t="s">
        <v>400</v>
      </c>
      <c r="B56" s="707">
        <v>3.2031061520000002</v>
      </c>
      <c r="C56" s="707">
        <v>2.981681896</v>
      </c>
      <c r="D56" s="707">
        <v>3.4198273700000001</v>
      </c>
      <c r="E56" s="707">
        <v>3.0774941070000001</v>
      </c>
      <c r="F56" s="707">
        <v>3.3209023489999998</v>
      </c>
      <c r="G56" s="707">
        <v>3.5329826020000001</v>
      </c>
      <c r="H56" s="707">
        <v>3.2024783929999998</v>
      </c>
      <c r="I56" s="707">
        <v>1.965643078</v>
      </c>
      <c r="J56" s="707">
        <v>1.2955101120000001</v>
      </c>
      <c r="K56" s="707">
        <v>2.1103238929999999</v>
      </c>
      <c r="L56" s="707">
        <v>1.515208763</v>
      </c>
      <c r="M56" s="575">
        <v>3.225382137</v>
      </c>
      <c r="N56" s="575">
        <v>1.6557922780000001</v>
      </c>
      <c r="O56" s="575">
        <v>2.3589579569999999</v>
      </c>
      <c r="P56" s="192"/>
    </row>
    <row r="57" spans="1:16" ht="14.25" customHeight="1" x14ac:dyDescent="0.25">
      <c r="A57" s="517" t="s">
        <v>781</v>
      </c>
      <c r="B57" s="711">
        <v>-0.103375052</v>
      </c>
      <c r="C57" s="711">
        <v>-0.366624493</v>
      </c>
      <c r="D57" s="711">
        <v>-0.25446092999999997</v>
      </c>
      <c r="E57" s="711">
        <v>-0.48801580700000002</v>
      </c>
      <c r="F57" s="711">
        <v>-0.73767153799999996</v>
      </c>
      <c r="G57" s="711">
        <v>-0.78965750800000001</v>
      </c>
      <c r="H57" s="711">
        <v>-0.729305447</v>
      </c>
      <c r="I57" s="711">
        <v>-0.58083903199999998</v>
      </c>
      <c r="J57" s="711">
        <v>-1.06749563</v>
      </c>
      <c r="K57" s="711">
        <v>-1.3860839659999999</v>
      </c>
      <c r="L57" s="711">
        <v>-0.16260596499999999</v>
      </c>
      <c r="M57" s="586">
        <v>-0.61942558400000003</v>
      </c>
      <c r="N57" s="586">
        <v>-0.70606811999999997</v>
      </c>
      <c r="O57" s="586">
        <v>-0.69824708599999996</v>
      </c>
      <c r="P57" s="192"/>
    </row>
    <row r="58" spans="1:16" ht="14.25" customHeight="1" x14ac:dyDescent="0.25">
      <c r="A58" s="517" t="s">
        <v>782</v>
      </c>
      <c r="B58" s="711">
        <v>-0.80942138900000005</v>
      </c>
      <c r="C58" s="711">
        <v>0.62139414999999998</v>
      </c>
      <c r="D58" s="711">
        <v>-0.422741912</v>
      </c>
      <c r="E58" s="711">
        <v>-9.0905373999999997E-2</v>
      </c>
      <c r="F58" s="711">
        <v>-0.18808977399999999</v>
      </c>
      <c r="G58" s="711">
        <v>-0.37346702399999998</v>
      </c>
      <c r="H58" s="711">
        <v>-6.2974066999999995E-2</v>
      </c>
      <c r="I58" s="711">
        <v>-0.90133664300000005</v>
      </c>
      <c r="J58" s="711">
        <v>-0.76934064099999999</v>
      </c>
      <c r="K58" s="711">
        <v>-5.7546950999999999E-2</v>
      </c>
      <c r="L58" s="711">
        <v>-1.627928096</v>
      </c>
      <c r="M58" s="586">
        <v>-0.15180290799999999</v>
      </c>
      <c r="N58" s="586">
        <v>-0.95957649499999997</v>
      </c>
      <c r="O58" s="586">
        <v>-0.65193384799999998</v>
      </c>
      <c r="P58" s="192"/>
    </row>
    <row r="59" spans="1:16" ht="14.25" customHeight="1" x14ac:dyDescent="0.25">
      <c r="A59" s="517" t="s">
        <v>783</v>
      </c>
      <c r="B59" s="711">
        <v>-1.6891540309999999</v>
      </c>
      <c r="C59" s="711">
        <v>1.0761250769999999</v>
      </c>
      <c r="D59" s="711">
        <v>0.49393704300000002</v>
      </c>
      <c r="E59" s="711">
        <v>0.59460086599999995</v>
      </c>
      <c r="F59" s="711">
        <v>0.79171051800000003</v>
      </c>
      <c r="G59" s="711">
        <v>0.86527021699999995</v>
      </c>
      <c r="H59" s="711">
        <v>1.929395188</v>
      </c>
      <c r="I59" s="711">
        <v>1.750743535</v>
      </c>
      <c r="J59" s="711">
        <v>0.60887126700000005</v>
      </c>
      <c r="K59" s="711">
        <v>1.9039510550000001</v>
      </c>
      <c r="L59" s="711">
        <v>0.59386842299999998</v>
      </c>
      <c r="M59" s="586">
        <v>1.0509874779999999</v>
      </c>
      <c r="N59" s="586">
        <v>1.0359639430000001</v>
      </c>
      <c r="O59" s="586">
        <v>1.046899102</v>
      </c>
      <c r="P59" s="930"/>
    </row>
    <row r="60" spans="1:16" ht="12.75" customHeight="1" x14ac:dyDescent="0.2">
      <c r="A60" s="235" t="s">
        <v>891</v>
      </c>
      <c r="B60" s="472"/>
      <c r="C60" s="472"/>
      <c r="D60" s="472"/>
      <c r="E60" s="472"/>
      <c r="F60" s="472"/>
      <c r="G60" s="472"/>
      <c r="H60" s="472"/>
      <c r="I60" s="472"/>
      <c r="J60" s="472"/>
      <c r="K60" s="472"/>
      <c r="L60" s="472"/>
      <c r="M60" s="485"/>
      <c r="N60" s="485"/>
      <c r="O60" s="485"/>
      <c r="P60" s="3"/>
    </row>
    <row r="61" spans="1:16" ht="12.75" customHeight="1" x14ac:dyDescent="0.2">
      <c r="A61" s="235" t="s">
        <v>893</v>
      </c>
      <c r="B61" s="472"/>
      <c r="C61" s="472"/>
      <c r="D61" s="472"/>
      <c r="E61" s="472"/>
      <c r="F61" s="472"/>
      <c r="G61" s="472"/>
      <c r="H61" s="472"/>
      <c r="I61" s="472"/>
      <c r="J61" s="472"/>
      <c r="K61" s="472"/>
      <c r="L61" s="472"/>
      <c r="M61" s="485"/>
      <c r="N61" s="485"/>
      <c r="O61" s="485"/>
      <c r="P61" s="3"/>
    </row>
    <row r="62" spans="1:16" x14ac:dyDescent="0.2">
      <c r="A62" s="286" t="s">
        <v>892</v>
      </c>
      <c r="B62" s="221"/>
      <c r="C62" s="221"/>
      <c r="D62" s="221"/>
      <c r="E62" s="221"/>
      <c r="F62" s="221"/>
      <c r="G62" s="244"/>
      <c r="H62" s="221"/>
      <c r="I62" s="221"/>
      <c r="J62" s="244"/>
      <c r="K62" s="221"/>
      <c r="L62" s="221"/>
      <c r="M62" s="221"/>
      <c r="N62" s="221"/>
      <c r="O62" s="221"/>
    </row>
    <row r="63" spans="1:16" x14ac:dyDescent="0.2">
      <c r="A63" s="286" t="s">
        <v>771</v>
      </c>
      <c r="B63" s="221"/>
      <c r="C63" s="221"/>
      <c r="D63" s="221"/>
      <c r="E63" s="221"/>
      <c r="F63" s="221"/>
      <c r="G63" s="244"/>
      <c r="H63" s="221"/>
      <c r="I63" s="221"/>
      <c r="J63" s="244"/>
      <c r="K63" s="221"/>
      <c r="L63" s="221"/>
      <c r="M63" s="221"/>
      <c r="N63" s="221"/>
      <c r="O63" s="221"/>
    </row>
    <row r="64" spans="1:16" x14ac:dyDescent="0.2">
      <c r="A64" s="37" t="s">
        <v>772</v>
      </c>
      <c r="B64" s="221"/>
      <c r="C64" s="221"/>
      <c r="D64" s="221"/>
      <c r="E64" s="221"/>
      <c r="F64" s="221"/>
      <c r="G64" s="244"/>
      <c r="H64" s="221"/>
      <c r="I64" s="221"/>
      <c r="J64" s="244"/>
      <c r="K64" s="221"/>
      <c r="L64" s="221"/>
      <c r="M64" s="221"/>
      <c r="N64" s="221"/>
      <c r="O64" s="221"/>
    </row>
    <row r="65" spans="1:15" x14ac:dyDescent="0.2">
      <c r="A65" s="37" t="s">
        <v>773</v>
      </c>
      <c r="B65" s="221"/>
      <c r="C65" s="221"/>
      <c r="D65" s="221"/>
      <c r="E65" s="221"/>
      <c r="F65" s="221"/>
      <c r="G65" s="244"/>
      <c r="H65" s="221"/>
      <c r="I65" s="221"/>
      <c r="J65" s="244"/>
      <c r="K65" s="221"/>
      <c r="L65" s="221"/>
      <c r="M65" s="221"/>
      <c r="N65" s="221"/>
      <c r="O65" s="221"/>
    </row>
    <row r="66" spans="1:15" x14ac:dyDescent="0.2">
      <c r="A66" s="286" t="s">
        <v>316</v>
      </c>
      <c r="B66" s="221"/>
      <c r="C66" s="221"/>
      <c r="D66" s="221"/>
      <c r="E66" s="221"/>
      <c r="F66" s="221"/>
      <c r="G66" s="244"/>
      <c r="H66" s="221"/>
      <c r="I66" s="221"/>
      <c r="J66" s="244"/>
      <c r="K66" s="221"/>
      <c r="L66" s="221"/>
      <c r="M66" s="221"/>
      <c r="N66" s="221"/>
      <c r="O66" s="221"/>
    </row>
    <row r="67" spans="1:15" ht="15" customHeight="1" x14ac:dyDescent="0.2">
      <c r="A67" s="286" t="s">
        <v>888</v>
      </c>
      <c r="B67" s="3"/>
      <c r="C67" s="3"/>
      <c r="D67" s="3"/>
      <c r="E67" s="3"/>
      <c r="F67" s="3"/>
      <c r="G67" s="245"/>
      <c r="H67" s="3"/>
      <c r="I67" s="3"/>
      <c r="J67" s="245"/>
      <c r="K67" s="3"/>
      <c r="L67" s="3"/>
      <c r="M67" s="3"/>
      <c r="N67" s="3"/>
      <c r="O67" s="3"/>
    </row>
    <row r="68" spans="1:15" x14ac:dyDescent="0.2">
      <c r="A68" s="243"/>
      <c r="B68" s="3"/>
      <c r="C68" s="3"/>
      <c r="D68" s="3"/>
      <c r="E68" s="3"/>
      <c r="F68" s="3"/>
      <c r="G68" s="245"/>
      <c r="H68" s="3"/>
      <c r="I68" s="3"/>
      <c r="J68" s="245"/>
      <c r="K68" s="3"/>
      <c r="L68" s="3"/>
      <c r="M68" s="3"/>
      <c r="N68" s="3"/>
      <c r="O68" s="3"/>
    </row>
    <row r="69" spans="1:15" ht="12.75" customHeight="1" x14ac:dyDescent="0.2">
      <c r="A69" s="938" t="s">
        <v>206</v>
      </c>
      <c r="B69" s="932"/>
      <c r="C69" s="932"/>
      <c r="D69" s="932"/>
      <c r="E69" s="932"/>
      <c r="F69" s="932"/>
    </row>
    <row r="70" spans="1:15" ht="51" customHeight="1" x14ac:dyDescent="0.2">
      <c r="A70" s="1017" t="s">
        <v>207</v>
      </c>
      <c r="B70" s="1017"/>
      <c r="C70" s="1017"/>
      <c r="D70" s="1017"/>
      <c r="E70" s="1017"/>
      <c r="F70" s="1017"/>
      <c r="G70" s="1017"/>
      <c r="H70" s="1017"/>
      <c r="I70" s="1017"/>
      <c r="J70" s="1017"/>
      <c r="K70" s="1017"/>
      <c r="L70" s="1017"/>
      <c r="M70" s="1017"/>
      <c r="N70" s="1017"/>
      <c r="O70" s="1017"/>
    </row>
    <row r="71" spans="1:15" ht="12.75" customHeight="1" x14ac:dyDescent="0.3">
      <c r="A71" s="307"/>
      <c r="B71" s="932"/>
      <c r="C71" s="932"/>
      <c r="D71" s="932"/>
      <c r="E71" s="932"/>
      <c r="F71" s="932"/>
    </row>
    <row r="72" spans="1:15" ht="24.75" customHeight="1" x14ac:dyDescent="0.2">
      <c r="A72" s="1018" t="s">
        <v>659</v>
      </c>
      <c r="B72" s="1018"/>
      <c r="C72" s="1018"/>
      <c r="D72" s="1018"/>
      <c r="E72" s="1018"/>
      <c r="F72" s="1018"/>
      <c r="G72" s="1018"/>
      <c r="H72" s="1018"/>
      <c r="I72" s="1018"/>
      <c r="J72" s="1018"/>
      <c r="K72" s="1018"/>
      <c r="L72" s="1018"/>
      <c r="M72" s="1018"/>
      <c r="N72" s="1018"/>
      <c r="O72" s="1018"/>
    </row>
    <row r="73" spans="1:15" ht="12.75" customHeight="1" x14ac:dyDescent="0.3">
      <c r="A73" s="307"/>
      <c r="B73" s="932"/>
      <c r="C73" s="932"/>
      <c r="D73" s="932"/>
      <c r="E73" s="932"/>
      <c r="F73" s="932"/>
    </row>
    <row r="74" spans="1:15" ht="26.25" customHeight="1" x14ac:dyDescent="0.2">
      <c r="A74" s="1019" t="s">
        <v>660</v>
      </c>
      <c r="B74" s="1019"/>
      <c r="C74" s="1019"/>
      <c r="D74" s="1019"/>
      <c r="E74" s="1019"/>
      <c r="F74" s="1019"/>
      <c r="G74" s="1019"/>
      <c r="H74" s="1019"/>
      <c r="I74" s="1019"/>
      <c r="J74" s="1019"/>
      <c r="K74" s="1019"/>
      <c r="L74" s="1019"/>
      <c r="M74" s="1019"/>
      <c r="N74" s="1019"/>
      <c r="O74" s="1019"/>
    </row>
    <row r="75" spans="1:15" ht="12.75" customHeight="1" x14ac:dyDescent="0.2">
      <c r="A75" s="939"/>
      <c r="B75" s="932"/>
      <c r="C75" s="932"/>
      <c r="D75" s="932"/>
      <c r="E75" s="932"/>
      <c r="F75" s="932"/>
    </row>
    <row r="76" spans="1:15" ht="12.75" customHeight="1" x14ac:dyDescent="0.2">
      <c r="A76" s="1019" t="s">
        <v>661</v>
      </c>
      <c r="B76" s="1019"/>
      <c r="C76" s="1019"/>
      <c r="D76" s="1019"/>
      <c r="E76" s="1019"/>
      <c r="F76" s="1019"/>
      <c r="G76" s="1019"/>
      <c r="H76" s="1019"/>
      <c r="I76" s="1019"/>
      <c r="J76" s="1019"/>
      <c r="K76" s="1019"/>
      <c r="L76" s="1019"/>
      <c r="M76" s="1019"/>
      <c r="N76" s="1019"/>
      <c r="O76" s="1019"/>
    </row>
    <row r="77" spans="1:15" ht="12.75" customHeight="1" x14ac:dyDescent="0.2">
      <c r="A77" s="933"/>
      <c r="B77" s="933"/>
      <c r="C77" s="933"/>
      <c r="D77" s="933"/>
      <c r="E77" s="933"/>
      <c r="F77" s="933"/>
    </row>
    <row r="78" spans="1:15" ht="24.75" customHeight="1" x14ac:dyDescent="0.2">
      <c r="A78" s="1019" t="s">
        <v>662</v>
      </c>
      <c r="B78" s="1019"/>
      <c r="C78" s="1019"/>
      <c r="D78" s="1019"/>
      <c r="E78" s="1019"/>
      <c r="F78" s="1019"/>
      <c r="G78" s="1019"/>
      <c r="H78" s="1019"/>
      <c r="I78" s="1019"/>
      <c r="J78" s="1019"/>
      <c r="K78" s="1019"/>
      <c r="L78" s="1019"/>
      <c r="M78" s="1019"/>
      <c r="N78" s="1019"/>
      <c r="O78" s="1019"/>
    </row>
    <row r="79" spans="1:15" ht="12.75" customHeight="1" x14ac:dyDescent="0.2">
      <c r="A79" s="932"/>
      <c r="B79" s="932"/>
      <c r="C79" s="932"/>
      <c r="D79" s="932"/>
      <c r="E79" s="932"/>
      <c r="F79" s="932"/>
    </row>
    <row r="80" spans="1:15" ht="21" customHeight="1" x14ac:dyDescent="0.2">
      <c r="A80" s="1019" t="s">
        <v>663</v>
      </c>
      <c r="B80" s="1019"/>
      <c r="C80" s="1019"/>
      <c r="D80" s="1019"/>
      <c r="E80" s="1019"/>
      <c r="F80" s="1019"/>
      <c r="G80" s="1019"/>
      <c r="H80" s="1019"/>
      <c r="I80" s="1019"/>
      <c r="J80" s="1019"/>
      <c r="K80" s="1019"/>
      <c r="L80" s="1019"/>
      <c r="M80" s="1019"/>
      <c r="N80" s="1019"/>
      <c r="O80" s="1019"/>
    </row>
    <row r="81" spans="1:15" ht="12.75" customHeight="1" x14ac:dyDescent="0.2">
      <c r="A81" s="932"/>
      <c r="B81" s="932"/>
      <c r="C81" s="932"/>
      <c r="D81" s="932"/>
      <c r="E81" s="932"/>
      <c r="F81" s="932"/>
    </row>
    <row r="82" spans="1:15" ht="48.75" customHeight="1" x14ac:dyDescent="0.2">
      <c r="A82" s="1019" t="s">
        <v>710</v>
      </c>
      <c r="B82" s="1019"/>
      <c r="C82" s="1019"/>
      <c r="D82" s="1019"/>
      <c r="E82" s="1019"/>
      <c r="F82" s="1019"/>
      <c r="G82" s="1019"/>
      <c r="H82" s="1019"/>
      <c r="I82" s="1019"/>
      <c r="J82" s="1019"/>
      <c r="K82" s="1019"/>
      <c r="L82" s="1019"/>
      <c r="M82" s="1019"/>
      <c r="N82" s="1019"/>
      <c r="O82" s="1019"/>
    </row>
    <row r="83" spans="1:15" ht="12.75" customHeight="1" x14ac:dyDescent="0.2">
      <c r="A83" s="939"/>
      <c r="B83" s="932"/>
      <c r="C83" s="932"/>
      <c r="D83" s="932"/>
      <c r="E83" s="932"/>
      <c r="F83" s="932"/>
    </row>
    <row r="84" spans="1:15" ht="27" customHeight="1" x14ac:dyDescent="0.2">
      <c r="A84" s="1019" t="s">
        <v>664</v>
      </c>
      <c r="B84" s="1019"/>
      <c r="C84" s="1019"/>
      <c r="D84" s="1019"/>
      <c r="E84" s="1019"/>
      <c r="F84" s="1019"/>
      <c r="G84" s="1019"/>
      <c r="H84" s="1019"/>
      <c r="I84" s="1019"/>
      <c r="J84" s="1019"/>
      <c r="K84" s="1019"/>
      <c r="L84" s="1019"/>
      <c r="M84" s="1019"/>
      <c r="N84" s="1019"/>
      <c r="O84" s="1019"/>
    </row>
    <row r="85" spans="1:15" ht="12.75" customHeight="1" x14ac:dyDescent="0.2">
      <c r="A85" s="940"/>
      <c r="B85" s="932"/>
      <c r="C85" s="932"/>
      <c r="D85" s="932"/>
      <c r="E85" s="932"/>
      <c r="F85" s="932"/>
    </row>
    <row r="86" spans="1:15" ht="19.5" customHeight="1" x14ac:dyDescent="0.2">
      <c r="A86" s="1019" t="s">
        <v>665</v>
      </c>
      <c r="B86" s="1019"/>
      <c r="C86" s="1019"/>
      <c r="D86" s="1019"/>
      <c r="E86" s="1019"/>
      <c r="F86" s="1019"/>
      <c r="G86" s="1019"/>
      <c r="H86" s="1019"/>
      <c r="I86" s="1019"/>
      <c r="J86" s="1019"/>
      <c r="K86" s="1019"/>
      <c r="L86" s="1019"/>
      <c r="M86" s="1019"/>
      <c r="N86" s="1019"/>
      <c r="O86" s="1019"/>
    </row>
    <row r="87" spans="1:15" ht="12.75" customHeight="1" x14ac:dyDescent="0.2">
      <c r="A87" s="940"/>
      <c r="B87" s="932"/>
      <c r="C87" s="932"/>
      <c r="D87" s="932"/>
      <c r="E87" s="932"/>
      <c r="F87" s="932"/>
    </row>
    <row r="88" spans="1:15" ht="22.5" customHeight="1" x14ac:dyDescent="0.2">
      <c r="A88" s="1019" t="s">
        <v>666</v>
      </c>
      <c r="B88" s="1019"/>
      <c r="C88" s="1019"/>
      <c r="D88" s="1019"/>
      <c r="E88" s="1019"/>
      <c r="F88" s="1019"/>
      <c r="G88" s="1019"/>
      <c r="H88" s="1019"/>
      <c r="I88" s="1019"/>
      <c r="J88" s="1019"/>
      <c r="K88" s="1019"/>
      <c r="L88" s="1019"/>
      <c r="M88" s="1019"/>
      <c r="N88" s="1019"/>
      <c r="O88" s="1019"/>
    </row>
    <row r="89" spans="1:15" ht="34.5" customHeight="1" x14ac:dyDescent="0.2">
      <c r="A89" s="1019" t="s">
        <v>667</v>
      </c>
      <c r="B89" s="1019"/>
      <c r="C89" s="1019"/>
      <c r="D89" s="1019"/>
      <c r="E89" s="1019"/>
      <c r="F89" s="1019"/>
      <c r="G89" s="1019"/>
      <c r="H89" s="1019"/>
      <c r="I89" s="1019"/>
      <c r="J89" s="1019"/>
      <c r="K89" s="1019"/>
      <c r="L89" s="1019"/>
      <c r="M89" s="1019"/>
      <c r="N89" s="1019"/>
      <c r="O89" s="1019"/>
    </row>
    <row r="90" spans="1:15" ht="12.75" customHeight="1" x14ac:dyDescent="0.2">
      <c r="A90" s="940"/>
      <c r="B90" s="932"/>
      <c r="C90" s="932"/>
      <c r="D90" s="932"/>
      <c r="E90" s="932"/>
      <c r="F90" s="932"/>
    </row>
    <row r="91" spans="1:15" ht="33.75" customHeight="1" x14ac:dyDescent="0.2">
      <c r="A91" s="1019" t="s">
        <v>668</v>
      </c>
      <c r="B91" s="1019"/>
      <c r="C91" s="1019"/>
      <c r="D91" s="1019"/>
      <c r="E91" s="1019"/>
      <c r="F91" s="1019"/>
      <c r="G91" s="1019"/>
      <c r="H91" s="1019"/>
      <c r="I91" s="1019"/>
      <c r="J91" s="1019"/>
      <c r="K91" s="1019"/>
      <c r="L91" s="1019"/>
      <c r="M91" s="1019"/>
      <c r="N91" s="1019"/>
      <c r="O91" s="1019"/>
    </row>
    <row r="92" spans="1:15" ht="12.75" customHeight="1" x14ac:dyDescent="0.2">
      <c r="A92" s="940"/>
      <c r="B92" s="932"/>
      <c r="C92" s="932"/>
      <c r="D92" s="932"/>
      <c r="E92" s="932"/>
      <c r="F92" s="932"/>
    </row>
    <row r="93" spans="1:15" ht="21" customHeight="1" x14ac:dyDescent="0.2">
      <c r="A93" s="1019" t="s">
        <v>669</v>
      </c>
      <c r="B93" s="1019"/>
      <c r="C93" s="1019"/>
      <c r="D93" s="1019"/>
      <c r="E93" s="1019"/>
      <c r="F93" s="1019"/>
      <c r="G93" s="1019"/>
      <c r="H93" s="1019"/>
      <c r="I93" s="1019"/>
      <c r="J93" s="1019"/>
      <c r="K93" s="1019"/>
      <c r="L93" s="1019"/>
      <c r="M93" s="1019"/>
      <c r="N93" s="1019"/>
      <c r="O93" s="1019"/>
    </row>
    <row r="94" spans="1:15" ht="12.75" customHeight="1" x14ac:dyDescent="0.2">
      <c r="A94" s="934"/>
      <c r="B94" s="932"/>
      <c r="C94" s="932"/>
      <c r="D94" s="932"/>
      <c r="E94" s="932"/>
      <c r="F94" s="932"/>
    </row>
    <row r="95" spans="1:15" ht="21.75" customHeight="1" x14ac:dyDescent="0.2">
      <c r="A95" s="1016" t="s">
        <v>208</v>
      </c>
      <c r="B95" s="1016"/>
      <c r="C95" s="1016"/>
      <c r="D95" s="1016"/>
      <c r="E95" s="1016"/>
      <c r="F95" s="1016"/>
      <c r="G95" s="1016"/>
      <c r="H95" s="1016"/>
      <c r="I95" s="1016"/>
      <c r="J95" s="1016"/>
      <c r="K95" s="1016"/>
      <c r="L95" s="1016"/>
      <c r="M95" s="1016"/>
      <c r="N95" s="1016"/>
      <c r="O95" s="1016"/>
    </row>
    <row r="96" spans="1:15" ht="12.75" customHeight="1" x14ac:dyDescent="0.2">
      <c r="A96" s="1016" t="s">
        <v>209</v>
      </c>
      <c r="B96" s="1016"/>
      <c r="C96" s="1016"/>
      <c r="D96" s="1016"/>
      <c r="E96" s="1016"/>
      <c r="F96" s="1016"/>
      <c r="G96" s="1016"/>
      <c r="H96" s="1016"/>
      <c r="I96" s="1016"/>
      <c r="J96" s="1016"/>
      <c r="K96" s="1016"/>
      <c r="L96" s="1016"/>
      <c r="M96" s="1016"/>
      <c r="N96" s="1016"/>
      <c r="O96" s="1016"/>
    </row>
  </sheetData>
  <mergeCells count="15">
    <mergeCell ref="A80:O80"/>
    <mergeCell ref="A82:O82"/>
    <mergeCell ref="A93:O93"/>
    <mergeCell ref="A95:O95"/>
    <mergeCell ref="A96:O96"/>
    <mergeCell ref="A84:O84"/>
    <mergeCell ref="A86:O86"/>
    <mergeCell ref="A88:O88"/>
    <mergeCell ref="A89:O89"/>
    <mergeCell ref="A91:O91"/>
    <mergeCell ref="A70:O70"/>
    <mergeCell ref="A72:O72"/>
    <mergeCell ref="A74:O74"/>
    <mergeCell ref="A76:O76"/>
    <mergeCell ref="A78:O78"/>
  </mergeCells>
  <phoneticPr fontId="2" type="noConversion"/>
  <pageMargins left="0.59055118110236227" right="0.59055118110236227" top="0.78740157480314965" bottom="0.78740157480314965" header="0.39370078740157483" footer="0.39370078740157483"/>
  <pageSetup paperSize="9" scale="50" firstPageNumber="16" fitToHeight="0" orientation="landscape" useFirstPageNumber="1" r:id="rId1"/>
  <headerFooter alignWithMargins="0">
    <oddHeader>&amp;R&amp;12Les finances des communes en 2023</oddHeader>
    <oddFooter>&amp;L&amp;12Direction Générale des Collectivités Locales / DESL&amp;C&amp;12&amp;P&amp;R&amp;12Mise en ligne : janvier 2025</oddFooter>
  </headerFooter>
  <rowBreaks count="1" manualBreakCount="1">
    <brk id="68" max="14"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34"/>
  <sheetViews>
    <sheetView zoomScaleNormal="100" zoomScaleSheetLayoutView="70" zoomScalePageLayoutView="70" workbookViewId="0">
      <selection activeCell="A230" sqref="A230:O230"/>
    </sheetView>
  </sheetViews>
  <sheetFormatPr baseColWidth="10" defaultRowHeight="12.75" x14ac:dyDescent="0.2"/>
  <cols>
    <col min="1" max="1" width="49" customWidth="1"/>
    <col min="2" max="12" width="12.7109375" customWidth="1"/>
    <col min="13" max="14" width="16.85546875" style="215" customWidth="1"/>
    <col min="15" max="15" width="12.7109375" customWidth="1"/>
  </cols>
  <sheetData>
    <row r="1" spans="1:15" ht="20.25" customHeight="1" x14ac:dyDescent="0.2">
      <c r="A1" s="46" t="s">
        <v>898</v>
      </c>
      <c r="B1" s="234"/>
      <c r="C1" s="234"/>
      <c r="D1" s="234"/>
      <c r="E1" s="234"/>
      <c r="F1" s="234"/>
      <c r="G1" s="234"/>
      <c r="H1" s="234"/>
      <c r="I1" s="234"/>
      <c r="J1" s="234"/>
      <c r="K1" s="234"/>
      <c r="L1" s="234"/>
      <c r="M1" s="241"/>
      <c r="N1" s="241"/>
      <c r="O1" s="234"/>
    </row>
    <row r="2" spans="1:15" ht="3" customHeight="1" x14ac:dyDescent="0.2">
      <c r="A2" s="235"/>
    </row>
    <row r="3" spans="1:15" ht="3.75" customHeight="1" x14ac:dyDescent="0.2"/>
    <row r="4" spans="1:15" ht="14.25" x14ac:dyDescent="0.2">
      <c r="A4" s="15" t="s">
        <v>449</v>
      </c>
      <c r="L4" t="s">
        <v>214</v>
      </c>
      <c r="O4" s="213" t="s">
        <v>213</v>
      </c>
    </row>
    <row r="5" spans="1:15" x14ac:dyDescent="0.2">
      <c r="A5" s="1"/>
      <c r="B5" s="31" t="s">
        <v>35</v>
      </c>
      <c r="C5" s="32" t="s">
        <v>121</v>
      </c>
      <c r="D5" s="32" t="s">
        <v>123</v>
      </c>
      <c r="E5" s="32" t="s">
        <v>36</v>
      </c>
      <c r="F5" s="32" t="s">
        <v>37</v>
      </c>
      <c r="G5" s="32" t="s">
        <v>38</v>
      </c>
      <c r="H5" s="32" t="s">
        <v>39</v>
      </c>
      <c r="I5" s="32" t="s">
        <v>125</v>
      </c>
      <c r="J5" s="32" t="s">
        <v>126</v>
      </c>
      <c r="K5" s="32" t="s">
        <v>127</v>
      </c>
      <c r="L5" s="236">
        <v>100000</v>
      </c>
      <c r="M5" s="238" t="s">
        <v>231</v>
      </c>
      <c r="N5" s="238" t="s">
        <v>228</v>
      </c>
      <c r="O5" s="237" t="s">
        <v>77</v>
      </c>
    </row>
    <row r="6" spans="1:15" x14ac:dyDescent="0.2">
      <c r="A6" s="18" t="s">
        <v>883</v>
      </c>
      <c r="B6" s="33" t="s">
        <v>120</v>
      </c>
      <c r="C6" s="34" t="s">
        <v>40</v>
      </c>
      <c r="D6" s="34" t="s">
        <v>40</v>
      </c>
      <c r="E6" s="34" t="s">
        <v>40</v>
      </c>
      <c r="F6" s="34" t="s">
        <v>40</v>
      </c>
      <c r="G6" s="34" t="s">
        <v>40</v>
      </c>
      <c r="H6" s="34" t="s">
        <v>40</v>
      </c>
      <c r="I6" s="34" t="s">
        <v>40</v>
      </c>
      <c r="J6" s="34" t="s">
        <v>40</v>
      </c>
      <c r="K6" s="34" t="s">
        <v>40</v>
      </c>
      <c r="L6" s="34" t="s">
        <v>43</v>
      </c>
      <c r="M6" s="239" t="s">
        <v>230</v>
      </c>
      <c r="N6" s="239" t="s">
        <v>138</v>
      </c>
      <c r="O6" s="26" t="s">
        <v>137</v>
      </c>
    </row>
    <row r="7" spans="1:15" x14ac:dyDescent="0.2">
      <c r="A7" s="4"/>
      <c r="B7" s="35" t="s">
        <v>43</v>
      </c>
      <c r="C7" s="36" t="s">
        <v>122</v>
      </c>
      <c r="D7" s="36" t="s">
        <v>124</v>
      </c>
      <c r="E7" s="36" t="s">
        <v>44</v>
      </c>
      <c r="F7" s="36" t="s">
        <v>45</v>
      </c>
      <c r="G7" s="36" t="s">
        <v>46</v>
      </c>
      <c r="H7" s="36" t="s">
        <v>42</v>
      </c>
      <c r="I7" s="36" t="s">
        <v>128</v>
      </c>
      <c r="J7" s="36" t="s">
        <v>129</v>
      </c>
      <c r="K7" s="36" t="s">
        <v>130</v>
      </c>
      <c r="L7" s="36" t="s">
        <v>131</v>
      </c>
      <c r="M7" s="240" t="s">
        <v>138</v>
      </c>
      <c r="N7" s="240" t="s">
        <v>131</v>
      </c>
      <c r="O7" s="27" t="s">
        <v>41</v>
      </c>
    </row>
    <row r="8" spans="1:15" ht="14.25" x14ac:dyDescent="0.2">
      <c r="A8" s="37" t="s">
        <v>317</v>
      </c>
      <c r="B8" s="377">
        <v>836.93470000000002</v>
      </c>
      <c r="C8" s="377">
        <v>675.70730000000003</v>
      </c>
      <c r="D8" s="377">
        <v>616.87249999999995</v>
      </c>
      <c r="E8" s="377">
        <v>673.54060000000004</v>
      </c>
      <c r="F8" s="377">
        <v>791.64919999999995</v>
      </c>
      <c r="G8" s="377">
        <v>902.95230000000004</v>
      </c>
      <c r="H8" s="377">
        <v>1018.2315</v>
      </c>
      <c r="I8" s="377">
        <v>1167.9354000000001</v>
      </c>
      <c r="J8" s="377">
        <v>1323.1537000000001</v>
      </c>
      <c r="K8" s="377">
        <v>1429.1527000000001</v>
      </c>
      <c r="L8" s="377">
        <v>1637.3135</v>
      </c>
      <c r="M8" s="378">
        <v>802.81960000000004</v>
      </c>
      <c r="N8" s="378">
        <v>1401.1178</v>
      </c>
      <c r="O8" s="379">
        <v>1099.9630999999999</v>
      </c>
    </row>
    <row r="9" spans="1:15" ht="6" customHeight="1" x14ac:dyDescent="0.2">
      <c r="A9" s="37"/>
      <c r="B9" s="377"/>
      <c r="C9" s="377"/>
      <c r="D9" s="377"/>
      <c r="E9" s="377"/>
      <c r="F9" s="377"/>
      <c r="G9" s="377"/>
      <c r="H9" s="377"/>
      <c r="I9" s="377"/>
      <c r="J9" s="377"/>
      <c r="K9" s="377"/>
      <c r="L9" s="377"/>
      <c r="M9" s="378"/>
      <c r="N9" s="378"/>
      <c r="O9" s="379"/>
    </row>
    <row r="10" spans="1:15" ht="14.25" x14ac:dyDescent="0.2">
      <c r="A10" s="656" t="s">
        <v>318</v>
      </c>
      <c r="B10" s="657">
        <v>987.50990000000002</v>
      </c>
      <c r="C10" s="657">
        <v>944.43029999999999</v>
      </c>
      <c r="D10" s="657">
        <v>900.70209999999997</v>
      </c>
      <c r="E10" s="657">
        <v>917.58860000000004</v>
      </c>
      <c r="F10" s="657">
        <v>994.46</v>
      </c>
      <c r="G10" s="657">
        <v>1081.2773</v>
      </c>
      <c r="H10" s="657">
        <v>1080.7191</v>
      </c>
      <c r="I10" s="657">
        <v>1154.5796</v>
      </c>
      <c r="J10" s="657">
        <v>1186.0561</v>
      </c>
      <c r="K10" s="657">
        <v>1274.6632</v>
      </c>
      <c r="L10" s="658" t="s">
        <v>102</v>
      </c>
      <c r="M10" s="659">
        <v>1006.0205999999999</v>
      </c>
      <c r="N10" s="659">
        <v>1181.8653999999999</v>
      </c>
      <c r="O10" s="660">
        <v>1060.4518</v>
      </c>
    </row>
    <row r="11" spans="1:15" x14ac:dyDescent="0.2">
      <c r="A11" s="68" t="s">
        <v>215</v>
      </c>
      <c r="B11" s="315"/>
      <c r="C11" s="315"/>
      <c r="D11" s="315"/>
      <c r="E11" s="315"/>
      <c r="F11" s="315"/>
      <c r="G11" s="315"/>
      <c r="H11" s="315"/>
      <c r="I11" s="315"/>
      <c r="J11" s="315"/>
      <c r="K11" s="315"/>
      <c r="L11" s="380"/>
      <c r="M11" s="316"/>
      <c r="N11" s="316"/>
      <c r="O11" s="317"/>
    </row>
    <row r="12" spans="1:15" ht="14.25" x14ac:dyDescent="0.2">
      <c r="A12" s="661" t="s">
        <v>319</v>
      </c>
      <c r="B12" s="662">
        <v>2477.7456000000002</v>
      </c>
      <c r="C12" s="917">
        <v>948.79200000000003</v>
      </c>
      <c r="D12" s="662">
        <v>851.86720000000003</v>
      </c>
      <c r="E12" s="662">
        <v>791.05110000000002</v>
      </c>
      <c r="F12" s="662">
        <v>864.84460000000001</v>
      </c>
      <c r="G12" s="662">
        <v>1047.4996000000001</v>
      </c>
      <c r="H12" s="662">
        <v>1060.9491</v>
      </c>
      <c r="I12" s="662">
        <v>1111.1273000000001</v>
      </c>
      <c r="J12" s="662">
        <v>1175.5052000000001</v>
      </c>
      <c r="K12" s="662">
        <v>1274.6632</v>
      </c>
      <c r="L12" s="658" t="s">
        <v>102</v>
      </c>
      <c r="M12" s="663">
        <v>969.25530000000003</v>
      </c>
      <c r="N12" s="663">
        <v>1162.3286000000001</v>
      </c>
      <c r="O12" s="664">
        <v>1055.2171000000001</v>
      </c>
    </row>
    <row r="13" spans="1:15" x14ac:dyDescent="0.2">
      <c r="A13" t="s">
        <v>22</v>
      </c>
      <c r="B13" s="315">
        <v>1169.3844999999999</v>
      </c>
      <c r="C13" s="315">
        <v>1073.6076</v>
      </c>
      <c r="D13" s="315">
        <v>1096.3012000000001</v>
      </c>
      <c r="E13" s="315">
        <v>1255.944</v>
      </c>
      <c r="F13" s="315">
        <v>1733.5610999999999</v>
      </c>
      <c r="G13" s="315">
        <v>1421.5432000000001</v>
      </c>
      <c r="H13" s="315">
        <v>1353.8349000000001</v>
      </c>
      <c r="I13" s="315">
        <v>1292.4965999999999</v>
      </c>
      <c r="J13" s="380" t="s">
        <v>102</v>
      </c>
      <c r="K13" s="380" t="s">
        <v>102</v>
      </c>
      <c r="L13" s="380" t="s">
        <v>102</v>
      </c>
      <c r="M13" s="316">
        <v>1354.6771000000001</v>
      </c>
      <c r="N13" s="316">
        <v>1292.4965999999999</v>
      </c>
      <c r="O13" s="317">
        <v>1350.2007000000001</v>
      </c>
    </row>
    <row r="14" spans="1:15" x14ac:dyDescent="0.2">
      <c r="A14" s="661" t="s">
        <v>210</v>
      </c>
      <c r="B14" s="662">
        <v>895.44320000000005</v>
      </c>
      <c r="C14" s="662">
        <v>944.73440000000005</v>
      </c>
      <c r="D14" s="662">
        <v>834.39760000000001</v>
      </c>
      <c r="E14" s="662">
        <v>810.44709999999998</v>
      </c>
      <c r="F14" s="662">
        <v>871.20090000000005</v>
      </c>
      <c r="G14" s="662">
        <v>901.85069999999996</v>
      </c>
      <c r="H14" s="662">
        <v>981.92139999999995</v>
      </c>
      <c r="I14" s="662">
        <v>1899.0777</v>
      </c>
      <c r="J14" s="662">
        <v>1133.5320999999999</v>
      </c>
      <c r="K14" s="658" t="s">
        <v>102</v>
      </c>
      <c r="L14" s="658" t="s">
        <v>102</v>
      </c>
      <c r="M14" s="663">
        <v>857.70650000000001</v>
      </c>
      <c r="N14" s="663">
        <v>1430.3015</v>
      </c>
      <c r="O14" s="664">
        <v>885.15350000000001</v>
      </c>
    </row>
    <row r="15" spans="1:15" x14ac:dyDescent="0.2">
      <c r="A15" s="68" t="s">
        <v>211</v>
      </c>
      <c r="B15" s="315">
        <v>821.25689999999997</v>
      </c>
      <c r="C15" s="315">
        <v>635.26549999999997</v>
      </c>
      <c r="D15" s="315">
        <v>708.34029999999996</v>
      </c>
      <c r="E15" s="315">
        <v>750.47289999999998</v>
      </c>
      <c r="F15" s="315">
        <v>918.56259999999997</v>
      </c>
      <c r="G15" s="315">
        <v>1080.6601000000001</v>
      </c>
      <c r="H15" s="315">
        <v>1074.4499000000001</v>
      </c>
      <c r="I15" s="315">
        <v>1230.5264</v>
      </c>
      <c r="J15" s="315">
        <v>1304.5436999999999</v>
      </c>
      <c r="K15" s="380" t="s">
        <v>102</v>
      </c>
      <c r="L15" s="380" t="s">
        <v>102</v>
      </c>
      <c r="M15" s="316">
        <v>930.45100000000002</v>
      </c>
      <c r="N15" s="316">
        <v>1254.2430999999999</v>
      </c>
      <c r="O15" s="317">
        <v>998.04849999999999</v>
      </c>
    </row>
    <row r="16" spans="1:15" ht="6" customHeight="1" x14ac:dyDescent="0.2">
      <c r="A16" s="68"/>
      <c r="B16" s="315"/>
      <c r="C16" s="315"/>
      <c r="D16" s="315"/>
      <c r="E16" s="315"/>
      <c r="F16" s="315"/>
      <c r="G16" s="315"/>
      <c r="H16" s="315"/>
      <c r="I16" s="315"/>
      <c r="J16" s="315"/>
      <c r="K16" s="380"/>
      <c r="L16" s="380"/>
      <c r="M16" s="316"/>
      <c r="N16" s="316"/>
      <c r="O16" s="317"/>
    </row>
    <row r="17" spans="1:15" ht="14.25" x14ac:dyDescent="0.2">
      <c r="A17" s="656" t="s">
        <v>366</v>
      </c>
      <c r="B17" s="657">
        <v>825.24260000000004</v>
      </c>
      <c r="C17" s="657">
        <v>657.69460000000004</v>
      </c>
      <c r="D17" s="657">
        <v>595.96069999999997</v>
      </c>
      <c r="E17" s="657">
        <v>643.93200000000002</v>
      </c>
      <c r="F17" s="657">
        <v>750.49249999999995</v>
      </c>
      <c r="G17" s="657">
        <v>854.16539999999998</v>
      </c>
      <c r="H17" s="657">
        <v>999.32420000000002</v>
      </c>
      <c r="I17" s="657">
        <v>1162.8262999999999</v>
      </c>
      <c r="J17" s="657">
        <v>1328.7213999999999</v>
      </c>
      <c r="K17" s="665">
        <v>1442.1904999999999</v>
      </c>
      <c r="L17" s="665">
        <v>1644.2163</v>
      </c>
      <c r="M17" s="659">
        <v>767.68119999999999</v>
      </c>
      <c r="N17" s="659">
        <v>1417.2111</v>
      </c>
      <c r="O17" s="660">
        <v>1094.5524</v>
      </c>
    </row>
    <row r="18" spans="1:15" ht="6" customHeight="1" x14ac:dyDescent="0.2">
      <c r="A18" s="68"/>
      <c r="B18" s="315"/>
      <c r="C18" s="315"/>
      <c r="D18" s="315"/>
      <c r="E18" s="315"/>
      <c r="F18" s="315"/>
      <c r="G18" s="315"/>
      <c r="H18" s="315"/>
      <c r="I18" s="315"/>
      <c r="J18" s="315"/>
      <c r="K18" s="380"/>
      <c r="L18" s="380"/>
      <c r="M18" s="316"/>
      <c r="N18" s="316"/>
      <c r="O18" s="317"/>
    </row>
    <row r="19" spans="1:15" ht="14.25" x14ac:dyDescent="0.2">
      <c r="A19" s="8" t="s">
        <v>320</v>
      </c>
      <c r="B19" s="315"/>
      <c r="C19" s="315"/>
      <c r="D19" s="315"/>
      <c r="E19" s="315"/>
      <c r="F19" s="315"/>
      <c r="G19" s="315"/>
      <c r="H19" s="315"/>
      <c r="I19" s="315"/>
      <c r="J19" s="315"/>
      <c r="K19" s="315"/>
      <c r="L19" s="315"/>
      <c r="M19" s="316"/>
      <c r="N19" s="316"/>
      <c r="O19" s="317"/>
    </row>
    <row r="20" spans="1:15" ht="6" customHeight="1" x14ac:dyDescent="0.2">
      <c r="A20" s="68"/>
      <c r="B20" s="315"/>
      <c r="C20" s="315"/>
      <c r="D20" s="315"/>
      <c r="E20" s="315"/>
      <c r="F20" s="315"/>
      <c r="G20" s="315"/>
      <c r="H20" s="315"/>
      <c r="I20" s="315"/>
      <c r="J20" s="315"/>
      <c r="K20" s="315"/>
      <c r="L20" s="315"/>
      <c r="M20" s="316"/>
      <c r="N20" s="316"/>
      <c r="O20" s="317"/>
    </row>
    <row r="21" spans="1:15" x14ac:dyDescent="0.2">
      <c r="A21" s="661" t="s">
        <v>212</v>
      </c>
      <c r="B21" s="662">
        <v>836.93470000000002</v>
      </c>
      <c r="C21" s="662">
        <v>675.78269999999998</v>
      </c>
      <c r="D21" s="662">
        <v>617.35839999999996</v>
      </c>
      <c r="E21" s="662">
        <v>674.27909999999997</v>
      </c>
      <c r="F21" s="662">
        <v>796.46169999999995</v>
      </c>
      <c r="G21" s="662">
        <v>892.6694</v>
      </c>
      <c r="H21" s="662">
        <v>925.68219999999997</v>
      </c>
      <c r="I21" s="658">
        <v>1037.1205</v>
      </c>
      <c r="J21" s="658">
        <v>837.38739999999996</v>
      </c>
      <c r="K21" s="658" t="s">
        <v>102</v>
      </c>
      <c r="L21" s="658" t="s">
        <v>102</v>
      </c>
      <c r="M21" s="663">
        <v>733.37599999999998</v>
      </c>
      <c r="N21" s="672">
        <v>981.87810000000002</v>
      </c>
      <c r="O21" s="664">
        <v>736.81010000000003</v>
      </c>
    </row>
    <row r="22" spans="1:15" x14ac:dyDescent="0.2">
      <c r="A22" s="68" t="s">
        <v>216</v>
      </c>
      <c r="B22" s="315" t="s">
        <v>102</v>
      </c>
      <c r="C22" s="315">
        <v>337.33609999999999</v>
      </c>
      <c r="D22" s="315">
        <v>550.80050000000006</v>
      </c>
      <c r="E22" s="315">
        <v>667.35059999999999</v>
      </c>
      <c r="F22" s="315">
        <v>781.34630000000004</v>
      </c>
      <c r="G22" s="315">
        <v>916.08619999999996</v>
      </c>
      <c r="H22" s="315">
        <v>1044.8547000000001</v>
      </c>
      <c r="I22" s="315">
        <v>1172.1418000000001</v>
      </c>
      <c r="J22" s="315">
        <v>1327.2961</v>
      </c>
      <c r="K22" s="315">
        <v>1429.1527000000001</v>
      </c>
      <c r="L22" s="315">
        <v>1637.3135</v>
      </c>
      <c r="M22" s="316">
        <v>940.05020000000002</v>
      </c>
      <c r="N22" s="316">
        <v>1405.1088</v>
      </c>
      <c r="O22" s="317">
        <v>1286.1320000000001</v>
      </c>
    </row>
    <row r="23" spans="1:15" ht="6" customHeight="1" x14ac:dyDescent="0.2">
      <c r="A23" s="68"/>
      <c r="B23" s="315"/>
      <c r="C23" s="315"/>
      <c r="D23" s="315"/>
      <c r="E23" s="315"/>
      <c r="F23" s="315"/>
      <c r="G23" s="315"/>
      <c r="H23" s="315"/>
      <c r="I23" s="315"/>
      <c r="J23" s="315"/>
      <c r="K23" s="315"/>
      <c r="L23" s="315"/>
      <c r="M23" s="316"/>
      <c r="N23" s="316"/>
      <c r="O23" s="317"/>
    </row>
    <row r="24" spans="1:15" ht="14.25" x14ac:dyDescent="0.2">
      <c r="A24" s="656" t="s">
        <v>382</v>
      </c>
      <c r="B24" s="657">
        <v>836.93470000000002</v>
      </c>
      <c r="C24" s="657">
        <v>675.20939999999996</v>
      </c>
      <c r="D24" s="657">
        <v>616.31050000000005</v>
      </c>
      <c r="E24" s="657">
        <v>671.51570000000004</v>
      </c>
      <c r="F24" s="657">
        <v>787.45399999999995</v>
      </c>
      <c r="G24" s="657">
        <v>896.27710000000002</v>
      </c>
      <c r="H24" s="657">
        <v>1009.9463</v>
      </c>
      <c r="I24" s="657">
        <v>1161.7862</v>
      </c>
      <c r="J24" s="657">
        <v>1317.6612</v>
      </c>
      <c r="K24" s="665">
        <v>1435.2461000000001</v>
      </c>
      <c r="L24" s="657">
        <v>1644.2163</v>
      </c>
      <c r="M24" s="659">
        <v>796.93</v>
      </c>
      <c r="N24" s="659">
        <v>1403.4915000000001</v>
      </c>
      <c r="O24" s="660">
        <v>1091.4341999999999</v>
      </c>
    </row>
    <row r="25" spans="1:15" x14ac:dyDescent="0.2">
      <c r="A25" s="68" t="s">
        <v>215</v>
      </c>
      <c r="B25" s="361"/>
      <c r="C25" s="361"/>
      <c r="D25" s="361"/>
      <c r="E25" s="361"/>
      <c r="F25" s="361"/>
      <c r="G25" s="361"/>
      <c r="H25" s="361"/>
      <c r="I25" s="361"/>
      <c r="J25" s="361"/>
      <c r="K25" s="380"/>
      <c r="L25" s="361"/>
      <c r="M25" s="316"/>
      <c r="N25" s="316"/>
      <c r="O25" s="317"/>
    </row>
    <row r="26" spans="1:15" x14ac:dyDescent="0.2">
      <c r="A26" s="661" t="s">
        <v>218</v>
      </c>
      <c r="B26" s="662">
        <v>923.56389999999999</v>
      </c>
      <c r="C26" s="662">
        <v>971.5634</v>
      </c>
      <c r="D26" s="662">
        <v>933.27779999999996</v>
      </c>
      <c r="E26" s="662">
        <v>1027.3819000000001</v>
      </c>
      <c r="F26" s="662">
        <v>1192.8056999999999</v>
      </c>
      <c r="G26" s="662">
        <v>1122.2541000000001</v>
      </c>
      <c r="H26" s="662">
        <v>1148.5858000000001</v>
      </c>
      <c r="I26" s="662">
        <v>1365.3031000000001</v>
      </c>
      <c r="J26" s="662">
        <v>1133.5320999999999</v>
      </c>
      <c r="K26" s="658" t="s">
        <v>102</v>
      </c>
      <c r="L26" s="658" t="s">
        <v>102</v>
      </c>
      <c r="M26" s="663">
        <v>1073.1016</v>
      </c>
      <c r="N26" s="663">
        <v>1325.1962000000001</v>
      </c>
      <c r="O26" s="664">
        <v>1091.0392999999999</v>
      </c>
    </row>
    <row r="27" spans="1:15" x14ac:dyDescent="0.2">
      <c r="A27" s="68" t="s">
        <v>219</v>
      </c>
      <c r="B27" s="315">
        <v>946.97119999999995</v>
      </c>
      <c r="C27" s="315">
        <v>787.99980000000005</v>
      </c>
      <c r="D27" s="315">
        <v>718.4683</v>
      </c>
      <c r="E27" s="315">
        <v>678.51120000000003</v>
      </c>
      <c r="F27" s="315">
        <v>739.17200000000003</v>
      </c>
      <c r="G27" s="315">
        <v>864.88430000000005</v>
      </c>
      <c r="H27" s="315">
        <v>991.1046</v>
      </c>
      <c r="I27" s="315">
        <v>1136.1576</v>
      </c>
      <c r="J27" s="315">
        <v>1204.1860999999999</v>
      </c>
      <c r="K27" s="380" t="s">
        <v>102</v>
      </c>
      <c r="L27" s="380">
        <v>1330.8695</v>
      </c>
      <c r="M27" s="316">
        <v>778.70500000000004</v>
      </c>
      <c r="N27" s="316">
        <v>1217.9666</v>
      </c>
      <c r="O27" s="317">
        <v>873.0883</v>
      </c>
    </row>
    <row r="28" spans="1:15" ht="14.25" x14ac:dyDescent="0.2">
      <c r="A28" s="661" t="s">
        <v>385</v>
      </c>
      <c r="B28" s="662">
        <v>2349.0889999999999</v>
      </c>
      <c r="C28" s="662">
        <v>694.72590000000002</v>
      </c>
      <c r="D28" s="662">
        <v>742.07579999999996</v>
      </c>
      <c r="E28" s="662">
        <v>753.38310000000001</v>
      </c>
      <c r="F28" s="662">
        <v>880.928</v>
      </c>
      <c r="G28" s="662">
        <v>1064.8235999999999</v>
      </c>
      <c r="H28" s="662">
        <v>1067.2001</v>
      </c>
      <c r="I28" s="662">
        <v>1126.0858000000001</v>
      </c>
      <c r="J28" s="662">
        <v>1187.6074000000001</v>
      </c>
      <c r="K28" s="658">
        <v>1274.6632</v>
      </c>
      <c r="L28" s="658" t="s">
        <v>102</v>
      </c>
      <c r="M28" s="663">
        <v>961.86860000000001</v>
      </c>
      <c r="N28" s="663">
        <v>1171.4366</v>
      </c>
      <c r="O28" s="664">
        <v>1047.6489999999999</v>
      </c>
    </row>
    <row r="29" spans="1:15" x14ac:dyDescent="0.2">
      <c r="A29" s="202" t="s">
        <v>383</v>
      </c>
      <c r="B29" s="376">
        <v>765.21669999999995</v>
      </c>
      <c r="C29" s="376">
        <v>621.44949999999994</v>
      </c>
      <c r="D29" s="376">
        <v>572.36450000000002</v>
      </c>
      <c r="E29" s="376">
        <v>639.33820000000003</v>
      </c>
      <c r="F29" s="376">
        <v>751.51620000000003</v>
      </c>
      <c r="G29" s="376">
        <v>853.36</v>
      </c>
      <c r="H29" s="376">
        <v>1000.0995</v>
      </c>
      <c r="I29" s="376">
        <v>1164.5992000000001</v>
      </c>
      <c r="J29" s="376">
        <v>1331.4889000000001</v>
      </c>
      <c r="K29" s="381">
        <v>1442.1904999999999</v>
      </c>
      <c r="L29" s="376">
        <v>1654.0866000000001</v>
      </c>
      <c r="M29" s="382">
        <v>766.35220000000004</v>
      </c>
      <c r="N29" s="382">
        <v>1423.1750999999999</v>
      </c>
      <c r="O29" s="383">
        <v>1110.7282</v>
      </c>
    </row>
    <row r="30" spans="1:15" x14ac:dyDescent="0.2">
      <c r="A30" s="37" t="s">
        <v>894</v>
      </c>
      <c r="B30" s="47"/>
      <c r="C30" s="47"/>
      <c r="D30" s="47"/>
      <c r="E30" s="47"/>
      <c r="F30" s="47"/>
      <c r="G30" s="47"/>
      <c r="H30" s="47"/>
      <c r="I30" s="47"/>
      <c r="J30" s="47"/>
      <c r="K30" s="47"/>
      <c r="L30" s="47"/>
      <c r="M30" s="242"/>
      <c r="N30" s="242"/>
      <c r="O30" s="48"/>
    </row>
    <row r="31" spans="1:15" x14ac:dyDescent="0.2">
      <c r="A31" s="37" t="s">
        <v>895</v>
      </c>
      <c r="B31" s="47"/>
      <c r="C31" s="47"/>
      <c r="D31" s="47"/>
      <c r="E31" s="47"/>
      <c r="F31" s="47"/>
      <c r="G31" s="47"/>
      <c r="H31" s="47"/>
      <c r="I31" s="47"/>
      <c r="J31" s="47"/>
      <c r="K31" s="47"/>
      <c r="L31" s="47"/>
      <c r="M31" s="242"/>
      <c r="N31" s="242"/>
      <c r="O31" s="48"/>
    </row>
    <row r="32" spans="1:15" x14ac:dyDescent="0.2">
      <c r="A32" s="249" t="s">
        <v>443</v>
      </c>
      <c r="B32" s="47"/>
      <c r="C32" s="47"/>
      <c r="D32" s="47"/>
      <c r="E32" s="47"/>
      <c r="F32" s="47"/>
      <c r="G32" s="47"/>
      <c r="H32" s="47"/>
      <c r="I32" s="47"/>
      <c r="J32" s="47"/>
      <c r="K32" s="47"/>
      <c r="L32" s="47"/>
      <c r="M32" s="242"/>
      <c r="N32" s="242"/>
      <c r="O32" s="48"/>
    </row>
    <row r="33" spans="1:15" x14ac:dyDescent="0.2">
      <c r="A33" s="37" t="s">
        <v>321</v>
      </c>
      <c r="B33" s="47"/>
      <c r="C33" s="47"/>
      <c r="D33" s="47"/>
      <c r="E33" s="47"/>
      <c r="F33" s="47"/>
      <c r="G33" s="47"/>
      <c r="H33" s="47"/>
      <c r="I33" s="47"/>
      <c r="J33" s="47"/>
      <c r="K33" s="47"/>
      <c r="L33" s="47"/>
      <c r="M33" s="242"/>
      <c r="N33" s="242"/>
      <c r="O33" s="48"/>
    </row>
    <row r="34" spans="1:15" x14ac:dyDescent="0.2">
      <c r="A34" s="249" t="s">
        <v>900</v>
      </c>
    </row>
    <row r="35" spans="1:15" x14ac:dyDescent="0.2">
      <c r="A35" s="249" t="s">
        <v>444</v>
      </c>
    </row>
    <row r="36" spans="1:15" x14ac:dyDescent="0.2">
      <c r="A36" s="243" t="s">
        <v>896</v>
      </c>
      <c r="B36" s="3"/>
      <c r="C36" s="3"/>
      <c r="D36" s="3"/>
      <c r="G36" s="185"/>
      <c r="J36" s="185"/>
      <c r="M36"/>
      <c r="N36"/>
    </row>
    <row r="38" spans="1:15" ht="14.25" x14ac:dyDescent="0.2">
      <c r="A38" s="15" t="s">
        <v>448</v>
      </c>
      <c r="O38" s="213" t="s">
        <v>213</v>
      </c>
    </row>
    <row r="39" spans="1:15" x14ac:dyDescent="0.2">
      <c r="A39" s="1"/>
      <c r="B39" s="31" t="s">
        <v>35</v>
      </c>
      <c r="C39" s="32" t="s">
        <v>121</v>
      </c>
      <c r="D39" s="32" t="s">
        <v>123</v>
      </c>
      <c r="E39" s="32" t="s">
        <v>36</v>
      </c>
      <c r="F39" s="32" t="s">
        <v>37</v>
      </c>
      <c r="G39" s="32" t="s">
        <v>38</v>
      </c>
      <c r="H39" s="32" t="s">
        <v>39</v>
      </c>
      <c r="I39" s="32" t="s">
        <v>125</v>
      </c>
      <c r="J39" s="32" t="s">
        <v>126</v>
      </c>
      <c r="K39" s="32" t="s">
        <v>127</v>
      </c>
      <c r="L39" s="236">
        <v>100000</v>
      </c>
      <c r="M39" s="238" t="s">
        <v>231</v>
      </c>
      <c r="N39" s="238" t="s">
        <v>228</v>
      </c>
      <c r="O39" s="237" t="s">
        <v>77</v>
      </c>
    </row>
    <row r="40" spans="1:15" x14ac:dyDescent="0.2">
      <c r="A40" s="18" t="s">
        <v>883</v>
      </c>
      <c r="B40" s="33" t="s">
        <v>120</v>
      </c>
      <c r="C40" s="34" t="s">
        <v>40</v>
      </c>
      <c r="D40" s="34" t="s">
        <v>40</v>
      </c>
      <c r="E40" s="34" t="s">
        <v>40</v>
      </c>
      <c r="F40" s="34" t="s">
        <v>40</v>
      </c>
      <c r="G40" s="34" t="s">
        <v>40</v>
      </c>
      <c r="H40" s="34" t="s">
        <v>40</v>
      </c>
      <c r="I40" s="34" t="s">
        <v>40</v>
      </c>
      <c r="J40" s="34" t="s">
        <v>40</v>
      </c>
      <c r="K40" s="34" t="s">
        <v>40</v>
      </c>
      <c r="L40" s="34" t="s">
        <v>43</v>
      </c>
      <c r="M40" s="239" t="s">
        <v>230</v>
      </c>
      <c r="N40" s="239" t="s">
        <v>138</v>
      </c>
      <c r="O40" s="26" t="s">
        <v>137</v>
      </c>
    </row>
    <row r="41" spans="1:15" x14ac:dyDescent="0.2">
      <c r="A41" s="4"/>
      <c r="B41" s="35" t="s">
        <v>43</v>
      </c>
      <c r="C41" s="36" t="s">
        <v>122</v>
      </c>
      <c r="D41" s="36" t="s">
        <v>124</v>
      </c>
      <c r="E41" s="36" t="s">
        <v>44</v>
      </c>
      <c r="F41" s="36" t="s">
        <v>45</v>
      </c>
      <c r="G41" s="36" t="s">
        <v>46</v>
      </c>
      <c r="H41" s="36" t="s">
        <v>42</v>
      </c>
      <c r="I41" s="36" t="s">
        <v>128</v>
      </c>
      <c r="J41" s="36" t="s">
        <v>129</v>
      </c>
      <c r="K41" s="36" t="s">
        <v>130</v>
      </c>
      <c r="L41" s="36" t="s">
        <v>131</v>
      </c>
      <c r="M41" s="240" t="s">
        <v>138</v>
      </c>
      <c r="N41" s="240" t="s">
        <v>131</v>
      </c>
      <c r="O41" s="27" t="s">
        <v>41</v>
      </c>
    </row>
    <row r="42" spans="1:15" ht="14.25" x14ac:dyDescent="0.2">
      <c r="A42" s="37" t="s">
        <v>317</v>
      </c>
      <c r="B42" s="377">
        <v>1207.1333</v>
      </c>
      <c r="C42" s="377">
        <v>928.22339999999997</v>
      </c>
      <c r="D42" s="377">
        <v>809.38279999999997</v>
      </c>
      <c r="E42" s="377">
        <v>850.0213</v>
      </c>
      <c r="F42" s="377">
        <v>980.62509999999997</v>
      </c>
      <c r="G42" s="377">
        <v>1102.8368</v>
      </c>
      <c r="H42" s="377">
        <v>1216.7456999999999</v>
      </c>
      <c r="I42" s="377">
        <v>1364.1481000000001</v>
      </c>
      <c r="J42" s="377">
        <v>1524.5057999999999</v>
      </c>
      <c r="K42" s="377">
        <v>1651.4177</v>
      </c>
      <c r="L42" s="377">
        <v>1872.3176000000001</v>
      </c>
      <c r="M42" s="378">
        <v>994.65650000000005</v>
      </c>
      <c r="N42" s="378">
        <v>1615.0130999999999</v>
      </c>
      <c r="O42" s="379">
        <v>1302.7553</v>
      </c>
    </row>
    <row r="43" spans="1:15" ht="6" customHeight="1" x14ac:dyDescent="0.2">
      <c r="A43" s="37"/>
      <c r="B43" s="384"/>
      <c r="C43" s="384"/>
      <c r="D43" s="384"/>
      <c r="E43" s="384"/>
      <c r="F43" s="384"/>
      <c r="G43" s="384"/>
      <c r="H43" s="384"/>
      <c r="I43" s="384"/>
      <c r="J43" s="384"/>
      <c r="K43" s="384"/>
      <c r="L43" s="384"/>
      <c r="M43" s="385"/>
      <c r="N43" s="385"/>
      <c r="O43" s="386"/>
    </row>
    <row r="44" spans="1:15" ht="14.25" x14ac:dyDescent="0.2">
      <c r="A44" s="656" t="s">
        <v>318</v>
      </c>
      <c r="B44" s="657">
        <v>1372.7074</v>
      </c>
      <c r="C44" s="657">
        <v>1278.3454999999999</v>
      </c>
      <c r="D44" s="657">
        <v>1175.4321</v>
      </c>
      <c r="E44" s="657">
        <v>1158.6953000000001</v>
      </c>
      <c r="F44" s="657">
        <v>1214.0772999999999</v>
      </c>
      <c r="G44" s="657">
        <v>1337.1202000000001</v>
      </c>
      <c r="H44" s="657">
        <v>1334.4988000000001</v>
      </c>
      <c r="I44" s="657">
        <v>1406.1614999999999</v>
      </c>
      <c r="J44" s="657">
        <v>1425.5109</v>
      </c>
      <c r="K44" s="657">
        <v>1413.5399</v>
      </c>
      <c r="L44" s="658" t="s">
        <v>102</v>
      </c>
      <c r="M44" s="659">
        <v>1251.9744000000001</v>
      </c>
      <c r="N44" s="659">
        <v>1414.9630999999999</v>
      </c>
      <c r="O44" s="660">
        <v>1302.4260999999999</v>
      </c>
    </row>
    <row r="45" spans="1:15" x14ac:dyDescent="0.2">
      <c r="A45" s="68" t="s">
        <v>215</v>
      </c>
      <c r="B45" s="315"/>
      <c r="C45" s="315"/>
      <c r="D45" s="315"/>
      <c r="E45" s="315"/>
      <c r="F45" s="315"/>
      <c r="G45" s="315"/>
      <c r="H45" s="315"/>
      <c r="I45" s="315"/>
      <c r="J45" s="315"/>
      <c r="K45" s="315"/>
      <c r="L45" s="380"/>
      <c r="M45" s="316"/>
      <c r="N45" s="316"/>
      <c r="O45" s="317"/>
    </row>
    <row r="46" spans="1:15" ht="14.25" x14ac:dyDescent="0.2">
      <c r="A46" s="661" t="s">
        <v>319</v>
      </c>
      <c r="B46" s="662">
        <v>3729.5565000000001</v>
      </c>
      <c r="C46" s="662">
        <v>1212.3181999999999</v>
      </c>
      <c r="D46" s="662">
        <v>1146.4752000000001</v>
      </c>
      <c r="E46" s="662">
        <v>992.47720000000004</v>
      </c>
      <c r="F46" s="662">
        <v>1078.5925999999999</v>
      </c>
      <c r="G46" s="662">
        <v>1301.9031</v>
      </c>
      <c r="H46" s="662">
        <v>1316.9902</v>
      </c>
      <c r="I46" s="662">
        <v>1376.7905000000001</v>
      </c>
      <c r="J46" s="662">
        <v>1412.8633</v>
      </c>
      <c r="K46" s="662">
        <v>1413.5399</v>
      </c>
      <c r="L46" s="658" t="s">
        <v>102</v>
      </c>
      <c r="M46" s="663">
        <v>1207.4780000000001</v>
      </c>
      <c r="N46" s="663">
        <v>1397.6032</v>
      </c>
      <c r="O46" s="664">
        <v>1292.1271999999999</v>
      </c>
    </row>
    <row r="47" spans="1:15" x14ac:dyDescent="0.2">
      <c r="A47" t="s">
        <v>22</v>
      </c>
      <c r="B47" s="315">
        <v>1490.0207</v>
      </c>
      <c r="C47" s="315">
        <v>1436.2599</v>
      </c>
      <c r="D47" s="315">
        <v>1416.0016000000001</v>
      </c>
      <c r="E47" s="315">
        <v>1591.9014</v>
      </c>
      <c r="F47" s="315">
        <v>2018.4966999999999</v>
      </c>
      <c r="G47" s="315">
        <v>1785.2112999999999</v>
      </c>
      <c r="H47" s="315">
        <v>1744.0556999999999</v>
      </c>
      <c r="I47" s="315">
        <v>1585.2418</v>
      </c>
      <c r="J47" s="380" t="s">
        <v>102</v>
      </c>
      <c r="K47" s="380" t="s">
        <v>102</v>
      </c>
      <c r="L47" s="380" t="s">
        <v>102</v>
      </c>
      <c r="M47" s="316">
        <v>1690.0676000000001</v>
      </c>
      <c r="N47" s="316">
        <v>1585.2418</v>
      </c>
      <c r="O47" s="317">
        <v>1682.5210999999999</v>
      </c>
    </row>
    <row r="48" spans="1:15" x14ac:dyDescent="0.2">
      <c r="A48" s="661" t="s">
        <v>210</v>
      </c>
      <c r="B48" s="662">
        <v>1252.4293</v>
      </c>
      <c r="C48" s="662">
        <v>1292.3639000000001</v>
      </c>
      <c r="D48" s="662">
        <v>1096.6448</v>
      </c>
      <c r="E48" s="662">
        <v>1029.3810000000001</v>
      </c>
      <c r="F48" s="662">
        <v>1070.3786</v>
      </c>
      <c r="G48" s="662">
        <v>1099.1369999999999</v>
      </c>
      <c r="H48" s="662">
        <v>1169.4899</v>
      </c>
      <c r="I48" s="662">
        <v>2021.4989</v>
      </c>
      <c r="J48" s="662">
        <v>1322.1394</v>
      </c>
      <c r="K48" s="658" t="s">
        <v>102</v>
      </c>
      <c r="L48" s="658" t="s">
        <v>102</v>
      </c>
      <c r="M48" s="663">
        <v>1083.0081</v>
      </c>
      <c r="N48" s="663">
        <v>1593.2511999999999</v>
      </c>
      <c r="O48" s="664">
        <v>1107.4663</v>
      </c>
    </row>
    <row r="49" spans="1:15" x14ac:dyDescent="0.2">
      <c r="A49" s="68" t="s">
        <v>211</v>
      </c>
      <c r="B49" s="315">
        <v>1084.4292</v>
      </c>
      <c r="C49" s="315">
        <v>889.31100000000004</v>
      </c>
      <c r="D49" s="315">
        <v>907.75959999999998</v>
      </c>
      <c r="E49" s="315">
        <v>940.50379999999996</v>
      </c>
      <c r="F49" s="315">
        <v>1125.3708999999999</v>
      </c>
      <c r="G49" s="315">
        <v>1302.7346</v>
      </c>
      <c r="H49" s="315">
        <v>1292.3308999999999</v>
      </c>
      <c r="I49" s="315">
        <v>1416.0072</v>
      </c>
      <c r="J49" s="315">
        <v>1580.2697000000001</v>
      </c>
      <c r="K49" s="380" t="s">
        <v>102</v>
      </c>
      <c r="L49" s="380" t="s">
        <v>102</v>
      </c>
      <c r="M49" s="316">
        <v>1137.9830999999999</v>
      </c>
      <c r="N49" s="316">
        <v>1468.6403</v>
      </c>
      <c r="O49" s="317">
        <v>1207.0137999999999</v>
      </c>
    </row>
    <row r="50" spans="1:15" ht="6" customHeight="1" x14ac:dyDescent="0.2">
      <c r="A50" s="68"/>
      <c r="B50" s="315"/>
      <c r="C50" s="315"/>
      <c r="D50" s="315"/>
      <c r="E50" s="315"/>
      <c r="F50" s="315"/>
      <c r="G50" s="315"/>
      <c r="H50" s="315"/>
      <c r="I50" s="315"/>
      <c r="J50" s="315"/>
      <c r="K50" s="380"/>
      <c r="L50" s="380"/>
      <c r="M50" s="316"/>
      <c r="N50" s="316"/>
      <c r="O50" s="317"/>
    </row>
    <row r="51" spans="1:15" ht="14.25" x14ac:dyDescent="0.2">
      <c r="A51" s="656" t="s">
        <v>366</v>
      </c>
      <c r="B51" s="657">
        <v>1194.2765999999999</v>
      </c>
      <c r="C51" s="657">
        <v>904.60180000000003</v>
      </c>
      <c r="D51" s="657">
        <v>782.20759999999996</v>
      </c>
      <c r="E51" s="657">
        <v>812.98760000000004</v>
      </c>
      <c r="F51" s="657">
        <v>934.03800000000001</v>
      </c>
      <c r="G51" s="657">
        <v>1042.4740999999999</v>
      </c>
      <c r="H51" s="657">
        <v>1191.5091</v>
      </c>
      <c r="I51" s="657">
        <v>1354.5592999999999</v>
      </c>
      <c r="J51" s="657">
        <v>1530.8442</v>
      </c>
      <c r="K51" s="665">
        <v>1671.9857999999999</v>
      </c>
      <c r="L51" s="665">
        <v>1879.0563999999999</v>
      </c>
      <c r="M51" s="659">
        <v>952.39269999999999</v>
      </c>
      <c r="N51" s="659">
        <v>1632.6184000000001</v>
      </c>
      <c r="O51" s="660">
        <v>1294.7113999999999</v>
      </c>
    </row>
    <row r="52" spans="1:15" ht="6" customHeight="1" x14ac:dyDescent="0.2">
      <c r="A52" s="68"/>
      <c r="B52" s="315"/>
      <c r="C52" s="315"/>
      <c r="D52" s="315"/>
      <c r="E52" s="315"/>
      <c r="F52" s="315"/>
      <c r="G52" s="315"/>
      <c r="H52" s="315"/>
      <c r="I52" s="315"/>
      <c r="J52" s="315"/>
      <c r="K52" s="380"/>
      <c r="L52" s="380"/>
      <c r="M52" s="316"/>
      <c r="N52" s="316"/>
      <c r="O52" s="317"/>
    </row>
    <row r="53" spans="1:15" ht="14.25" x14ac:dyDescent="0.2">
      <c r="A53" s="8" t="s">
        <v>320</v>
      </c>
      <c r="B53" s="315"/>
      <c r="C53" s="315"/>
      <c r="D53" s="315"/>
      <c r="E53" s="315"/>
      <c r="F53" s="315"/>
      <c r="G53" s="315"/>
      <c r="H53" s="315"/>
      <c r="I53" s="315"/>
      <c r="J53" s="315"/>
      <c r="K53" s="315"/>
      <c r="L53" s="315"/>
      <c r="M53" s="316"/>
      <c r="N53" s="316"/>
      <c r="O53" s="317"/>
    </row>
    <row r="54" spans="1:15" ht="6" customHeight="1" x14ac:dyDescent="0.2">
      <c r="A54" s="68"/>
      <c r="B54" s="315"/>
      <c r="C54" s="315"/>
      <c r="D54" s="315"/>
      <c r="E54" s="315"/>
      <c r="F54" s="315"/>
      <c r="G54" s="315"/>
      <c r="H54" s="315"/>
      <c r="I54" s="315"/>
      <c r="J54" s="315"/>
      <c r="K54" s="315"/>
      <c r="L54" s="315"/>
      <c r="M54" s="316"/>
      <c r="N54" s="316"/>
      <c r="O54" s="317"/>
    </row>
    <row r="55" spans="1:15" x14ac:dyDescent="0.2">
      <c r="A55" s="661" t="s">
        <v>212</v>
      </c>
      <c r="B55" s="662">
        <v>1207.1333</v>
      </c>
      <c r="C55" s="662">
        <v>928.31889999999999</v>
      </c>
      <c r="D55" s="662">
        <v>809.9579</v>
      </c>
      <c r="E55" s="662">
        <v>852.4896</v>
      </c>
      <c r="F55" s="662">
        <v>988.28959999999995</v>
      </c>
      <c r="G55" s="662">
        <v>1100.1300000000001</v>
      </c>
      <c r="H55" s="662">
        <v>1125.0509</v>
      </c>
      <c r="I55" s="658">
        <v>1224.1654000000001</v>
      </c>
      <c r="J55" s="658">
        <v>1050.3031000000001</v>
      </c>
      <c r="K55" s="658" t="s">
        <v>102</v>
      </c>
      <c r="L55" s="658" t="s">
        <v>102</v>
      </c>
      <c r="M55" s="663">
        <v>925.84140000000002</v>
      </c>
      <c r="N55" s="672">
        <v>1176.0782999999999</v>
      </c>
      <c r="O55" s="664">
        <v>929.29939999999999</v>
      </c>
    </row>
    <row r="56" spans="1:15" x14ac:dyDescent="0.2">
      <c r="A56" s="68" t="s">
        <v>216</v>
      </c>
      <c r="B56" s="315" t="s">
        <v>102</v>
      </c>
      <c r="C56" s="315">
        <v>499.2663</v>
      </c>
      <c r="D56" s="315">
        <v>731.17849999999999</v>
      </c>
      <c r="E56" s="315">
        <v>829.33389999999997</v>
      </c>
      <c r="F56" s="315">
        <v>964.21659999999997</v>
      </c>
      <c r="G56" s="315">
        <v>1106.2942</v>
      </c>
      <c r="H56" s="315">
        <v>1243.1231</v>
      </c>
      <c r="I56" s="315">
        <v>1368.6492000000001</v>
      </c>
      <c r="J56" s="315">
        <v>1528.5496000000001</v>
      </c>
      <c r="K56" s="315">
        <v>1651.4177</v>
      </c>
      <c r="L56" s="315">
        <v>1872.3176000000001</v>
      </c>
      <c r="M56" s="316">
        <v>1130.6452999999999</v>
      </c>
      <c r="N56" s="316">
        <v>1619.1916000000001</v>
      </c>
      <c r="O56" s="317">
        <v>1494.2058</v>
      </c>
    </row>
    <row r="57" spans="1:15" ht="6" customHeight="1" x14ac:dyDescent="0.2">
      <c r="A57" s="68"/>
      <c r="B57" s="315"/>
      <c r="C57" s="315"/>
      <c r="D57" s="315"/>
      <c r="E57" s="315"/>
      <c r="F57" s="315"/>
      <c r="G57" s="315"/>
      <c r="H57" s="315"/>
      <c r="I57" s="315"/>
      <c r="J57" s="315"/>
      <c r="K57" s="315"/>
      <c r="L57" s="315"/>
      <c r="M57" s="316"/>
      <c r="N57" s="316"/>
      <c r="O57" s="317"/>
    </row>
    <row r="58" spans="1:15" ht="14.25" x14ac:dyDescent="0.2">
      <c r="A58" s="656" t="s">
        <v>382</v>
      </c>
      <c r="B58" s="657">
        <v>1207.1333</v>
      </c>
      <c r="C58" s="657">
        <v>927.43140000000005</v>
      </c>
      <c r="D58" s="657">
        <v>808.46600000000001</v>
      </c>
      <c r="E58" s="657">
        <v>847.8338</v>
      </c>
      <c r="F58" s="657">
        <v>976.46439999999996</v>
      </c>
      <c r="G58" s="657">
        <v>1097.1081999999999</v>
      </c>
      <c r="H58" s="657">
        <v>1210.1693</v>
      </c>
      <c r="I58" s="657">
        <v>1361.0675000000001</v>
      </c>
      <c r="J58" s="657">
        <v>1522.6782000000001</v>
      </c>
      <c r="K58" s="665">
        <v>1661.2726</v>
      </c>
      <c r="L58" s="657">
        <v>1879.0563999999999</v>
      </c>
      <c r="M58" s="659">
        <v>989.15719999999999</v>
      </c>
      <c r="N58" s="659">
        <v>1619.9301</v>
      </c>
      <c r="O58" s="660">
        <v>1295.4168</v>
      </c>
    </row>
    <row r="59" spans="1:15" x14ac:dyDescent="0.2">
      <c r="A59" s="68" t="s">
        <v>215</v>
      </c>
      <c r="B59" s="361"/>
      <c r="C59" s="361"/>
      <c r="D59" s="361"/>
      <c r="E59" s="361"/>
      <c r="F59" s="361"/>
      <c r="G59" s="361"/>
      <c r="H59" s="361"/>
      <c r="I59" s="361"/>
      <c r="J59" s="361"/>
      <c r="K59" s="380"/>
      <c r="L59" s="361"/>
      <c r="M59" s="316"/>
      <c r="N59" s="316"/>
      <c r="O59" s="317"/>
    </row>
    <row r="60" spans="1:15" x14ac:dyDescent="0.2">
      <c r="A60" s="661" t="s">
        <v>218</v>
      </c>
      <c r="B60" s="662">
        <v>1280.7451000000001</v>
      </c>
      <c r="C60" s="662">
        <v>1316.1551999999999</v>
      </c>
      <c r="D60" s="662">
        <v>1218.2111</v>
      </c>
      <c r="E60" s="662">
        <v>1298.8576</v>
      </c>
      <c r="F60" s="662">
        <v>1418.0238999999999</v>
      </c>
      <c r="G60" s="662">
        <v>1395.8604</v>
      </c>
      <c r="H60" s="662">
        <v>1447.4914000000001</v>
      </c>
      <c r="I60" s="662">
        <v>1611.8345999999999</v>
      </c>
      <c r="J60" s="662">
        <v>1322.1394</v>
      </c>
      <c r="K60" s="658" t="s">
        <v>102</v>
      </c>
      <c r="L60" s="658" t="s">
        <v>102</v>
      </c>
      <c r="M60" s="663">
        <v>1343.0604000000001</v>
      </c>
      <c r="N60" s="663">
        <v>1561.7041999999999</v>
      </c>
      <c r="O60" s="664">
        <v>1358.6179</v>
      </c>
    </row>
    <row r="61" spans="1:15" x14ac:dyDescent="0.2">
      <c r="A61" s="68" t="s">
        <v>219</v>
      </c>
      <c r="B61" s="315">
        <v>1416.3235999999999</v>
      </c>
      <c r="C61" s="315">
        <v>1089.3090999999999</v>
      </c>
      <c r="D61" s="315">
        <v>954.52610000000004</v>
      </c>
      <c r="E61" s="315">
        <v>870.09820000000002</v>
      </c>
      <c r="F61" s="315">
        <v>941.61839999999995</v>
      </c>
      <c r="G61" s="315">
        <v>1082.8492000000001</v>
      </c>
      <c r="H61" s="315">
        <v>1204.6514</v>
      </c>
      <c r="I61" s="315">
        <v>1319.3468</v>
      </c>
      <c r="J61" s="315">
        <v>1421.0622000000001</v>
      </c>
      <c r="K61" s="380" t="s">
        <v>102</v>
      </c>
      <c r="L61" s="380">
        <v>1525.4258</v>
      </c>
      <c r="M61" s="316">
        <v>997.52049999999997</v>
      </c>
      <c r="N61" s="316">
        <v>1412.6303</v>
      </c>
      <c r="O61" s="317">
        <v>1086.7144000000001</v>
      </c>
    </row>
    <row r="62" spans="1:15" ht="14.25" x14ac:dyDescent="0.2">
      <c r="A62" s="661" t="s">
        <v>385</v>
      </c>
      <c r="B62" s="662">
        <v>3330.8269</v>
      </c>
      <c r="C62" s="662">
        <v>930.38589999999999</v>
      </c>
      <c r="D62" s="662">
        <v>967.12149999999997</v>
      </c>
      <c r="E62" s="662">
        <v>949.07010000000002</v>
      </c>
      <c r="F62" s="662">
        <v>1097.3393000000001</v>
      </c>
      <c r="G62" s="662">
        <v>1313.5337</v>
      </c>
      <c r="H62" s="662">
        <v>1311.9907000000001</v>
      </c>
      <c r="I62" s="662">
        <v>1378.3506</v>
      </c>
      <c r="J62" s="662">
        <v>1428.5640000000001</v>
      </c>
      <c r="K62" s="658">
        <v>1413.5399</v>
      </c>
      <c r="L62" s="658" t="s">
        <v>102</v>
      </c>
      <c r="M62" s="663">
        <v>1192.0227</v>
      </c>
      <c r="N62" s="663">
        <v>1404.2861</v>
      </c>
      <c r="O62" s="664">
        <v>1278.9064000000001</v>
      </c>
    </row>
    <row r="63" spans="1:15" x14ac:dyDescent="0.2">
      <c r="A63" s="202" t="s">
        <v>383</v>
      </c>
      <c r="B63" s="376">
        <v>1084.7824000000001</v>
      </c>
      <c r="C63" s="376">
        <v>853.22439999999995</v>
      </c>
      <c r="D63" s="376">
        <v>749.01739999999995</v>
      </c>
      <c r="E63" s="376">
        <v>805.40060000000005</v>
      </c>
      <c r="F63" s="376">
        <v>933.35249999999996</v>
      </c>
      <c r="G63" s="376">
        <v>1039.4404</v>
      </c>
      <c r="H63" s="376">
        <v>1190.2693999999999</v>
      </c>
      <c r="I63" s="376">
        <v>1356.9001000000001</v>
      </c>
      <c r="J63" s="376">
        <v>1533.2838999999999</v>
      </c>
      <c r="K63" s="381">
        <v>1671.9857999999999</v>
      </c>
      <c r="L63" s="376">
        <v>1890.1956</v>
      </c>
      <c r="M63" s="382">
        <v>946.95240000000001</v>
      </c>
      <c r="N63" s="382">
        <v>1639.2034000000001</v>
      </c>
      <c r="O63" s="383">
        <v>1309.9036000000001</v>
      </c>
    </row>
    <row r="64" spans="1:15" x14ac:dyDescent="0.2">
      <c r="A64" s="37" t="s">
        <v>894</v>
      </c>
      <c r="B64" s="384"/>
      <c r="C64" s="384"/>
      <c r="D64" s="384"/>
      <c r="E64" s="384"/>
      <c r="F64" s="384"/>
      <c r="G64" s="384"/>
      <c r="H64" s="384"/>
      <c r="I64" s="384"/>
      <c r="J64" s="384"/>
      <c r="K64" s="387"/>
      <c r="L64" s="384"/>
      <c r="M64" s="385"/>
      <c r="N64" s="385"/>
      <c r="O64" s="386"/>
    </row>
    <row r="65" spans="1:15" x14ac:dyDescent="0.2">
      <c r="A65" s="37" t="s">
        <v>895</v>
      </c>
      <c r="B65" s="47"/>
      <c r="C65" s="47"/>
      <c r="D65" s="47"/>
      <c r="E65" s="47"/>
      <c r="F65" s="47"/>
      <c r="G65" s="47"/>
      <c r="H65" s="47"/>
      <c r="I65" s="47"/>
      <c r="J65" s="47"/>
      <c r="K65" s="47"/>
      <c r="L65" s="47"/>
      <c r="M65" s="242"/>
      <c r="N65" s="242"/>
      <c r="O65" s="48"/>
    </row>
    <row r="66" spans="1:15" x14ac:dyDescent="0.2">
      <c r="A66" s="249" t="s">
        <v>443</v>
      </c>
    </row>
    <row r="67" spans="1:15" x14ac:dyDescent="0.2">
      <c r="A67" s="37" t="s">
        <v>321</v>
      </c>
    </row>
    <row r="68" spans="1:15" x14ac:dyDescent="0.2">
      <c r="A68" s="249" t="s">
        <v>900</v>
      </c>
    </row>
    <row r="69" spans="1:15" x14ac:dyDescent="0.2">
      <c r="A69" s="249" t="s">
        <v>444</v>
      </c>
      <c r="B69" s="3"/>
      <c r="C69" s="3"/>
      <c r="D69" s="3"/>
      <c r="G69" s="185"/>
      <c r="J69" s="185"/>
      <c r="M69"/>
      <c r="N69"/>
    </row>
    <row r="70" spans="1:15" x14ac:dyDescent="0.2">
      <c r="A70" s="243" t="s">
        <v>896</v>
      </c>
      <c r="B70" s="3"/>
      <c r="C70" s="3"/>
      <c r="D70" s="3"/>
      <c r="G70" s="185"/>
      <c r="J70" s="185"/>
      <c r="M70"/>
      <c r="N70"/>
    </row>
    <row r="71" spans="1:15" x14ac:dyDescent="0.2">
      <c r="A71" s="223"/>
    </row>
    <row r="72" spans="1:15" ht="14.25" x14ac:dyDescent="0.2">
      <c r="A72" s="15" t="s">
        <v>447</v>
      </c>
      <c r="O72" s="213" t="s">
        <v>213</v>
      </c>
    </row>
    <row r="73" spans="1:15" x14ac:dyDescent="0.2">
      <c r="A73" s="1"/>
      <c r="B73" s="31" t="s">
        <v>35</v>
      </c>
      <c r="C73" s="32" t="s">
        <v>121</v>
      </c>
      <c r="D73" s="32" t="s">
        <v>123</v>
      </c>
      <c r="E73" s="32" t="s">
        <v>36</v>
      </c>
      <c r="F73" s="32" t="s">
        <v>37</v>
      </c>
      <c r="G73" s="32" t="s">
        <v>38</v>
      </c>
      <c r="H73" s="32" t="s">
        <v>39</v>
      </c>
      <c r="I73" s="32" t="s">
        <v>125</v>
      </c>
      <c r="J73" s="32" t="s">
        <v>126</v>
      </c>
      <c r="K73" s="32" t="s">
        <v>127</v>
      </c>
      <c r="L73" s="236">
        <v>100000</v>
      </c>
      <c r="M73" s="238" t="s">
        <v>231</v>
      </c>
      <c r="N73" s="238" t="s">
        <v>231</v>
      </c>
      <c r="O73" s="237" t="s">
        <v>77</v>
      </c>
    </row>
    <row r="74" spans="1:15" x14ac:dyDescent="0.2">
      <c r="A74" s="18" t="s">
        <v>883</v>
      </c>
      <c r="B74" s="33" t="s">
        <v>120</v>
      </c>
      <c r="C74" s="34" t="s">
        <v>40</v>
      </c>
      <c r="D74" s="34" t="s">
        <v>40</v>
      </c>
      <c r="E74" s="34" t="s">
        <v>40</v>
      </c>
      <c r="F74" s="34" t="s">
        <v>40</v>
      </c>
      <c r="G74" s="34" t="s">
        <v>40</v>
      </c>
      <c r="H74" s="34" t="s">
        <v>40</v>
      </c>
      <c r="I74" s="34" t="s">
        <v>40</v>
      </c>
      <c r="J74" s="34" t="s">
        <v>40</v>
      </c>
      <c r="K74" s="34" t="s">
        <v>40</v>
      </c>
      <c r="L74" s="34" t="s">
        <v>43</v>
      </c>
      <c r="M74" s="239" t="s">
        <v>230</v>
      </c>
      <c r="N74" s="239" t="s">
        <v>138</v>
      </c>
      <c r="O74" s="26" t="s">
        <v>137</v>
      </c>
    </row>
    <row r="75" spans="1:15" x14ac:dyDescent="0.2">
      <c r="A75" s="4"/>
      <c r="B75" s="35" t="s">
        <v>43</v>
      </c>
      <c r="C75" s="36" t="s">
        <v>122</v>
      </c>
      <c r="D75" s="36" t="s">
        <v>124</v>
      </c>
      <c r="E75" s="36" t="s">
        <v>44</v>
      </c>
      <c r="F75" s="36" t="s">
        <v>45</v>
      </c>
      <c r="G75" s="36" t="s">
        <v>46</v>
      </c>
      <c r="H75" s="36" t="s">
        <v>42</v>
      </c>
      <c r="I75" s="36" t="s">
        <v>128</v>
      </c>
      <c r="J75" s="36" t="s">
        <v>129</v>
      </c>
      <c r="K75" s="36" t="s">
        <v>130</v>
      </c>
      <c r="L75" s="36" t="s">
        <v>131</v>
      </c>
      <c r="M75" s="240" t="s">
        <v>138</v>
      </c>
      <c r="N75" s="240" t="s">
        <v>131</v>
      </c>
      <c r="O75" s="27" t="s">
        <v>41</v>
      </c>
    </row>
    <row r="76" spans="1:15" ht="14.25" x14ac:dyDescent="0.2">
      <c r="A76" s="37" t="s">
        <v>317</v>
      </c>
      <c r="B76" s="377">
        <v>565.37519999999995</v>
      </c>
      <c r="C76" s="377">
        <v>419.69369999999998</v>
      </c>
      <c r="D76" s="377">
        <v>334.77969999999999</v>
      </c>
      <c r="E76" s="377">
        <v>334.66980000000001</v>
      </c>
      <c r="F76" s="377">
        <v>354.95030000000003</v>
      </c>
      <c r="G76" s="377">
        <v>368.83550000000002</v>
      </c>
      <c r="H76" s="377">
        <v>371.82389999999998</v>
      </c>
      <c r="I76" s="377">
        <v>376.08319999999998</v>
      </c>
      <c r="J76" s="377">
        <v>379.6413</v>
      </c>
      <c r="K76" s="377">
        <v>442.05470000000003</v>
      </c>
      <c r="L76" s="377">
        <v>410.72739999999999</v>
      </c>
      <c r="M76" s="378">
        <v>355.41860000000003</v>
      </c>
      <c r="N76" s="378">
        <v>399.0471</v>
      </c>
      <c r="O76" s="379">
        <v>377.08659999999998</v>
      </c>
    </row>
    <row r="77" spans="1:15" ht="6" customHeight="1" x14ac:dyDescent="0.2">
      <c r="A77" s="37"/>
      <c r="B77" s="384"/>
      <c r="C77" s="384"/>
      <c r="D77" s="384"/>
      <c r="E77" s="384"/>
      <c r="F77" s="384"/>
      <c r="G77" s="384"/>
      <c r="H77" s="384"/>
      <c r="I77" s="384"/>
      <c r="J77" s="384"/>
      <c r="K77" s="384"/>
      <c r="L77" s="384"/>
      <c r="M77" s="385"/>
      <c r="N77" s="385"/>
      <c r="O77" s="386"/>
    </row>
    <row r="78" spans="1:15" ht="14.25" x14ac:dyDescent="0.2">
      <c r="A78" s="656" t="s">
        <v>318</v>
      </c>
      <c r="B78" s="657">
        <v>664.71299999999997</v>
      </c>
      <c r="C78" s="657">
        <v>539.22770000000003</v>
      </c>
      <c r="D78" s="657">
        <v>523.17510000000004</v>
      </c>
      <c r="E78" s="657">
        <v>461.62819999999999</v>
      </c>
      <c r="F78" s="657">
        <v>437.79919999999998</v>
      </c>
      <c r="G78" s="657">
        <v>441.86239999999998</v>
      </c>
      <c r="H78" s="657">
        <v>467.69420000000002</v>
      </c>
      <c r="I78" s="657">
        <v>424.50060000000002</v>
      </c>
      <c r="J78" s="657">
        <v>460.7457</v>
      </c>
      <c r="K78" s="657">
        <v>448.47320000000002</v>
      </c>
      <c r="L78" s="658" t="s">
        <v>102</v>
      </c>
      <c r="M78" s="659">
        <v>459.43669999999997</v>
      </c>
      <c r="N78" s="659">
        <v>442.20569999999998</v>
      </c>
      <c r="O78" s="660">
        <v>454.10300000000001</v>
      </c>
    </row>
    <row r="79" spans="1:15" x14ac:dyDescent="0.2">
      <c r="A79" s="68" t="s">
        <v>215</v>
      </c>
      <c r="B79" s="315"/>
      <c r="C79" s="315"/>
      <c r="D79" s="315"/>
      <c r="E79" s="315"/>
      <c r="F79" s="315"/>
      <c r="G79" s="315"/>
      <c r="H79" s="315"/>
      <c r="I79" s="315"/>
      <c r="J79" s="315"/>
      <c r="K79" s="315"/>
      <c r="L79" s="380"/>
      <c r="M79" s="316"/>
      <c r="N79" s="316"/>
      <c r="O79" s="317"/>
    </row>
    <row r="80" spans="1:15" ht="14.25" x14ac:dyDescent="0.2">
      <c r="A80" s="661" t="s">
        <v>319</v>
      </c>
      <c r="B80" s="662">
        <v>3033.0187000000001</v>
      </c>
      <c r="C80" s="662">
        <v>779.40300000000002</v>
      </c>
      <c r="D80" s="662">
        <v>641.30780000000004</v>
      </c>
      <c r="E80" s="662">
        <v>435.60660000000001</v>
      </c>
      <c r="F80" s="662">
        <v>414.12900000000002</v>
      </c>
      <c r="G80" s="662">
        <v>412.32040000000001</v>
      </c>
      <c r="H80" s="662">
        <v>457.4434</v>
      </c>
      <c r="I80" s="662">
        <v>421.44889999999998</v>
      </c>
      <c r="J80" s="662">
        <v>463.01870000000002</v>
      </c>
      <c r="K80" s="662">
        <v>448.47320000000002</v>
      </c>
      <c r="L80" s="658" t="s">
        <v>102</v>
      </c>
      <c r="M80" s="663">
        <v>436.6377</v>
      </c>
      <c r="N80" s="663">
        <v>443.23379999999997</v>
      </c>
      <c r="O80" s="664">
        <v>439.5745</v>
      </c>
    </row>
    <row r="81" spans="1:15" x14ac:dyDescent="0.2">
      <c r="A81" t="s">
        <v>22</v>
      </c>
      <c r="B81" s="315">
        <v>546.1028</v>
      </c>
      <c r="C81" s="315">
        <v>585.28930000000003</v>
      </c>
      <c r="D81" s="315">
        <v>553.16309999999999</v>
      </c>
      <c r="E81" s="315">
        <v>541.65009999999995</v>
      </c>
      <c r="F81" s="315">
        <v>640.00549999999998</v>
      </c>
      <c r="G81" s="315">
        <v>783.63909999999998</v>
      </c>
      <c r="H81" s="315">
        <v>594.47</v>
      </c>
      <c r="I81" s="315">
        <v>687.73180000000002</v>
      </c>
      <c r="J81" s="380" t="s">
        <v>102</v>
      </c>
      <c r="K81" s="380" t="s">
        <v>102</v>
      </c>
      <c r="L81" s="380" t="s">
        <v>102</v>
      </c>
      <c r="M81" s="316">
        <v>598.34130000000005</v>
      </c>
      <c r="N81" s="316">
        <v>687.73180000000002</v>
      </c>
      <c r="O81" s="317">
        <v>604.77660000000003</v>
      </c>
    </row>
    <row r="82" spans="1:15" x14ac:dyDescent="0.2">
      <c r="A82" s="661" t="s">
        <v>210</v>
      </c>
      <c r="B82" s="662">
        <v>580.36720000000003</v>
      </c>
      <c r="C82" s="662">
        <v>521.69579999999996</v>
      </c>
      <c r="D82" s="662">
        <v>512.82529999999997</v>
      </c>
      <c r="E82" s="662">
        <v>471.55849999999998</v>
      </c>
      <c r="F82" s="662">
        <v>373.94810000000001</v>
      </c>
      <c r="G82" s="662">
        <v>342.71260000000001</v>
      </c>
      <c r="H82" s="662">
        <v>443.12860000000001</v>
      </c>
      <c r="I82" s="662">
        <v>378.7921</v>
      </c>
      <c r="J82" s="662">
        <v>362.15989999999999</v>
      </c>
      <c r="K82" s="658" t="s">
        <v>102</v>
      </c>
      <c r="L82" s="658" t="s">
        <v>102</v>
      </c>
      <c r="M82" s="663">
        <v>446.89429999999999</v>
      </c>
      <c r="N82" s="663">
        <v>368.60750000000002</v>
      </c>
      <c r="O82" s="664">
        <v>443.14159999999998</v>
      </c>
    </row>
    <row r="83" spans="1:15" x14ac:dyDescent="0.2">
      <c r="A83" s="68" t="s">
        <v>211</v>
      </c>
      <c r="B83" s="315">
        <v>299.77749999999997</v>
      </c>
      <c r="C83" s="315">
        <v>279.81950000000001</v>
      </c>
      <c r="D83" s="315">
        <v>412.2928</v>
      </c>
      <c r="E83" s="315">
        <v>374.15589999999997</v>
      </c>
      <c r="F83" s="315">
        <v>410.88400000000001</v>
      </c>
      <c r="G83" s="315">
        <v>373.74169999999998</v>
      </c>
      <c r="H83" s="315">
        <v>462.65440000000001</v>
      </c>
      <c r="I83" s="315">
        <v>347.64139999999998</v>
      </c>
      <c r="J83" s="315">
        <v>469.8288</v>
      </c>
      <c r="K83" s="380" t="s">
        <v>102</v>
      </c>
      <c r="L83" s="380" t="s">
        <v>102</v>
      </c>
      <c r="M83" s="316">
        <v>408.39659999999998</v>
      </c>
      <c r="N83" s="316">
        <v>386.7928</v>
      </c>
      <c r="O83" s="317">
        <v>403.88639999999998</v>
      </c>
    </row>
    <row r="84" spans="1:15" ht="6" customHeight="1" x14ac:dyDescent="0.2">
      <c r="A84" s="68"/>
      <c r="B84" s="315"/>
      <c r="C84" s="315"/>
      <c r="D84" s="315"/>
      <c r="E84" s="315"/>
      <c r="F84" s="315"/>
      <c r="G84" s="315"/>
      <c r="H84" s="315"/>
      <c r="I84" s="315"/>
      <c r="J84" s="315"/>
      <c r="K84" s="380"/>
      <c r="L84" s="380"/>
      <c r="M84" s="316"/>
      <c r="N84" s="316"/>
      <c r="O84" s="317"/>
    </row>
    <row r="85" spans="1:15" ht="14.25" x14ac:dyDescent="0.2">
      <c r="A85" s="656" t="s">
        <v>366</v>
      </c>
      <c r="B85" s="657">
        <v>557.66160000000002</v>
      </c>
      <c r="C85" s="657">
        <v>411.91849999999999</v>
      </c>
      <c r="D85" s="657">
        <v>321.30119999999999</v>
      </c>
      <c r="E85" s="657">
        <v>320.46769999999998</v>
      </c>
      <c r="F85" s="657">
        <v>340.22820000000002</v>
      </c>
      <c r="G85" s="657">
        <v>352.41419999999999</v>
      </c>
      <c r="H85" s="657">
        <v>357.91930000000002</v>
      </c>
      <c r="I85" s="657">
        <v>369.55990000000003</v>
      </c>
      <c r="J85" s="657">
        <v>373.23230000000001</v>
      </c>
      <c r="K85" s="665">
        <v>441.80279999999999</v>
      </c>
      <c r="L85" s="665">
        <v>410.72739999999999</v>
      </c>
      <c r="M85" s="659">
        <v>341.02980000000002</v>
      </c>
      <c r="N85" s="659">
        <v>396.5249</v>
      </c>
      <c r="O85" s="660">
        <v>369.60059999999999</v>
      </c>
    </row>
    <row r="86" spans="1:15" ht="6" customHeight="1" x14ac:dyDescent="0.2">
      <c r="A86" s="68"/>
      <c r="B86" s="315"/>
      <c r="C86" s="315"/>
      <c r="D86" s="315"/>
      <c r="E86" s="315"/>
      <c r="F86" s="315"/>
      <c r="G86" s="315"/>
      <c r="H86" s="315"/>
      <c r="I86" s="315"/>
      <c r="J86" s="315"/>
      <c r="K86" s="380"/>
      <c r="L86" s="380"/>
      <c r="M86" s="316"/>
      <c r="N86" s="316"/>
      <c r="O86" s="317"/>
    </row>
    <row r="87" spans="1:15" ht="14.25" x14ac:dyDescent="0.2">
      <c r="A87" s="8" t="s">
        <v>320</v>
      </c>
      <c r="B87" s="315"/>
      <c r="C87" s="315"/>
      <c r="D87" s="315"/>
      <c r="E87" s="315"/>
      <c r="F87" s="315"/>
      <c r="G87" s="315"/>
      <c r="H87" s="315"/>
      <c r="I87" s="315"/>
      <c r="J87" s="315"/>
      <c r="K87" s="315"/>
      <c r="L87" s="315"/>
      <c r="M87" s="316"/>
      <c r="N87" s="316"/>
      <c r="O87" s="317"/>
    </row>
    <row r="88" spans="1:15" ht="6" customHeight="1" x14ac:dyDescent="0.2">
      <c r="A88" s="68"/>
      <c r="B88" s="315"/>
      <c r="C88" s="315"/>
      <c r="D88" s="315"/>
      <c r="E88" s="315"/>
      <c r="F88" s="315"/>
      <c r="G88" s="315"/>
      <c r="H88" s="315"/>
      <c r="I88" s="315"/>
      <c r="J88" s="315"/>
      <c r="K88" s="315"/>
      <c r="L88" s="315"/>
      <c r="M88" s="316"/>
      <c r="N88" s="316"/>
      <c r="O88" s="317"/>
    </row>
    <row r="89" spans="1:15" x14ac:dyDescent="0.2">
      <c r="A89" s="661" t="s">
        <v>212</v>
      </c>
      <c r="B89" s="662">
        <v>565.37519999999995</v>
      </c>
      <c r="C89" s="662">
        <v>419.70150000000001</v>
      </c>
      <c r="D89" s="662">
        <v>335.01839999999999</v>
      </c>
      <c r="E89" s="662">
        <v>337.2423</v>
      </c>
      <c r="F89" s="662">
        <v>370.09809999999999</v>
      </c>
      <c r="G89" s="662">
        <v>384.1114</v>
      </c>
      <c r="H89" s="662">
        <v>379.80369999999999</v>
      </c>
      <c r="I89" s="658">
        <v>371.09070000000003</v>
      </c>
      <c r="J89" s="658">
        <v>348.26690000000002</v>
      </c>
      <c r="K89" s="658" t="s">
        <v>102</v>
      </c>
      <c r="L89" s="658" t="s">
        <v>102</v>
      </c>
      <c r="M89" s="663">
        <v>356.916</v>
      </c>
      <c r="N89" s="672">
        <v>364.77800000000002</v>
      </c>
      <c r="O89" s="664">
        <v>357.02460000000002</v>
      </c>
    </row>
    <row r="90" spans="1:15" x14ac:dyDescent="0.2">
      <c r="A90" s="68" t="s">
        <v>216</v>
      </c>
      <c r="B90" s="315" t="s">
        <v>102</v>
      </c>
      <c r="C90" s="315">
        <v>384.46890000000002</v>
      </c>
      <c r="D90" s="315">
        <v>302.31650000000002</v>
      </c>
      <c r="E90" s="315">
        <v>313.10910000000001</v>
      </c>
      <c r="F90" s="315">
        <v>322.52109999999999</v>
      </c>
      <c r="G90" s="315">
        <v>349.32420000000002</v>
      </c>
      <c r="H90" s="315">
        <v>369.52839999999998</v>
      </c>
      <c r="I90" s="315">
        <v>376.24380000000002</v>
      </c>
      <c r="J90" s="315">
        <v>379.90890000000002</v>
      </c>
      <c r="K90" s="315">
        <v>442.05470000000003</v>
      </c>
      <c r="L90" s="315">
        <v>410.72739999999999</v>
      </c>
      <c r="M90" s="316">
        <v>352.45949999999999</v>
      </c>
      <c r="N90" s="316">
        <v>399.3734</v>
      </c>
      <c r="O90" s="317">
        <v>387.37130000000002</v>
      </c>
    </row>
    <row r="91" spans="1:15" ht="6" customHeight="1" x14ac:dyDescent="0.2">
      <c r="A91" s="68"/>
      <c r="B91" s="315"/>
      <c r="C91" s="315"/>
      <c r="D91" s="315"/>
      <c r="E91" s="315"/>
      <c r="F91" s="315"/>
      <c r="G91" s="315"/>
      <c r="H91" s="315"/>
      <c r="I91" s="315"/>
      <c r="J91" s="315"/>
      <c r="K91" s="315"/>
      <c r="L91" s="315"/>
      <c r="M91" s="316"/>
      <c r="N91" s="316"/>
      <c r="O91" s="317"/>
    </row>
    <row r="92" spans="1:15" ht="14.25" x14ac:dyDescent="0.2">
      <c r="A92" s="656" t="s">
        <v>382</v>
      </c>
      <c r="B92" s="657">
        <v>565.37519999999995</v>
      </c>
      <c r="C92" s="657">
        <v>419.44009999999997</v>
      </c>
      <c r="D92" s="657">
        <v>334.5908</v>
      </c>
      <c r="E92" s="657">
        <v>334.54050000000001</v>
      </c>
      <c r="F92" s="657">
        <v>354.8091</v>
      </c>
      <c r="G92" s="657">
        <v>368.97699999999998</v>
      </c>
      <c r="H92" s="657">
        <v>362.67809999999997</v>
      </c>
      <c r="I92" s="657">
        <v>371.94580000000002</v>
      </c>
      <c r="J92" s="657">
        <v>382.41699999999997</v>
      </c>
      <c r="K92" s="665">
        <v>439.30509999999998</v>
      </c>
      <c r="L92" s="657">
        <v>409.63200000000001</v>
      </c>
      <c r="M92" s="659">
        <v>353.01780000000002</v>
      </c>
      <c r="N92" s="659">
        <v>398.06389999999999</v>
      </c>
      <c r="O92" s="660">
        <v>374.88909999999998</v>
      </c>
    </row>
    <row r="93" spans="1:15" x14ac:dyDescent="0.2">
      <c r="A93" s="68" t="s">
        <v>215</v>
      </c>
      <c r="B93" s="361"/>
      <c r="C93" s="361"/>
      <c r="D93" s="361"/>
      <c r="E93" s="361"/>
      <c r="F93" s="361"/>
      <c r="G93" s="361"/>
      <c r="H93" s="361"/>
      <c r="I93" s="361"/>
      <c r="J93" s="361"/>
      <c r="K93" s="380"/>
      <c r="L93" s="361"/>
      <c r="M93" s="316"/>
      <c r="N93" s="316"/>
      <c r="O93" s="317"/>
    </row>
    <row r="94" spans="1:15" x14ac:dyDescent="0.2">
      <c r="A94" s="661" t="s">
        <v>218</v>
      </c>
      <c r="B94" s="662">
        <v>583.50840000000005</v>
      </c>
      <c r="C94" s="662">
        <v>572.23119999999994</v>
      </c>
      <c r="D94" s="662">
        <v>530.21849999999995</v>
      </c>
      <c r="E94" s="662">
        <v>509.33679999999998</v>
      </c>
      <c r="F94" s="662">
        <v>495.74860000000001</v>
      </c>
      <c r="G94" s="662">
        <v>550.7287</v>
      </c>
      <c r="H94" s="662">
        <v>539.81240000000003</v>
      </c>
      <c r="I94" s="662">
        <v>648.14729999999997</v>
      </c>
      <c r="J94" s="662">
        <v>362.15989999999999</v>
      </c>
      <c r="K94" s="658" t="s">
        <v>102</v>
      </c>
      <c r="L94" s="658" t="s">
        <v>102</v>
      </c>
      <c r="M94" s="663">
        <v>520.27610000000004</v>
      </c>
      <c r="N94" s="663">
        <v>598.6585</v>
      </c>
      <c r="O94" s="664">
        <v>525.85329999999999</v>
      </c>
    </row>
    <row r="95" spans="1:15" x14ac:dyDescent="0.2">
      <c r="A95" s="68" t="s">
        <v>219</v>
      </c>
      <c r="B95" s="315">
        <v>812.89290000000005</v>
      </c>
      <c r="C95" s="315">
        <v>604.42520000000002</v>
      </c>
      <c r="D95" s="315">
        <v>428.1755</v>
      </c>
      <c r="E95" s="315">
        <v>376.57670000000002</v>
      </c>
      <c r="F95" s="315">
        <v>425.42509999999999</v>
      </c>
      <c r="G95" s="315">
        <v>434.91359999999997</v>
      </c>
      <c r="H95" s="315">
        <v>391.66800000000001</v>
      </c>
      <c r="I95" s="315">
        <v>375.07380000000001</v>
      </c>
      <c r="J95" s="315">
        <v>399.04930000000002</v>
      </c>
      <c r="K95" s="380" t="s">
        <v>102</v>
      </c>
      <c r="L95" s="380">
        <v>306.10879999999997</v>
      </c>
      <c r="M95" s="316">
        <v>421.39789999999999</v>
      </c>
      <c r="N95" s="316">
        <v>356.9341</v>
      </c>
      <c r="O95" s="317">
        <v>407.54669999999999</v>
      </c>
    </row>
    <row r="96" spans="1:15" ht="14.25" x14ac:dyDescent="0.2">
      <c r="A96" s="661" t="s">
        <v>385</v>
      </c>
      <c r="B96" s="662">
        <v>2393.7727</v>
      </c>
      <c r="C96" s="662">
        <v>235.4982</v>
      </c>
      <c r="D96" s="662">
        <v>488.8775</v>
      </c>
      <c r="E96" s="662">
        <v>390.27569999999997</v>
      </c>
      <c r="F96" s="662">
        <v>404.62920000000003</v>
      </c>
      <c r="G96" s="662">
        <v>398.14839999999998</v>
      </c>
      <c r="H96" s="662">
        <v>453.32819999999998</v>
      </c>
      <c r="I96" s="662">
        <v>394.2593</v>
      </c>
      <c r="J96" s="662">
        <v>463.6574</v>
      </c>
      <c r="K96" s="658">
        <v>448.47320000000002</v>
      </c>
      <c r="L96" s="658" t="s">
        <v>102</v>
      </c>
      <c r="M96" s="663">
        <v>419.3929</v>
      </c>
      <c r="N96" s="663">
        <v>430.82209999999998</v>
      </c>
      <c r="O96" s="664">
        <v>424.0711</v>
      </c>
    </row>
    <row r="97" spans="1:15" x14ac:dyDescent="0.2">
      <c r="A97" s="202" t="s">
        <v>383</v>
      </c>
      <c r="B97" s="376">
        <v>431.8039</v>
      </c>
      <c r="C97" s="376">
        <v>358.02480000000003</v>
      </c>
      <c r="D97" s="376">
        <v>300.47219999999999</v>
      </c>
      <c r="E97" s="376">
        <v>312.81760000000003</v>
      </c>
      <c r="F97" s="376">
        <v>332.26530000000002</v>
      </c>
      <c r="G97" s="376">
        <v>346.18509999999998</v>
      </c>
      <c r="H97" s="376">
        <v>342.69549999999998</v>
      </c>
      <c r="I97" s="376">
        <v>363.64870000000002</v>
      </c>
      <c r="J97" s="376">
        <v>375.31830000000002</v>
      </c>
      <c r="K97" s="381">
        <v>438.90859999999998</v>
      </c>
      <c r="L97" s="376">
        <v>412.89299999999997</v>
      </c>
      <c r="M97" s="382">
        <v>328.09320000000002</v>
      </c>
      <c r="N97" s="382">
        <v>396.48070000000001</v>
      </c>
      <c r="O97" s="383">
        <v>363.94920000000002</v>
      </c>
    </row>
    <row r="98" spans="1:15" x14ac:dyDescent="0.2">
      <c r="A98" s="37" t="s">
        <v>894</v>
      </c>
      <c r="B98" s="384"/>
      <c r="C98" s="384"/>
      <c r="D98" s="384"/>
      <c r="E98" s="384"/>
      <c r="F98" s="384"/>
      <c r="G98" s="384"/>
      <c r="H98" s="384"/>
      <c r="I98" s="384"/>
      <c r="J98" s="384"/>
      <c r="K98" s="387"/>
      <c r="L98" s="384"/>
      <c r="M98" s="385"/>
      <c r="N98" s="385"/>
      <c r="O98" s="386"/>
    </row>
    <row r="99" spans="1:15" x14ac:dyDescent="0.2">
      <c r="A99" s="37" t="s">
        <v>895</v>
      </c>
      <c r="B99" s="47"/>
      <c r="C99" s="47"/>
      <c r="D99" s="47"/>
      <c r="E99" s="47"/>
      <c r="F99" s="47"/>
      <c r="G99" s="47"/>
      <c r="H99" s="47"/>
      <c r="I99" s="47"/>
      <c r="J99" s="47"/>
      <c r="K99" s="47"/>
      <c r="L99" s="47"/>
      <c r="M99" s="242"/>
      <c r="N99" s="242"/>
      <c r="O99" s="48"/>
    </row>
    <row r="100" spans="1:15" x14ac:dyDescent="0.2">
      <c r="A100" s="249" t="s">
        <v>443</v>
      </c>
      <c r="B100" s="47"/>
      <c r="C100" s="47"/>
      <c r="D100" s="47"/>
      <c r="E100" s="47"/>
      <c r="F100" s="47"/>
      <c r="G100" s="47"/>
      <c r="H100" s="47"/>
      <c r="I100" s="47"/>
      <c r="J100" s="47"/>
      <c r="K100" s="47"/>
      <c r="L100" s="47"/>
      <c r="M100" s="242"/>
      <c r="N100" s="242"/>
      <c r="O100" s="48"/>
    </row>
    <row r="101" spans="1:15" x14ac:dyDescent="0.2">
      <c r="A101" s="37" t="s">
        <v>321</v>
      </c>
    </row>
    <row r="102" spans="1:15" x14ac:dyDescent="0.2">
      <c r="A102" s="249" t="s">
        <v>900</v>
      </c>
    </row>
    <row r="103" spans="1:15" x14ac:dyDescent="0.2">
      <c r="A103" s="249" t="s">
        <v>444</v>
      </c>
    </row>
    <row r="104" spans="1:15" x14ac:dyDescent="0.2">
      <c r="A104" s="243" t="s">
        <v>896</v>
      </c>
      <c r="B104" s="3"/>
      <c r="C104" s="3"/>
      <c r="D104" s="3"/>
      <c r="G104" s="185"/>
      <c r="J104" s="185"/>
      <c r="M104"/>
      <c r="N104"/>
    </row>
    <row r="105" spans="1:15" x14ac:dyDescent="0.2">
      <c r="B105" s="3"/>
      <c r="C105" s="3"/>
      <c r="D105" s="3"/>
      <c r="G105" s="185"/>
      <c r="J105" s="185"/>
      <c r="M105"/>
      <c r="N105"/>
    </row>
    <row r="106" spans="1:15" ht="14.25" x14ac:dyDescent="0.2">
      <c r="A106" s="15" t="s">
        <v>550</v>
      </c>
      <c r="O106" s="213" t="s">
        <v>213</v>
      </c>
    </row>
    <row r="107" spans="1:15" x14ac:dyDescent="0.2">
      <c r="A107" s="1"/>
      <c r="B107" s="31" t="s">
        <v>35</v>
      </c>
      <c r="C107" s="32" t="s">
        <v>121</v>
      </c>
      <c r="D107" s="32" t="s">
        <v>123</v>
      </c>
      <c r="E107" s="32" t="s">
        <v>36</v>
      </c>
      <c r="F107" s="32" t="s">
        <v>37</v>
      </c>
      <c r="G107" s="32" t="s">
        <v>38</v>
      </c>
      <c r="H107" s="32" t="s">
        <v>39</v>
      </c>
      <c r="I107" s="32" t="s">
        <v>125</v>
      </c>
      <c r="J107" s="32" t="s">
        <v>126</v>
      </c>
      <c r="K107" s="32" t="s">
        <v>127</v>
      </c>
      <c r="L107" s="236">
        <v>100000</v>
      </c>
      <c r="M107" s="238" t="s">
        <v>231</v>
      </c>
      <c r="N107" s="238" t="s">
        <v>228</v>
      </c>
      <c r="O107" s="237" t="s">
        <v>77</v>
      </c>
    </row>
    <row r="108" spans="1:15" x14ac:dyDescent="0.2">
      <c r="A108" s="18" t="s">
        <v>883</v>
      </c>
      <c r="B108" s="33" t="s">
        <v>120</v>
      </c>
      <c r="C108" s="34" t="s">
        <v>40</v>
      </c>
      <c r="D108" s="34" t="s">
        <v>40</v>
      </c>
      <c r="E108" s="34" t="s">
        <v>40</v>
      </c>
      <c r="F108" s="34" t="s">
        <v>40</v>
      </c>
      <c r="G108" s="34" t="s">
        <v>40</v>
      </c>
      <c r="H108" s="34" t="s">
        <v>40</v>
      </c>
      <c r="I108" s="34" t="s">
        <v>40</v>
      </c>
      <c r="J108" s="34" t="s">
        <v>40</v>
      </c>
      <c r="K108" s="34" t="s">
        <v>40</v>
      </c>
      <c r="L108" s="34" t="s">
        <v>43</v>
      </c>
      <c r="M108" s="239" t="s">
        <v>230</v>
      </c>
      <c r="N108" s="239" t="s">
        <v>138</v>
      </c>
      <c r="O108" s="26" t="s">
        <v>137</v>
      </c>
    </row>
    <row r="109" spans="1:15" x14ac:dyDescent="0.2">
      <c r="A109" s="4"/>
      <c r="B109" s="35" t="s">
        <v>43</v>
      </c>
      <c r="C109" s="36" t="s">
        <v>122</v>
      </c>
      <c r="D109" s="36" t="s">
        <v>124</v>
      </c>
      <c r="E109" s="36" t="s">
        <v>44</v>
      </c>
      <c r="F109" s="36" t="s">
        <v>45</v>
      </c>
      <c r="G109" s="36" t="s">
        <v>46</v>
      </c>
      <c r="H109" s="36" t="s">
        <v>42</v>
      </c>
      <c r="I109" s="36" t="s">
        <v>128</v>
      </c>
      <c r="J109" s="36" t="s">
        <v>129</v>
      </c>
      <c r="K109" s="36" t="s">
        <v>130</v>
      </c>
      <c r="L109" s="36" t="s">
        <v>131</v>
      </c>
      <c r="M109" s="240" t="s">
        <v>138</v>
      </c>
      <c r="N109" s="240" t="s">
        <v>131</v>
      </c>
      <c r="O109" s="27" t="s">
        <v>41</v>
      </c>
    </row>
    <row r="110" spans="1:15" ht="14.25" x14ac:dyDescent="0.2">
      <c r="A110" s="37" t="s">
        <v>362</v>
      </c>
      <c r="B110" s="377">
        <v>542.25519999999995</v>
      </c>
      <c r="C110" s="377">
        <v>401.85109999999997</v>
      </c>
      <c r="D110" s="377">
        <v>315.75060000000002</v>
      </c>
      <c r="E110" s="377">
        <v>318.00130000000001</v>
      </c>
      <c r="F110" s="377">
        <v>338.93790000000001</v>
      </c>
      <c r="G110" s="377">
        <v>354.0967</v>
      </c>
      <c r="H110" s="377">
        <v>355.70100000000002</v>
      </c>
      <c r="I110" s="377">
        <v>354.96870000000001</v>
      </c>
      <c r="J110" s="377">
        <v>355.66649999999998</v>
      </c>
      <c r="K110" s="377">
        <v>403.65710000000001</v>
      </c>
      <c r="L110" s="377">
        <v>334.6361</v>
      </c>
      <c r="M110" s="378">
        <v>338.93349999999998</v>
      </c>
      <c r="N110" s="378">
        <v>357.68110000000001</v>
      </c>
      <c r="O110" s="379">
        <v>348.24439999999998</v>
      </c>
    </row>
    <row r="111" spans="1:15" ht="6" customHeight="1" x14ac:dyDescent="0.2">
      <c r="A111" s="37"/>
      <c r="B111" s="384"/>
      <c r="C111" s="384"/>
      <c r="D111" s="384"/>
      <c r="E111" s="384"/>
      <c r="F111" s="384"/>
      <c r="G111" s="384"/>
      <c r="H111" s="384"/>
      <c r="I111" s="384"/>
      <c r="J111" s="384"/>
      <c r="K111" s="384"/>
      <c r="L111" s="384"/>
      <c r="M111" s="385"/>
      <c r="N111" s="385"/>
      <c r="O111" s="386"/>
    </row>
    <row r="112" spans="1:15" ht="14.25" x14ac:dyDescent="0.2">
      <c r="A112" s="656" t="s">
        <v>363</v>
      </c>
      <c r="B112" s="657">
        <v>648.89290000000005</v>
      </c>
      <c r="C112" s="657">
        <v>533.29570000000001</v>
      </c>
      <c r="D112" s="657">
        <v>465.02859999999998</v>
      </c>
      <c r="E112" s="657">
        <v>435.07549999999998</v>
      </c>
      <c r="F112" s="657">
        <v>408.94459999999998</v>
      </c>
      <c r="G112" s="657">
        <v>416.572</v>
      </c>
      <c r="H112" s="657">
        <v>440.87329999999997</v>
      </c>
      <c r="I112" s="657">
        <v>402.73599999999999</v>
      </c>
      <c r="J112" s="657">
        <v>433.43959999999998</v>
      </c>
      <c r="K112" s="657">
        <v>303.90870000000001</v>
      </c>
      <c r="L112" s="658" t="s">
        <v>102</v>
      </c>
      <c r="M112" s="659">
        <v>431.21859999999998</v>
      </c>
      <c r="N112" s="659">
        <v>403.44009999999997</v>
      </c>
      <c r="O112" s="660">
        <v>422.62</v>
      </c>
    </row>
    <row r="113" spans="1:15" x14ac:dyDescent="0.2">
      <c r="A113" s="68" t="s">
        <v>215</v>
      </c>
      <c r="B113" s="315"/>
      <c r="C113" s="315"/>
      <c r="D113" s="315"/>
      <c r="E113" s="315"/>
      <c r="F113" s="315"/>
      <c r="G113" s="315"/>
      <c r="H113" s="315"/>
      <c r="I113" s="315"/>
      <c r="J113" s="315"/>
      <c r="K113" s="315"/>
      <c r="L113" s="380"/>
      <c r="M113" s="316"/>
      <c r="N113" s="316"/>
      <c r="O113" s="317"/>
    </row>
    <row r="114" spans="1:15" ht="14.25" x14ac:dyDescent="0.2">
      <c r="A114" s="661" t="s">
        <v>364</v>
      </c>
      <c r="B114" s="662">
        <v>2973.1424999999999</v>
      </c>
      <c r="C114" s="662">
        <v>770.87469999999996</v>
      </c>
      <c r="D114" s="662">
        <v>591.71400000000006</v>
      </c>
      <c r="E114" s="662">
        <v>418.83229999999998</v>
      </c>
      <c r="F114" s="662">
        <v>395.08190000000002</v>
      </c>
      <c r="G114" s="662">
        <v>380.6773</v>
      </c>
      <c r="H114" s="662">
        <v>433.40350000000001</v>
      </c>
      <c r="I114" s="662">
        <v>406.68889999999999</v>
      </c>
      <c r="J114" s="662">
        <v>435.91410000000002</v>
      </c>
      <c r="K114" s="662">
        <v>303.90870000000001</v>
      </c>
      <c r="L114" s="658" t="s">
        <v>102</v>
      </c>
      <c r="M114" s="663">
        <v>412.8211</v>
      </c>
      <c r="N114" s="663">
        <v>404.52719999999999</v>
      </c>
      <c r="O114" s="664">
        <v>409.1284</v>
      </c>
    </row>
    <row r="115" spans="1:15" x14ac:dyDescent="0.2">
      <c r="A115" t="s">
        <v>22</v>
      </c>
      <c r="B115" s="315">
        <v>491.45280000000002</v>
      </c>
      <c r="C115" s="315">
        <v>576.43589999999995</v>
      </c>
      <c r="D115" s="315">
        <v>485.27159999999998</v>
      </c>
      <c r="E115" s="315">
        <v>494.71929999999998</v>
      </c>
      <c r="F115" s="315">
        <v>540.32860000000005</v>
      </c>
      <c r="G115" s="315">
        <v>776.19780000000003</v>
      </c>
      <c r="H115" s="315">
        <v>498.86869999999999</v>
      </c>
      <c r="I115" s="315">
        <v>610.29489999999998</v>
      </c>
      <c r="J115" s="380" t="s">
        <v>102</v>
      </c>
      <c r="K115" s="380" t="s">
        <v>102</v>
      </c>
      <c r="L115" s="380" t="s">
        <v>102</v>
      </c>
      <c r="M115" s="316">
        <v>540.24099999999999</v>
      </c>
      <c r="N115" s="316">
        <v>610.29489999999998</v>
      </c>
      <c r="O115" s="317">
        <v>545.28420000000006</v>
      </c>
    </row>
    <row r="116" spans="1:15" x14ac:dyDescent="0.2">
      <c r="A116" s="661" t="s">
        <v>210</v>
      </c>
      <c r="B116" s="662">
        <v>572.8954</v>
      </c>
      <c r="C116" s="662">
        <v>518.12210000000005</v>
      </c>
      <c r="D116" s="662">
        <v>446.96539999999999</v>
      </c>
      <c r="E116" s="662">
        <v>449.60019999999997</v>
      </c>
      <c r="F116" s="662">
        <v>364.64370000000002</v>
      </c>
      <c r="G116" s="662">
        <v>328.00700000000001</v>
      </c>
      <c r="H116" s="662">
        <v>430.06650000000002</v>
      </c>
      <c r="I116" s="662">
        <v>357.89870000000002</v>
      </c>
      <c r="J116" s="662">
        <v>292.28590000000003</v>
      </c>
      <c r="K116" s="658" t="s">
        <v>102</v>
      </c>
      <c r="L116" s="658" t="s">
        <v>102</v>
      </c>
      <c r="M116" s="663">
        <v>423.53140000000002</v>
      </c>
      <c r="N116" s="663">
        <v>317.72109999999998</v>
      </c>
      <c r="O116" s="664">
        <v>418.45949999999999</v>
      </c>
    </row>
    <row r="117" spans="1:15" x14ac:dyDescent="0.2">
      <c r="A117" s="68" t="s">
        <v>211</v>
      </c>
      <c r="B117" s="315">
        <v>264.54450000000003</v>
      </c>
      <c r="C117" s="315">
        <v>267.93279999999999</v>
      </c>
      <c r="D117" s="315">
        <v>402.63240000000002</v>
      </c>
      <c r="E117" s="315">
        <v>357.18869999999998</v>
      </c>
      <c r="F117" s="315">
        <v>389.94779999999997</v>
      </c>
      <c r="G117" s="315">
        <v>352.94459999999998</v>
      </c>
      <c r="H117" s="315">
        <v>446.94459999999998</v>
      </c>
      <c r="I117" s="315">
        <v>314.3261</v>
      </c>
      <c r="J117" s="315">
        <v>453.98059999999998</v>
      </c>
      <c r="K117" s="380" t="s">
        <v>102</v>
      </c>
      <c r="L117" s="380" t="s">
        <v>102</v>
      </c>
      <c r="M117" s="316">
        <v>390.48500000000001</v>
      </c>
      <c r="N117" s="316">
        <v>359.07429999999999</v>
      </c>
      <c r="O117" s="317">
        <v>383.92739999999998</v>
      </c>
    </row>
    <row r="118" spans="1:15" ht="6" customHeight="1" x14ac:dyDescent="0.2">
      <c r="A118" s="68"/>
      <c r="B118" s="315"/>
      <c r="C118" s="315"/>
      <c r="D118" s="315"/>
      <c r="E118" s="315"/>
      <c r="F118" s="315"/>
      <c r="G118" s="315"/>
      <c r="H118" s="315"/>
      <c r="I118" s="315"/>
      <c r="J118" s="315"/>
      <c r="K118" s="380"/>
      <c r="L118" s="380"/>
      <c r="M118" s="316"/>
      <c r="N118" s="316"/>
      <c r="O118" s="317"/>
    </row>
    <row r="119" spans="1:15" ht="14.25" x14ac:dyDescent="0.2">
      <c r="A119" s="656" t="s">
        <v>551</v>
      </c>
      <c r="B119" s="657">
        <v>533.97479999999996</v>
      </c>
      <c r="C119" s="657">
        <v>393.02629999999999</v>
      </c>
      <c r="D119" s="657">
        <v>304.86360000000002</v>
      </c>
      <c r="E119" s="657">
        <v>304.71550000000002</v>
      </c>
      <c r="F119" s="657">
        <v>326.31700000000001</v>
      </c>
      <c r="G119" s="657">
        <v>339.5643</v>
      </c>
      <c r="H119" s="657">
        <v>331.5301</v>
      </c>
      <c r="I119" s="657">
        <v>342.39800000000002</v>
      </c>
      <c r="J119" s="657">
        <v>351.38720000000001</v>
      </c>
      <c r="K119" s="665">
        <v>404.21469999999999</v>
      </c>
      <c r="L119" s="665">
        <v>332.7944</v>
      </c>
      <c r="M119" s="659">
        <v>323.0206</v>
      </c>
      <c r="N119" s="659">
        <v>352.60390000000001</v>
      </c>
      <c r="O119" s="660">
        <v>337.90809999999999</v>
      </c>
    </row>
    <row r="120" spans="1:15" ht="6" customHeight="1" x14ac:dyDescent="0.2">
      <c r="A120" s="68"/>
      <c r="B120" s="315"/>
      <c r="C120" s="315"/>
      <c r="D120" s="315"/>
      <c r="E120" s="315"/>
      <c r="F120" s="315"/>
      <c r="G120" s="315"/>
      <c r="H120" s="315"/>
      <c r="I120" s="315"/>
      <c r="J120" s="315"/>
      <c r="K120" s="380"/>
      <c r="L120" s="380"/>
      <c r="M120" s="316"/>
      <c r="N120" s="316"/>
      <c r="O120" s="317"/>
    </row>
    <row r="121" spans="1:15" ht="14.25" x14ac:dyDescent="0.2">
      <c r="A121" s="8" t="s">
        <v>365</v>
      </c>
      <c r="B121" s="315"/>
      <c r="C121" s="315"/>
      <c r="D121" s="315"/>
      <c r="E121" s="315"/>
      <c r="F121" s="315"/>
      <c r="G121" s="315"/>
      <c r="H121" s="315"/>
      <c r="I121" s="315"/>
      <c r="J121" s="315"/>
      <c r="K121" s="315"/>
      <c r="L121" s="315"/>
      <c r="M121" s="316"/>
      <c r="N121" s="316"/>
      <c r="O121" s="317"/>
    </row>
    <row r="122" spans="1:15" ht="6" customHeight="1" x14ac:dyDescent="0.2">
      <c r="A122" s="68"/>
      <c r="B122" s="315"/>
      <c r="C122" s="315"/>
      <c r="D122" s="315"/>
      <c r="E122" s="315"/>
      <c r="F122" s="315"/>
      <c r="G122" s="315"/>
      <c r="H122" s="315"/>
      <c r="I122" s="315"/>
      <c r="J122" s="315"/>
      <c r="K122" s="315"/>
      <c r="L122" s="315"/>
      <c r="M122" s="316"/>
      <c r="N122" s="316"/>
      <c r="O122" s="317"/>
    </row>
    <row r="123" spans="1:15" x14ac:dyDescent="0.2">
      <c r="A123" s="661" t="s">
        <v>212</v>
      </c>
      <c r="B123" s="662">
        <v>542.25519999999995</v>
      </c>
      <c r="C123" s="662">
        <v>401.85500000000002</v>
      </c>
      <c r="D123" s="662">
        <v>316.06349999999998</v>
      </c>
      <c r="E123" s="662">
        <v>320.74639999999999</v>
      </c>
      <c r="F123" s="662">
        <v>354.38290000000001</v>
      </c>
      <c r="G123" s="662">
        <v>372.08839999999998</v>
      </c>
      <c r="H123" s="662">
        <v>366.17360000000002</v>
      </c>
      <c r="I123" s="658">
        <v>342.90460000000002</v>
      </c>
      <c r="J123" s="658">
        <v>324.2903</v>
      </c>
      <c r="K123" s="658" t="s">
        <v>102</v>
      </c>
      <c r="L123" s="658" t="s">
        <v>102</v>
      </c>
      <c r="M123" s="663">
        <v>340.78460000000001</v>
      </c>
      <c r="N123" s="672">
        <v>337.75630000000001</v>
      </c>
      <c r="O123" s="664">
        <v>340.74270000000001</v>
      </c>
    </row>
    <row r="124" spans="1:15" x14ac:dyDescent="0.2">
      <c r="A124" s="68" t="s">
        <v>216</v>
      </c>
      <c r="B124" s="315" t="s">
        <v>102</v>
      </c>
      <c r="C124" s="315">
        <v>384.46890000000002</v>
      </c>
      <c r="D124" s="315">
        <v>273.19630000000001</v>
      </c>
      <c r="E124" s="315">
        <v>294.99439999999998</v>
      </c>
      <c r="F124" s="315">
        <v>305.8723</v>
      </c>
      <c r="G124" s="315">
        <v>331.11649999999997</v>
      </c>
      <c r="H124" s="315">
        <v>352.6884</v>
      </c>
      <c r="I124" s="315">
        <v>355.35660000000001</v>
      </c>
      <c r="J124" s="315">
        <v>355.93400000000003</v>
      </c>
      <c r="K124" s="315">
        <v>403.65710000000001</v>
      </c>
      <c r="L124" s="315">
        <v>334.6361</v>
      </c>
      <c r="M124" s="316">
        <v>335.27539999999999</v>
      </c>
      <c r="N124" s="316">
        <v>357.87079999999997</v>
      </c>
      <c r="O124" s="317">
        <v>352.09019999999998</v>
      </c>
    </row>
    <row r="125" spans="1:15" ht="6" customHeight="1" x14ac:dyDescent="0.2">
      <c r="A125" s="68"/>
      <c r="B125" s="315"/>
      <c r="C125" s="315"/>
      <c r="D125" s="315"/>
      <c r="E125" s="315"/>
      <c r="F125" s="315"/>
      <c r="G125" s="315"/>
      <c r="H125" s="315"/>
      <c r="I125" s="315"/>
      <c r="J125" s="315"/>
      <c r="K125" s="315"/>
      <c r="L125" s="315"/>
      <c r="M125" s="316"/>
      <c r="N125" s="316"/>
      <c r="O125" s="317"/>
    </row>
    <row r="126" spans="1:15" ht="14.25" x14ac:dyDescent="0.2">
      <c r="A126" s="656" t="s">
        <v>384</v>
      </c>
      <c r="B126" s="657">
        <v>542.25519999999995</v>
      </c>
      <c r="C126" s="657">
        <v>401.59449999999998</v>
      </c>
      <c r="D126" s="657">
        <v>315.55889999999999</v>
      </c>
      <c r="E126" s="657">
        <v>317.8553</v>
      </c>
      <c r="F126" s="657">
        <v>338.83519999999999</v>
      </c>
      <c r="G126" s="657">
        <v>353.8433</v>
      </c>
      <c r="H126" s="657">
        <v>345.79939999999999</v>
      </c>
      <c r="I126" s="657">
        <v>350.00799999999998</v>
      </c>
      <c r="J126" s="657">
        <v>357.74829999999997</v>
      </c>
      <c r="K126" s="665">
        <v>400.05680000000001</v>
      </c>
      <c r="L126" s="657">
        <v>332.7944</v>
      </c>
      <c r="M126" s="659">
        <v>336.29849999999999</v>
      </c>
      <c r="N126" s="659">
        <v>355.56740000000002</v>
      </c>
      <c r="O126" s="660">
        <v>345.6542</v>
      </c>
    </row>
    <row r="127" spans="1:15" x14ac:dyDescent="0.2">
      <c r="A127" s="68" t="s">
        <v>215</v>
      </c>
      <c r="B127" s="361"/>
      <c r="C127" s="361"/>
      <c r="D127" s="361"/>
      <c r="E127" s="361"/>
      <c r="F127" s="361"/>
      <c r="G127" s="361"/>
      <c r="H127" s="361"/>
      <c r="I127" s="361"/>
      <c r="J127" s="361"/>
      <c r="K127" s="380"/>
      <c r="L127" s="361"/>
      <c r="M127" s="316"/>
      <c r="N127" s="316"/>
      <c r="O127" s="317"/>
    </row>
    <row r="128" spans="1:15" x14ac:dyDescent="0.2">
      <c r="A128" s="661" t="s">
        <v>218</v>
      </c>
      <c r="B128" s="662">
        <v>570.41520000000003</v>
      </c>
      <c r="C128" s="662">
        <v>566.34810000000004</v>
      </c>
      <c r="D128" s="662">
        <v>465.89940000000001</v>
      </c>
      <c r="E128" s="662">
        <v>477.50569999999999</v>
      </c>
      <c r="F128" s="662">
        <v>452.61599999999999</v>
      </c>
      <c r="G128" s="662">
        <v>540.08090000000004</v>
      </c>
      <c r="H128" s="662">
        <v>487.44389999999999</v>
      </c>
      <c r="I128" s="662">
        <v>605.91129999999998</v>
      </c>
      <c r="J128" s="662">
        <v>292.28590000000003</v>
      </c>
      <c r="K128" s="658" t="s">
        <v>102</v>
      </c>
      <c r="L128" s="658" t="s">
        <v>102</v>
      </c>
      <c r="M128" s="663">
        <v>484.23059999999998</v>
      </c>
      <c r="N128" s="663">
        <v>551.63980000000004</v>
      </c>
      <c r="O128" s="664">
        <v>489.02710000000002</v>
      </c>
    </row>
    <row r="129" spans="1:15" x14ac:dyDescent="0.2">
      <c r="A129" s="68" t="s">
        <v>219</v>
      </c>
      <c r="B129" s="315">
        <v>796.14660000000003</v>
      </c>
      <c r="C129" s="315">
        <v>586.23030000000006</v>
      </c>
      <c r="D129" s="315">
        <v>410.96949999999998</v>
      </c>
      <c r="E129" s="315">
        <v>360.37889999999999</v>
      </c>
      <c r="F129" s="315">
        <v>409.99029999999999</v>
      </c>
      <c r="G129" s="315">
        <v>415.20690000000002</v>
      </c>
      <c r="H129" s="315">
        <v>367.58980000000003</v>
      </c>
      <c r="I129" s="315">
        <v>352.72320000000002</v>
      </c>
      <c r="J129" s="315">
        <v>335.86619999999999</v>
      </c>
      <c r="K129" s="380" t="s">
        <v>102</v>
      </c>
      <c r="L129" s="380">
        <v>261.95999999999998</v>
      </c>
      <c r="M129" s="316">
        <v>403.25659999999999</v>
      </c>
      <c r="N129" s="316">
        <v>317.93709999999999</v>
      </c>
      <c r="O129" s="317">
        <v>384.92419999999998</v>
      </c>
    </row>
    <row r="130" spans="1:15" ht="14.25" x14ac:dyDescent="0.2">
      <c r="A130" s="661" t="s">
        <v>552</v>
      </c>
      <c r="B130" s="662">
        <v>2319.89</v>
      </c>
      <c r="C130" s="662">
        <v>229.1174</v>
      </c>
      <c r="D130" s="662">
        <v>460.7885</v>
      </c>
      <c r="E130" s="662">
        <v>371.6173</v>
      </c>
      <c r="F130" s="662">
        <v>383.94729999999998</v>
      </c>
      <c r="G130" s="662">
        <v>366.97829999999999</v>
      </c>
      <c r="H130" s="662">
        <v>431.59649999999999</v>
      </c>
      <c r="I130" s="662">
        <v>375.26280000000003</v>
      </c>
      <c r="J130" s="662">
        <v>437.60849999999999</v>
      </c>
      <c r="K130" s="658">
        <v>303.90870000000001</v>
      </c>
      <c r="L130" s="658" t="s">
        <v>102</v>
      </c>
      <c r="M130" s="663">
        <v>396.32679999999999</v>
      </c>
      <c r="N130" s="663">
        <v>392.65690000000001</v>
      </c>
      <c r="O130" s="664">
        <v>394.82459999999998</v>
      </c>
    </row>
    <row r="131" spans="1:15" x14ac:dyDescent="0.2">
      <c r="A131" s="202" t="s">
        <v>383</v>
      </c>
      <c r="B131" s="376">
        <v>404.69450000000001</v>
      </c>
      <c r="C131" s="376">
        <v>339.28559999999999</v>
      </c>
      <c r="D131" s="376">
        <v>284.42649999999998</v>
      </c>
      <c r="E131" s="376">
        <v>297.32069999999999</v>
      </c>
      <c r="F131" s="376">
        <v>318.75049999999999</v>
      </c>
      <c r="G131" s="376">
        <v>333.88069999999999</v>
      </c>
      <c r="H131" s="376">
        <v>328.12880000000001</v>
      </c>
      <c r="I131" s="376">
        <v>341.71159999999998</v>
      </c>
      <c r="J131" s="376">
        <v>351.7321</v>
      </c>
      <c r="K131" s="381">
        <v>404.21469999999999</v>
      </c>
      <c r="L131" s="376">
        <v>335.02569999999997</v>
      </c>
      <c r="M131" s="382">
        <v>313.34780000000001</v>
      </c>
      <c r="N131" s="382">
        <v>353.64159999999998</v>
      </c>
      <c r="O131" s="383">
        <v>334.47410000000002</v>
      </c>
    </row>
    <row r="132" spans="1:15" x14ac:dyDescent="0.2">
      <c r="A132" s="37" t="s">
        <v>894</v>
      </c>
      <c r="B132" s="384"/>
      <c r="C132" s="384"/>
      <c r="D132" s="384"/>
      <c r="E132" s="384"/>
      <c r="F132" s="384"/>
      <c r="G132" s="384"/>
      <c r="H132" s="384"/>
      <c r="I132" s="384"/>
      <c r="J132" s="384"/>
      <c r="K132" s="3"/>
      <c r="L132" s="384"/>
      <c r="M132" s="385"/>
      <c r="N132" s="385"/>
      <c r="O132" s="386"/>
    </row>
    <row r="133" spans="1:15" x14ac:dyDescent="0.2">
      <c r="A133" s="249" t="s">
        <v>549</v>
      </c>
      <c r="K133" s="3"/>
    </row>
    <row r="134" spans="1:15" x14ac:dyDescent="0.2">
      <c r="A134" s="37" t="s">
        <v>897</v>
      </c>
      <c r="K134" s="3"/>
    </row>
    <row r="135" spans="1:15" x14ac:dyDescent="0.2">
      <c r="A135" s="249" t="s">
        <v>445</v>
      </c>
      <c r="K135" s="3"/>
    </row>
    <row r="136" spans="1:15" x14ac:dyDescent="0.2">
      <c r="A136" s="37" t="s">
        <v>361</v>
      </c>
      <c r="K136" s="3"/>
    </row>
    <row r="137" spans="1:15" x14ac:dyDescent="0.2">
      <c r="A137" s="249" t="s">
        <v>901</v>
      </c>
      <c r="K137" s="3"/>
    </row>
    <row r="138" spans="1:15" x14ac:dyDescent="0.2">
      <c r="A138" s="249" t="s">
        <v>446</v>
      </c>
      <c r="B138" s="47"/>
      <c r="C138" s="47"/>
      <c r="D138" s="47"/>
      <c r="E138" s="47"/>
      <c r="F138" s="47"/>
      <c r="G138" s="47"/>
      <c r="H138" s="47"/>
      <c r="I138" s="47"/>
      <c r="J138" s="47"/>
      <c r="K138" s="47"/>
      <c r="L138" s="47"/>
      <c r="M138" s="242"/>
      <c r="N138" s="242"/>
      <c r="O138" s="48"/>
    </row>
    <row r="139" spans="1:15" x14ac:dyDescent="0.2">
      <c r="A139" s="243" t="s">
        <v>896</v>
      </c>
      <c r="B139" s="3"/>
      <c r="C139" s="3"/>
      <c r="D139" s="3"/>
      <c r="G139" s="185"/>
      <c r="J139" s="185"/>
      <c r="M139"/>
      <c r="N139"/>
    </row>
    <row r="141" spans="1:15" ht="14.25" x14ac:dyDescent="0.2">
      <c r="A141" s="15" t="s">
        <v>401</v>
      </c>
      <c r="O141" s="213" t="s">
        <v>23</v>
      </c>
    </row>
    <row r="142" spans="1:15" x14ac:dyDescent="0.2">
      <c r="A142" s="1"/>
      <c r="B142" s="31" t="s">
        <v>35</v>
      </c>
      <c r="C142" s="32" t="s">
        <v>121</v>
      </c>
      <c r="D142" s="32" t="s">
        <v>123</v>
      </c>
      <c r="E142" s="32" t="s">
        <v>36</v>
      </c>
      <c r="F142" s="32" t="s">
        <v>37</v>
      </c>
      <c r="G142" s="32" t="s">
        <v>38</v>
      </c>
      <c r="H142" s="32" t="s">
        <v>39</v>
      </c>
      <c r="I142" s="32" t="s">
        <v>125</v>
      </c>
      <c r="J142" s="32" t="s">
        <v>126</v>
      </c>
      <c r="K142" s="32" t="s">
        <v>127</v>
      </c>
      <c r="L142" s="236">
        <v>100000</v>
      </c>
      <c r="M142" s="238" t="s">
        <v>231</v>
      </c>
      <c r="N142" s="238" t="s">
        <v>228</v>
      </c>
      <c r="O142" s="237" t="s">
        <v>77</v>
      </c>
    </row>
    <row r="143" spans="1:15" x14ac:dyDescent="0.2">
      <c r="A143" s="18" t="s">
        <v>883</v>
      </c>
      <c r="B143" s="33" t="s">
        <v>120</v>
      </c>
      <c r="C143" s="34" t="s">
        <v>40</v>
      </c>
      <c r="D143" s="34" t="s">
        <v>40</v>
      </c>
      <c r="E143" s="34" t="s">
        <v>40</v>
      </c>
      <c r="F143" s="34" t="s">
        <v>40</v>
      </c>
      <c r="G143" s="34" t="s">
        <v>40</v>
      </c>
      <c r="H143" s="34" t="s">
        <v>40</v>
      </c>
      <c r="I143" s="34" t="s">
        <v>40</v>
      </c>
      <c r="J143" s="34" t="s">
        <v>40</v>
      </c>
      <c r="K143" s="34" t="s">
        <v>40</v>
      </c>
      <c r="L143" s="34" t="s">
        <v>43</v>
      </c>
      <c r="M143" s="239" t="s">
        <v>230</v>
      </c>
      <c r="N143" s="239" t="s">
        <v>138</v>
      </c>
      <c r="O143" s="26" t="s">
        <v>137</v>
      </c>
    </row>
    <row r="144" spans="1:15" x14ac:dyDescent="0.2">
      <c r="A144" s="4"/>
      <c r="B144" s="35" t="s">
        <v>43</v>
      </c>
      <c r="C144" s="36" t="s">
        <v>122</v>
      </c>
      <c r="D144" s="36" t="s">
        <v>124</v>
      </c>
      <c r="E144" s="36" t="s">
        <v>44</v>
      </c>
      <c r="F144" s="36" t="s">
        <v>45</v>
      </c>
      <c r="G144" s="36" t="s">
        <v>46</v>
      </c>
      <c r="H144" s="36" t="s">
        <v>42</v>
      </c>
      <c r="I144" s="36" t="s">
        <v>128</v>
      </c>
      <c r="J144" s="36" t="s">
        <v>129</v>
      </c>
      <c r="K144" s="36" t="s">
        <v>130</v>
      </c>
      <c r="L144" s="36" t="s">
        <v>131</v>
      </c>
      <c r="M144" s="240" t="s">
        <v>138</v>
      </c>
      <c r="N144" s="240" t="s">
        <v>131</v>
      </c>
      <c r="O144" s="27" t="s">
        <v>41</v>
      </c>
    </row>
    <row r="145" spans="1:15" ht="14.25" x14ac:dyDescent="0.2">
      <c r="A145" s="37" t="s">
        <v>317</v>
      </c>
      <c r="B145" s="388">
        <v>30.6676</v>
      </c>
      <c r="C145" s="388">
        <v>27.2042</v>
      </c>
      <c r="D145" s="388">
        <v>23.784800000000001</v>
      </c>
      <c r="E145" s="388">
        <v>20.761900000000001</v>
      </c>
      <c r="F145" s="388">
        <v>19.271000000000001</v>
      </c>
      <c r="G145" s="388">
        <v>18.124600000000001</v>
      </c>
      <c r="H145" s="388">
        <v>16.315200000000001</v>
      </c>
      <c r="I145" s="388">
        <v>14.3835</v>
      </c>
      <c r="J145" s="388">
        <v>13.207700000000001</v>
      </c>
      <c r="K145" s="388">
        <v>13.459</v>
      </c>
      <c r="L145" s="388">
        <v>12.551500000000001</v>
      </c>
      <c r="M145" s="389">
        <v>19.286799999999999</v>
      </c>
      <c r="N145" s="389">
        <v>13.244199999999999</v>
      </c>
      <c r="O145" s="390">
        <v>15.5664</v>
      </c>
    </row>
    <row r="146" spans="1:15" ht="6" customHeight="1" x14ac:dyDescent="0.2">
      <c r="A146" s="37"/>
      <c r="B146" s="388"/>
      <c r="C146" s="388"/>
      <c r="D146" s="388"/>
      <c r="E146" s="388"/>
      <c r="F146" s="388"/>
      <c r="G146" s="388"/>
      <c r="H146" s="388"/>
      <c r="I146" s="388"/>
      <c r="J146" s="388"/>
      <c r="K146" s="388"/>
      <c r="L146" s="388"/>
      <c r="M146" s="389"/>
      <c r="N146" s="389"/>
      <c r="O146" s="390"/>
    </row>
    <row r="147" spans="1:15" ht="14.25" x14ac:dyDescent="0.2">
      <c r="A147" s="656" t="s">
        <v>318</v>
      </c>
      <c r="B147" s="666">
        <v>28.0611</v>
      </c>
      <c r="C147" s="666">
        <v>26.120899999999999</v>
      </c>
      <c r="D147" s="666">
        <v>23.372699999999998</v>
      </c>
      <c r="E147" s="666">
        <v>20.808499999999999</v>
      </c>
      <c r="F147" s="666">
        <v>18.089200000000002</v>
      </c>
      <c r="G147" s="666">
        <v>19.133900000000001</v>
      </c>
      <c r="H147" s="666">
        <v>19.0169</v>
      </c>
      <c r="I147" s="666">
        <v>17.891400000000001</v>
      </c>
      <c r="J147" s="666">
        <v>16.797799999999999</v>
      </c>
      <c r="K147" s="666">
        <v>9.8247</v>
      </c>
      <c r="L147" s="843" t="s">
        <v>102</v>
      </c>
      <c r="M147" s="667">
        <v>19.645299999999999</v>
      </c>
      <c r="N147" s="667">
        <v>16.473800000000001</v>
      </c>
      <c r="O147" s="668">
        <v>18.578700000000001</v>
      </c>
    </row>
    <row r="148" spans="1:15" x14ac:dyDescent="0.2">
      <c r="A148" s="68" t="s">
        <v>215</v>
      </c>
      <c r="B148" s="315"/>
      <c r="C148" s="315"/>
      <c r="D148" s="315"/>
      <c r="E148" s="315"/>
      <c r="F148" s="315"/>
      <c r="G148" s="315"/>
      <c r="H148" s="315"/>
      <c r="I148" s="315"/>
      <c r="J148" s="315"/>
      <c r="K148" s="315"/>
      <c r="L148" s="380"/>
      <c r="M148" s="316"/>
      <c r="N148" s="316"/>
      <c r="O148" s="317"/>
    </row>
    <row r="149" spans="1:15" x14ac:dyDescent="0.2">
      <c r="A149" s="661" t="s">
        <v>818</v>
      </c>
      <c r="B149" s="669">
        <v>33.564599999999999</v>
      </c>
      <c r="C149" s="669">
        <v>21.737400000000001</v>
      </c>
      <c r="D149" s="669">
        <v>25.696899999999999</v>
      </c>
      <c r="E149" s="669">
        <v>20.295300000000001</v>
      </c>
      <c r="F149" s="669">
        <v>19.817299999999999</v>
      </c>
      <c r="G149" s="669">
        <v>19.540900000000001</v>
      </c>
      <c r="H149" s="669">
        <v>19.441400000000002</v>
      </c>
      <c r="I149" s="669">
        <v>19.2958</v>
      </c>
      <c r="J149" s="669">
        <v>16.799800000000001</v>
      </c>
      <c r="K149" s="669">
        <v>9.8247</v>
      </c>
      <c r="L149" s="843" t="s">
        <v>102</v>
      </c>
      <c r="M149" s="670">
        <v>19.728899999999999</v>
      </c>
      <c r="N149" s="670">
        <v>16.834199999999999</v>
      </c>
      <c r="O149" s="671">
        <v>18.334900000000001</v>
      </c>
    </row>
    <row r="150" spans="1:15" x14ac:dyDescent="0.2">
      <c r="A150" t="s">
        <v>22</v>
      </c>
      <c r="B150" s="391">
        <v>21.518899999999999</v>
      </c>
      <c r="C150" s="391">
        <v>25.2498</v>
      </c>
      <c r="D150" s="391">
        <v>22.5777</v>
      </c>
      <c r="E150" s="391">
        <v>21.104199999999999</v>
      </c>
      <c r="F150" s="391">
        <v>14.116199999999999</v>
      </c>
      <c r="G150" s="391">
        <v>20.371099999999998</v>
      </c>
      <c r="H150" s="391">
        <v>22.374300000000002</v>
      </c>
      <c r="I150" s="391">
        <v>18.466899999999999</v>
      </c>
      <c r="J150" s="380" t="s">
        <v>102</v>
      </c>
      <c r="K150" s="380" t="s">
        <v>102</v>
      </c>
      <c r="L150" s="319" t="s">
        <v>102</v>
      </c>
      <c r="M150" s="392">
        <v>19.844799999999999</v>
      </c>
      <c r="N150" s="392">
        <v>18.466899999999999</v>
      </c>
      <c r="O150" s="393">
        <v>19.751300000000001</v>
      </c>
    </row>
    <row r="151" spans="1:15" x14ac:dyDescent="0.2">
      <c r="A151" s="661" t="s">
        <v>210</v>
      </c>
      <c r="B151" s="669">
        <v>28.503499999999999</v>
      </c>
      <c r="C151" s="669">
        <v>26.898700000000002</v>
      </c>
      <c r="D151" s="669">
        <v>23.913599999999999</v>
      </c>
      <c r="E151" s="669">
        <v>21.2685</v>
      </c>
      <c r="F151" s="669">
        <v>18.6082</v>
      </c>
      <c r="G151" s="669">
        <v>17.949200000000001</v>
      </c>
      <c r="H151" s="669">
        <v>16.038499999999999</v>
      </c>
      <c r="I151" s="669">
        <v>6.056</v>
      </c>
      <c r="J151" s="669">
        <v>14.2653</v>
      </c>
      <c r="K151" s="658" t="s">
        <v>102</v>
      </c>
      <c r="L151" s="843" t="s">
        <v>102</v>
      </c>
      <c r="M151" s="670">
        <v>20.8033</v>
      </c>
      <c r="N151" s="670">
        <v>10.227499999999999</v>
      </c>
      <c r="O151" s="671">
        <v>20.074000000000002</v>
      </c>
    </row>
    <row r="152" spans="1:15" x14ac:dyDescent="0.2">
      <c r="A152" s="68" t="s">
        <v>211</v>
      </c>
      <c r="B152" s="391">
        <v>24.2683</v>
      </c>
      <c r="C152" s="391">
        <v>28.566600000000001</v>
      </c>
      <c r="D152" s="391">
        <v>21.968299999999999</v>
      </c>
      <c r="E152" s="391">
        <v>20.205200000000001</v>
      </c>
      <c r="F152" s="391">
        <v>18.376899999999999</v>
      </c>
      <c r="G152" s="391">
        <v>17.046800000000001</v>
      </c>
      <c r="H152" s="391">
        <v>16.859500000000001</v>
      </c>
      <c r="I152" s="391">
        <v>13.0989</v>
      </c>
      <c r="J152" s="391">
        <v>17.448</v>
      </c>
      <c r="K152" s="380" t="s">
        <v>102</v>
      </c>
      <c r="L152" s="319" t="s">
        <v>102</v>
      </c>
      <c r="M152" s="392">
        <v>18.236799999999999</v>
      </c>
      <c r="N152" s="392">
        <v>14.5983</v>
      </c>
      <c r="O152" s="393">
        <v>17.3126</v>
      </c>
    </row>
    <row r="153" spans="1:15" ht="6" customHeight="1" x14ac:dyDescent="0.2">
      <c r="A153" s="68"/>
      <c r="B153" s="391"/>
      <c r="C153" s="391"/>
      <c r="D153" s="391"/>
      <c r="E153" s="391"/>
      <c r="F153" s="391"/>
      <c r="G153" s="391"/>
      <c r="H153" s="391"/>
      <c r="I153" s="391"/>
      <c r="J153" s="391"/>
      <c r="K153" s="380"/>
      <c r="L153" s="380"/>
      <c r="M153" s="392"/>
      <c r="N153" s="392"/>
      <c r="O153" s="393"/>
    </row>
    <row r="154" spans="1:15" ht="14.25" x14ac:dyDescent="0.2">
      <c r="A154" s="656" t="s">
        <v>820</v>
      </c>
      <c r="B154" s="666">
        <v>30.900200000000002</v>
      </c>
      <c r="C154" s="666">
        <v>27.294599999999999</v>
      </c>
      <c r="D154" s="666">
        <v>23.810400000000001</v>
      </c>
      <c r="E154" s="666">
        <v>20.7944</v>
      </c>
      <c r="F154" s="666">
        <v>19.650700000000001</v>
      </c>
      <c r="G154" s="666">
        <v>18.063600000000001</v>
      </c>
      <c r="H154" s="666">
        <v>16.1295</v>
      </c>
      <c r="I154" s="666">
        <v>14.1546</v>
      </c>
      <c r="J154" s="666">
        <v>13.2034</v>
      </c>
      <c r="K154" s="688">
        <v>13.7439</v>
      </c>
      <c r="L154" s="688">
        <v>12.4978</v>
      </c>
      <c r="M154" s="667">
        <v>19.394500000000001</v>
      </c>
      <c r="N154" s="667">
        <v>13.194000000000001</v>
      </c>
      <c r="O154" s="668">
        <v>15.4597</v>
      </c>
    </row>
    <row r="155" spans="1:15" ht="6" customHeight="1" x14ac:dyDescent="0.2">
      <c r="A155" s="68"/>
      <c r="B155" s="391"/>
      <c r="C155" s="391"/>
      <c r="D155" s="391"/>
      <c r="E155" s="391"/>
      <c r="F155" s="391"/>
      <c r="G155" s="391"/>
      <c r="H155" s="391"/>
      <c r="I155" s="391"/>
      <c r="J155" s="391"/>
      <c r="K155" s="380"/>
      <c r="L155" s="380"/>
      <c r="M155" s="392"/>
      <c r="N155" s="392"/>
      <c r="O155" s="393"/>
    </row>
    <row r="156" spans="1:15" ht="14.25" x14ac:dyDescent="0.2">
      <c r="A156" s="110" t="s">
        <v>320</v>
      </c>
      <c r="B156" s="567"/>
      <c r="C156" s="567"/>
      <c r="D156" s="567"/>
      <c r="E156" s="567"/>
      <c r="F156" s="567"/>
      <c r="G156" s="567"/>
      <c r="H156" s="567"/>
      <c r="I156" s="567"/>
      <c r="J156" s="567"/>
      <c r="K156" s="567"/>
      <c r="L156" s="567"/>
      <c r="M156" s="313"/>
      <c r="N156" s="313"/>
      <c r="O156" s="312"/>
    </row>
    <row r="157" spans="1:15" ht="6" customHeight="1" x14ac:dyDescent="0.2">
      <c r="A157" s="68"/>
      <c r="B157" s="315"/>
      <c r="C157" s="315"/>
      <c r="D157" s="315"/>
      <c r="E157" s="315"/>
      <c r="F157" s="315"/>
      <c r="G157" s="315"/>
      <c r="H157" s="315"/>
      <c r="I157" s="315"/>
      <c r="J157" s="315"/>
      <c r="K157" s="315"/>
      <c r="L157" s="315"/>
      <c r="M157" s="316"/>
      <c r="N157" s="316"/>
      <c r="O157" s="317"/>
    </row>
    <row r="158" spans="1:15" x14ac:dyDescent="0.2">
      <c r="A158" s="661" t="s">
        <v>212</v>
      </c>
      <c r="B158" s="669">
        <v>30.6676</v>
      </c>
      <c r="C158" s="669">
        <v>27.203600000000002</v>
      </c>
      <c r="D158" s="669">
        <v>23.779</v>
      </c>
      <c r="E158" s="669">
        <v>20.904699999999998</v>
      </c>
      <c r="F158" s="669">
        <v>19.4101</v>
      </c>
      <c r="G158" s="669">
        <v>18.857800000000001</v>
      </c>
      <c r="H158" s="669">
        <v>17.7209</v>
      </c>
      <c r="I158" s="918">
        <v>15.279400000000001</v>
      </c>
      <c r="J158" s="658">
        <v>20.271799999999999</v>
      </c>
      <c r="K158" s="658" t="s">
        <v>102</v>
      </c>
      <c r="L158" s="658" t="s">
        <v>102</v>
      </c>
      <c r="M158" s="670">
        <v>20.7882</v>
      </c>
      <c r="N158" s="919">
        <v>16.512499999999999</v>
      </c>
      <c r="O158" s="671">
        <v>20.7134</v>
      </c>
    </row>
    <row r="159" spans="1:15" x14ac:dyDescent="0.2">
      <c r="A159" s="68" t="s">
        <v>216</v>
      </c>
      <c r="B159" s="391" t="s">
        <v>102</v>
      </c>
      <c r="C159" s="391">
        <v>32.433599999999998</v>
      </c>
      <c r="D159" s="391">
        <v>24.669499999999999</v>
      </c>
      <c r="E159" s="391">
        <v>19.531700000000001</v>
      </c>
      <c r="F159" s="391">
        <v>18.965699999999998</v>
      </c>
      <c r="G159" s="391">
        <v>17.193300000000001</v>
      </c>
      <c r="H159" s="391">
        <v>15.949199999999999</v>
      </c>
      <c r="I159" s="391">
        <v>14.357799999999999</v>
      </c>
      <c r="J159" s="391">
        <v>13.1663</v>
      </c>
      <c r="K159" s="391">
        <v>13.459</v>
      </c>
      <c r="L159" s="391">
        <v>12.551500000000001</v>
      </c>
      <c r="M159" s="392">
        <v>16.857199999999999</v>
      </c>
      <c r="N159" s="392">
        <v>13.2216</v>
      </c>
      <c r="O159" s="393">
        <v>13.9254</v>
      </c>
    </row>
    <row r="160" spans="1:15" ht="6" customHeight="1" x14ac:dyDescent="0.2">
      <c r="A160" s="68"/>
      <c r="B160" s="391"/>
      <c r="C160" s="391"/>
      <c r="D160" s="391"/>
      <c r="E160" s="391"/>
      <c r="F160" s="391"/>
      <c r="G160" s="391"/>
      <c r="H160" s="391"/>
      <c r="I160" s="391"/>
      <c r="J160" s="391"/>
      <c r="K160" s="391"/>
      <c r="L160" s="391"/>
      <c r="M160" s="392"/>
      <c r="N160" s="392"/>
      <c r="O160" s="393"/>
    </row>
    <row r="161" spans="1:15" ht="14.25" x14ac:dyDescent="0.2">
      <c r="A161" s="656" t="s">
        <v>821</v>
      </c>
      <c r="B161" s="666">
        <v>30.6676</v>
      </c>
      <c r="C161" s="666">
        <v>27.195799999999998</v>
      </c>
      <c r="D161" s="666">
        <v>23.767900000000001</v>
      </c>
      <c r="E161" s="666">
        <v>20.796299999999999</v>
      </c>
      <c r="F161" s="666">
        <v>19.3566</v>
      </c>
      <c r="G161" s="666">
        <v>18.305499999999999</v>
      </c>
      <c r="H161" s="666">
        <v>16.545000000000002</v>
      </c>
      <c r="I161" s="666">
        <v>14.641500000000001</v>
      </c>
      <c r="J161" s="666">
        <v>13.4642</v>
      </c>
      <c r="K161" s="665">
        <v>13.605600000000001</v>
      </c>
      <c r="L161" s="666">
        <v>12.4978</v>
      </c>
      <c r="M161" s="667">
        <v>19.433399999999999</v>
      </c>
      <c r="N161" s="667">
        <v>13.361000000000001</v>
      </c>
      <c r="O161" s="668">
        <v>15.746499999999999</v>
      </c>
    </row>
    <row r="162" spans="1:15" x14ac:dyDescent="0.2">
      <c r="A162" s="68" t="s">
        <v>215</v>
      </c>
      <c r="B162" s="361"/>
      <c r="C162" s="361"/>
      <c r="D162" s="361"/>
      <c r="E162" s="361"/>
      <c r="F162" s="361"/>
      <c r="G162" s="361"/>
      <c r="H162" s="361"/>
      <c r="I162" s="361"/>
      <c r="J162" s="361"/>
      <c r="K162" s="380"/>
      <c r="L162" s="361"/>
      <c r="M162" s="316"/>
      <c r="N162" s="316"/>
      <c r="O162" s="317"/>
    </row>
    <row r="163" spans="1:15" x14ac:dyDescent="0.2">
      <c r="A163" s="661" t="s">
        <v>218</v>
      </c>
      <c r="B163" s="669">
        <v>27.888500000000001</v>
      </c>
      <c r="C163" s="669">
        <v>26.181699999999999</v>
      </c>
      <c r="D163" s="669">
        <v>23.389500000000002</v>
      </c>
      <c r="E163" s="669">
        <v>20.9011</v>
      </c>
      <c r="F163" s="669">
        <v>15.8825</v>
      </c>
      <c r="G163" s="669">
        <v>19.601299999999998</v>
      </c>
      <c r="H163" s="669">
        <v>20.649899999999999</v>
      </c>
      <c r="I163" s="669">
        <v>15.2951</v>
      </c>
      <c r="J163" s="669">
        <v>14.2653</v>
      </c>
      <c r="K163" s="658" t="s">
        <v>102</v>
      </c>
      <c r="L163" s="658" t="s">
        <v>102</v>
      </c>
      <c r="M163" s="670">
        <v>20.100300000000001</v>
      </c>
      <c r="N163" s="670">
        <v>15.1442</v>
      </c>
      <c r="O163" s="671">
        <v>19.694900000000001</v>
      </c>
    </row>
    <row r="164" spans="1:15" x14ac:dyDescent="0.2">
      <c r="A164" s="68" t="s">
        <v>219</v>
      </c>
      <c r="B164" s="391">
        <v>33.138800000000003</v>
      </c>
      <c r="C164" s="391">
        <v>27.660599999999999</v>
      </c>
      <c r="D164" s="391">
        <v>24.730399999999999</v>
      </c>
      <c r="E164" s="391">
        <v>22.018999999999998</v>
      </c>
      <c r="F164" s="391">
        <v>21.4998</v>
      </c>
      <c r="G164" s="391">
        <v>20.128799999999998</v>
      </c>
      <c r="H164" s="391">
        <v>17.726900000000001</v>
      </c>
      <c r="I164" s="391">
        <v>13.8848</v>
      </c>
      <c r="J164" s="391">
        <v>15.2615</v>
      </c>
      <c r="K164" s="380" t="s">
        <v>102</v>
      </c>
      <c r="L164" s="690">
        <v>12.754200000000001</v>
      </c>
      <c r="M164" s="392">
        <v>21.9359</v>
      </c>
      <c r="N164" s="392">
        <v>13.780200000000001</v>
      </c>
      <c r="O164" s="393">
        <v>19.658000000000001</v>
      </c>
    </row>
    <row r="165" spans="1:15" x14ac:dyDescent="0.2">
      <c r="A165" s="661" t="s">
        <v>819</v>
      </c>
      <c r="B165" s="669">
        <v>29.474299999999999</v>
      </c>
      <c r="C165" s="669">
        <v>25.3293</v>
      </c>
      <c r="D165" s="669">
        <v>23.269600000000001</v>
      </c>
      <c r="E165" s="669">
        <v>20.6188</v>
      </c>
      <c r="F165" s="669">
        <v>19.721499999999999</v>
      </c>
      <c r="G165" s="669">
        <v>18.9344</v>
      </c>
      <c r="H165" s="669">
        <v>18.658000000000001</v>
      </c>
      <c r="I165" s="669">
        <v>18.3019</v>
      </c>
      <c r="J165" s="669">
        <v>16.867000000000001</v>
      </c>
      <c r="K165" s="689">
        <v>9.8247</v>
      </c>
      <c r="L165" s="658" t="s">
        <v>102</v>
      </c>
      <c r="M165" s="670">
        <v>19.3079</v>
      </c>
      <c r="N165" s="670">
        <v>16.581299999999999</v>
      </c>
      <c r="O165" s="671">
        <v>18.0824</v>
      </c>
    </row>
    <row r="166" spans="1:15" x14ac:dyDescent="0.2">
      <c r="A166" s="202" t="s">
        <v>383</v>
      </c>
      <c r="B166" s="394">
        <v>29.459</v>
      </c>
      <c r="C166" s="394">
        <v>27.1646</v>
      </c>
      <c r="D166" s="394">
        <v>23.584599999999998</v>
      </c>
      <c r="E166" s="394">
        <v>20.618600000000001</v>
      </c>
      <c r="F166" s="394">
        <v>19.482099999999999</v>
      </c>
      <c r="G166" s="394">
        <v>17.902000000000001</v>
      </c>
      <c r="H166" s="394">
        <v>15.9771</v>
      </c>
      <c r="I166" s="394">
        <v>14.1721</v>
      </c>
      <c r="J166" s="394">
        <v>13.161</v>
      </c>
      <c r="K166" s="691">
        <v>13.7439</v>
      </c>
      <c r="L166" s="692">
        <v>12.491199999999999</v>
      </c>
      <c r="M166" s="395">
        <v>19.0717</v>
      </c>
      <c r="N166" s="395">
        <v>13.178900000000001</v>
      </c>
      <c r="O166" s="396">
        <v>15.205299999999999</v>
      </c>
    </row>
    <row r="167" spans="1:15" x14ac:dyDescent="0.2">
      <c r="A167" s="37" t="s">
        <v>894</v>
      </c>
      <c r="B167" s="418"/>
      <c r="C167" s="418"/>
      <c r="D167" s="418"/>
      <c r="E167" s="418"/>
      <c r="F167" s="418"/>
      <c r="G167" s="418"/>
      <c r="H167" s="418"/>
      <c r="I167" s="418"/>
      <c r="J167" s="418"/>
      <c r="K167" s="387"/>
      <c r="L167" s="418"/>
      <c r="M167" s="419"/>
      <c r="N167" s="419"/>
      <c r="O167" s="420"/>
    </row>
    <row r="168" spans="1:15" x14ac:dyDescent="0.2">
      <c r="A168" s="37" t="s">
        <v>619</v>
      </c>
    </row>
    <row r="169" spans="1:15" x14ac:dyDescent="0.2">
      <c r="A169" s="249" t="s">
        <v>443</v>
      </c>
    </row>
    <row r="170" spans="1:15" x14ac:dyDescent="0.2">
      <c r="A170" s="37" t="s">
        <v>321</v>
      </c>
    </row>
    <row r="171" spans="1:15" x14ac:dyDescent="0.2">
      <c r="A171" s="249" t="s">
        <v>822</v>
      </c>
      <c r="B171" s="47"/>
      <c r="C171" s="47"/>
      <c r="D171" s="47"/>
      <c r="E171" s="47"/>
      <c r="F171" s="47"/>
      <c r="G171" s="47"/>
      <c r="H171" s="47"/>
      <c r="I171" s="47"/>
      <c r="J171" s="47"/>
      <c r="K171" s="47"/>
      <c r="L171" s="47"/>
      <c r="M171" s="242"/>
      <c r="N171" s="242"/>
      <c r="O171" s="48"/>
    </row>
    <row r="172" spans="1:15" x14ac:dyDescent="0.2">
      <c r="A172" s="243" t="s">
        <v>896</v>
      </c>
      <c r="B172" s="3"/>
      <c r="C172" s="3"/>
      <c r="D172" s="3"/>
      <c r="G172" s="185"/>
      <c r="J172" s="185"/>
      <c r="M172"/>
      <c r="N172"/>
    </row>
    <row r="174" spans="1:15" ht="14.25" x14ac:dyDescent="0.2">
      <c r="A174" s="15" t="s">
        <v>899</v>
      </c>
      <c r="O174" s="213" t="s">
        <v>213</v>
      </c>
    </row>
    <row r="175" spans="1:15" x14ac:dyDescent="0.2">
      <c r="A175" s="1"/>
      <c r="B175" s="31" t="s">
        <v>35</v>
      </c>
      <c r="C175" s="32" t="s">
        <v>121</v>
      </c>
      <c r="D175" s="32" t="s">
        <v>123</v>
      </c>
      <c r="E175" s="32" t="s">
        <v>36</v>
      </c>
      <c r="F175" s="32" t="s">
        <v>37</v>
      </c>
      <c r="G175" s="32" t="s">
        <v>38</v>
      </c>
      <c r="H175" s="32" t="s">
        <v>39</v>
      </c>
      <c r="I175" s="32" t="s">
        <v>125</v>
      </c>
      <c r="J175" s="32" t="s">
        <v>126</v>
      </c>
      <c r="K175" s="32" t="s">
        <v>127</v>
      </c>
      <c r="L175" s="236">
        <v>100000</v>
      </c>
      <c r="M175" s="238" t="s">
        <v>231</v>
      </c>
      <c r="N175" s="238" t="s">
        <v>228</v>
      </c>
      <c r="O175" s="237" t="s">
        <v>77</v>
      </c>
    </row>
    <row r="176" spans="1:15" x14ac:dyDescent="0.2">
      <c r="A176" s="18" t="s">
        <v>883</v>
      </c>
      <c r="B176" s="33" t="s">
        <v>120</v>
      </c>
      <c r="C176" s="34" t="s">
        <v>40</v>
      </c>
      <c r="D176" s="34" t="s">
        <v>40</v>
      </c>
      <c r="E176" s="34" t="s">
        <v>40</v>
      </c>
      <c r="F176" s="34" t="s">
        <v>40</v>
      </c>
      <c r="G176" s="34" t="s">
        <v>40</v>
      </c>
      <c r="H176" s="34" t="s">
        <v>40</v>
      </c>
      <c r="I176" s="34" t="s">
        <v>40</v>
      </c>
      <c r="J176" s="34" t="s">
        <v>40</v>
      </c>
      <c r="K176" s="34" t="s">
        <v>40</v>
      </c>
      <c r="L176" s="34" t="s">
        <v>43</v>
      </c>
      <c r="M176" s="239" t="s">
        <v>230</v>
      </c>
      <c r="N176" s="239" t="s">
        <v>138</v>
      </c>
      <c r="O176" s="26" t="s">
        <v>137</v>
      </c>
    </row>
    <row r="177" spans="1:15" x14ac:dyDescent="0.2">
      <c r="A177" s="4"/>
      <c r="B177" s="35" t="s">
        <v>43</v>
      </c>
      <c r="C177" s="36" t="s">
        <v>122</v>
      </c>
      <c r="D177" s="36" t="s">
        <v>124</v>
      </c>
      <c r="E177" s="36" t="s">
        <v>44</v>
      </c>
      <c r="F177" s="36" t="s">
        <v>45</v>
      </c>
      <c r="G177" s="36" t="s">
        <v>46</v>
      </c>
      <c r="H177" s="36" t="s">
        <v>42</v>
      </c>
      <c r="I177" s="36" t="s">
        <v>128</v>
      </c>
      <c r="J177" s="36" t="s">
        <v>129</v>
      </c>
      <c r="K177" s="36" t="s">
        <v>130</v>
      </c>
      <c r="L177" s="36" t="s">
        <v>131</v>
      </c>
      <c r="M177" s="240" t="s">
        <v>138</v>
      </c>
      <c r="N177" s="240" t="s">
        <v>131</v>
      </c>
      <c r="O177" s="27" t="s">
        <v>41</v>
      </c>
    </row>
    <row r="178" spans="1:15" ht="14.25" x14ac:dyDescent="0.2">
      <c r="A178" s="37" t="s">
        <v>317</v>
      </c>
      <c r="B178" s="377">
        <v>531.1884</v>
      </c>
      <c r="C178" s="377">
        <v>517.39800000000002</v>
      </c>
      <c r="D178" s="377">
        <v>471.19139999999999</v>
      </c>
      <c r="E178" s="377">
        <v>545.40139999999997</v>
      </c>
      <c r="F178" s="377">
        <v>624.42280000000005</v>
      </c>
      <c r="G178" s="377">
        <v>673.25919999999996</v>
      </c>
      <c r="H178" s="377">
        <v>738.37980000000005</v>
      </c>
      <c r="I178" s="377">
        <v>771.13109999999995</v>
      </c>
      <c r="J178" s="377">
        <v>951.00409999999999</v>
      </c>
      <c r="K178" s="377">
        <v>1292.6916000000001</v>
      </c>
      <c r="L178" s="377">
        <v>1738.5388</v>
      </c>
      <c r="M178" s="378">
        <v>614.42780000000005</v>
      </c>
      <c r="N178" s="378">
        <v>1205.5841</v>
      </c>
      <c r="O178" s="379">
        <v>908.02430000000004</v>
      </c>
    </row>
    <row r="179" spans="1:15" ht="6" customHeight="1" x14ac:dyDescent="0.2">
      <c r="A179" s="37"/>
      <c r="B179" s="384"/>
      <c r="C179" s="384"/>
      <c r="D179" s="384"/>
      <c r="E179" s="384"/>
      <c r="F179" s="384"/>
      <c r="G179" s="384"/>
      <c r="H179" s="384"/>
      <c r="I179" s="384"/>
      <c r="J179" s="384"/>
      <c r="K179" s="384"/>
      <c r="L179" s="384"/>
      <c r="M179" s="385"/>
      <c r="N179" s="385"/>
      <c r="O179" s="386"/>
    </row>
    <row r="180" spans="1:15" ht="14.25" x14ac:dyDescent="0.2">
      <c r="A180" s="656" t="s">
        <v>318</v>
      </c>
      <c r="B180" s="657">
        <v>647.98749999999995</v>
      </c>
      <c r="C180" s="657">
        <v>994.91160000000002</v>
      </c>
      <c r="D180" s="657">
        <v>851.07479999999998</v>
      </c>
      <c r="E180" s="657">
        <v>864.61310000000003</v>
      </c>
      <c r="F180" s="657">
        <v>840.33029999999997</v>
      </c>
      <c r="G180" s="657">
        <v>894.26880000000006</v>
      </c>
      <c r="H180" s="657">
        <v>902.68240000000003</v>
      </c>
      <c r="I180" s="657">
        <v>898.12329999999997</v>
      </c>
      <c r="J180" s="657">
        <v>1167.7366999999999</v>
      </c>
      <c r="K180" s="657">
        <v>1531.0132000000001</v>
      </c>
      <c r="L180" s="843" t="s">
        <v>102</v>
      </c>
      <c r="M180" s="659">
        <v>874.55709999999999</v>
      </c>
      <c r="N180" s="659">
        <v>1084.3652999999999</v>
      </c>
      <c r="O180" s="660">
        <v>939.50139999999999</v>
      </c>
    </row>
    <row r="181" spans="1:15" x14ac:dyDescent="0.2">
      <c r="A181" s="68" t="s">
        <v>215</v>
      </c>
      <c r="B181" s="315"/>
      <c r="C181" s="315"/>
      <c r="D181" s="315"/>
      <c r="E181" s="315"/>
      <c r="F181" s="315"/>
      <c r="G181" s="315"/>
      <c r="H181" s="315"/>
      <c r="I181" s="315"/>
      <c r="J181" s="315"/>
      <c r="K181" s="315"/>
      <c r="L181" s="380"/>
      <c r="M181" s="316"/>
      <c r="N181" s="316"/>
      <c r="O181" s="317"/>
    </row>
    <row r="182" spans="1:15" ht="14.25" x14ac:dyDescent="0.2">
      <c r="A182" s="661" t="s">
        <v>319</v>
      </c>
      <c r="B182" s="662">
        <v>1625.8991000000001</v>
      </c>
      <c r="C182" s="662">
        <v>614.34699999999998</v>
      </c>
      <c r="D182" s="662">
        <v>811.4597</v>
      </c>
      <c r="E182" s="662">
        <v>621.27390000000003</v>
      </c>
      <c r="F182" s="662">
        <v>760.82090000000005</v>
      </c>
      <c r="G182" s="662">
        <v>833.33630000000005</v>
      </c>
      <c r="H182" s="662">
        <v>877.46479999999997</v>
      </c>
      <c r="I182" s="662">
        <v>909.89260000000002</v>
      </c>
      <c r="J182" s="662">
        <v>1113.6904999999999</v>
      </c>
      <c r="K182" s="662">
        <v>1531.0132000000001</v>
      </c>
      <c r="L182" s="843" t="s">
        <v>102</v>
      </c>
      <c r="M182" s="663">
        <v>799.45299999999997</v>
      </c>
      <c r="N182" s="663">
        <v>1086.8208999999999</v>
      </c>
      <c r="O182" s="664">
        <v>927.39750000000004</v>
      </c>
    </row>
    <row r="183" spans="1:15" x14ac:dyDescent="0.2">
      <c r="A183" t="s">
        <v>22</v>
      </c>
      <c r="B183" s="315">
        <v>866.25210000000004</v>
      </c>
      <c r="C183" s="315">
        <v>1630.2129</v>
      </c>
      <c r="D183" s="315">
        <v>1254.0316</v>
      </c>
      <c r="E183" s="315">
        <v>1352.3445999999999</v>
      </c>
      <c r="F183" s="315">
        <v>1299.9749999999999</v>
      </c>
      <c r="G183" s="315">
        <v>1206.2662</v>
      </c>
      <c r="H183" s="315">
        <v>1607.902</v>
      </c>
      <c r="I183" s="315">
        <v>1173.8284000000001</v>
      </c>
      <c r="J183" s="319" t="s">
        <v>102</v>
      </c>
      <c r="K183" s="319" t="s">
        <v>102</v>
      </c>
      <c r="L183" s="319" t="s">
        <v>102</v>
      </c>
      <c r="M183" s="316">
        <v>1346.3539000000001</v>
      </c>
      <c r="N183" s="316">
        <v>1173.8284000000001</v>
      </c>
      <c r="O183" s="317">
        <v>1333.9337</v>
      </c>
    </row>
    <row r="184" spans="1:15" x14ac:dyDescent="0.2">
      <c r="A184" s="661" t="s">
        <v>210</v>
      </c>
      <c r="B184" s="662">
        <v>576.59460000000001</v>
      </c>
      <c r="C184" s="662">
        <v>897.66449999999998</v>
      </c>
      <c r="D184" s="662">
        <v>657.16049999999996</v>
      </c>
      <c r="E184" s="662">
        <v>764.46709999999996</v>
      </c>
      <c r="F184" s="662">
        <v>820.90210000000002</v>
      </c>
      <c r="G184" s="662">
        <v>1064.1838</v>
      </c>
      <c r="H184" s="662">
        <v>812.28290000000004</v>
      </c>
      <c r="I184" s="662">
        <v>1621.7016000000001</v>
      </c>
      <c r="J184" s="662">
        <v>1301.3570999999999</v>
      </c>
      <c r="K184" s="843" t="s">
        <v>102</v>
      </c>
      <c r="L184" s="843" t="s">
        <v>102</v>
      </c>
      <c r="M184" s="663">
        <v>798.8904</v>
      </c>
      <c r="N184" s="663">
        <v>1425.5409999999999</v>
      </c>
      <c r="O184" s="664">
        <v>828.92849999999999</v>
      </c>
    </row>
    <row r="185" spans="1:15" x14ac:dyDescent="0.2">
      <c r="A185" s="68" t="s">
        <v>211</v>
      </c>
      <c r="B185" s="315">
        <v>442.84769999999997</v>
      </c>
      <c r="C185" s="315">
        <v>580.49720000000002</v>
      </c>
      <c r="D185" s="315">
        <v>638.13890000000004</v>
      </c>
      <c r="E185" s="315">
        <v>635.0575</v>
      </c>
      <c r="F185" s="315">
        <v>752.07320000000004</v>
      </c>
      <c r="G185" s="315">
        <v>794.9479</v>
      </c>
      <c r="H185" s="315">
        <v>765.8306</v>
      </c>
      <c r="I185" s="315">
        <v>677.72149999999999</v>
      </c>
      <c r="J185" s="315">
        <v>1647.8720000000001</v>
      </c>
      <c r="K185" s="319" t="s">
        <v>102</v>
      </c>
      <c r="L185" s="319" t="s">
        <v>102</v>
      </c>
      <c r="M185" s="316">
        <v>724.23670000000004</v>
      </c>
      <c r="N185" s="316">
        <v>988.57759999999996</v>
      </c>
      <c r="O185" s="317">
        <v>779.42269999999996</v>
      </c>
    </row>
    <row r="186" spans="1:15" ht="6" customHeight="1" x14ac:dyDescent="0.2">
      <c r="A186" s="68"/>
      <c r="B186" s="315"/>
      <c r="C186" s="315"/>
      <c r="D186" s="315"/>
      <c r="E186" s="315"/>
      <c r="F186" s="315"/>
      <c r="G186" s="315"/>
      <c r="H186" s="315"/>
      <c r="I186" s="315"/>
      <c r="J186" s="315"/>
      <c r="K186" s="380"/>
      <c r="L186" s="380"/>
      <c r="M186" s="316"/>
      <c r="N186" s="316"/>
      <c r="O186" s="317"/>
    </row>
    <row r="187" spans="1:15" ht="14.25" x14ac:dyDescent="0.2">
      <c r="A187" s="656" t="s">
        <v>366</v>
      </c>
      <c r="B187" s="657">
        <v>522.11890000000005</v>
      </c>
      <c r="C187" s="657">
        <v>486.31189999999998</v>
      </c>
      <c r="D187" s="657">
        <v>444.08390000000003</v>
      </c>
      <c r="E187" s="657">
        <v>510.06740000000002</v>
      </c>
      <c r="F187" s="657">
        <v>587.74429999999995</v>
      </c>
      <c r="G187" s="657">
        <v>625.42520000000002</v>
      </c>
      <c r="H187" s="657">
        <v>721.94470000000001</v>
      </c>
      <c r="I187" s="657">
        <v>772.76969999999994</v>
      </c>
      <c r="J187" s="657">
        <v>947.05669999999998</v>
      </c>
      <c r="K187" s="665">
        <v>1296.0237999999999</v>
      </c>
      <c r="L187" s="665">
        <v>1755.5165999999999</v>
      </c>
      <c r="M187" s="659">
        <v>579.69299999999998</v>
      </c>
      <c r="N187" s="659">
        <v>1234.4683</v>
      </c>
      <c r="O187" s="660">
        <v>909.20389999999998</v>
      </c>
    </row>
    <row r="188" spans="1:15" ht="6" customHeight="1" x14ac:dyDescent="0.2">
      <c r="A188" s="68"/>
      <c r="B188" s="315"/>
      <c r="C188" s="315"/>
      <c r="D188" s="315"/>
      <c r="E188" s="315"/>
      <c r="F188" s="315"/>
      <c r="G188" s="315"/>
      <c r="H188" s="315"/>
      <c r="I188" s="315"/>
      <c r="J188" s="315"/>
      <c r="K188" s="380"/>
      <c r="L188" s="380"/>
      <c r="M188" s="316"/>
      <c r="N188" s="316"/>
      <c r="O188" s="317"/>
    </row>
    <row r="189" spans="1:15" ht="14.25" x14ac:dyDescent="0.2">
      <c r="A189" s="8" t="s">
        <v>320</v>
      </c>
      <c r="B189" s="315"/>
      <c r="C189" s="315"/>
      <c r="D189" s="315"/>
      <c r="E189" s="315"/>
      <c r="F189" s="315"/>
      <c r="G189" s="315"/>
      <c r="H189" s="315"/>
      <c r="I189" s="315"/>
      <c r="J189" s="315"/>
      <c r="K189" s="315"/>
      <c r="L189" s="315"/>
      <c r="M189" s="316"/>
      <c r="N189" s="316"/>
      <c r="O189" s="317"/>
    </row>
    <row r="190" spans="1:15" ht="6" customHeight="1" x14ac:dyDescent="0.2">
      <c r="A190" s="68"/>
      <c r="B190" s="315"/>
      <c r="C190" s="315"/>
      <c r="D190" s="315"/>
      <c r="E190" s="315"/>
      <c r="F190" s="315"/>
      <c r="G190" s="315"/>
      <c r="H190" s="315"/>
      <c r="I190" s="315"/>
      <c r="J190" s="315"/>
      <c r="K190" s="315"/>
      <c r="L190" s="315"/>
      <c r="M190" s="316"/>
      <c r="N190" s="316"/>
      <c r="O190" s="317"/>
    </row>
    <row r="191" spans="1:15" x14ac:dyDescent="0.2">
      <c r="A191" s="661" t="s">
        <v>212</v>
      </c>
      <c r="B191" s="662">
        <v>531.1884</v>
      </c>
      <c r="C191" s="662">
        <v>517.48739999999998</v>
      </c>
      <c r="D191" s="662">
        <v>471.72730000000001</v>
      </c>
      <c r="E191" s="662">
        <v>550.06989999999996</v>
      </c>
      <c r="F191" s="662">
        <v>641.19889999999998</v>
      </c>
      <c r="G191" s="662">
        <v>703.41189999999995</v>
      </c>
      <c r="H191" s="662">
        <v>718.19899999999996</v>
      </c>
      <c r="I191" s="658">
        <v>655.80690000000004</v>
      </c>
      <c r="J191" s="843">
        <v>472.73840000000001</v>
      </c>
      <c r="K191" s="843" t="s">
        <v>102</v>
      </c>
      <c r="L191" s="843" t="s">
        <v>102</v>
      </c>
      <c r="M191" s="663">
        <v>583.63049999999998</v>
      </c>
      <c r="N191" s="672">
        <v>605.17359999999996</v>
      </c>
      <c r="O191" s="664">
        <v>583.92819999999995</v>
      </c>
    </row>
    <row r="192" spans="1:15" x14ac:dyDescent="0.2">
      <c r="A192" s="68" t="s">
        <v>216</v>
      </c>
      <c r="B192" s="315" t="s">
        <v>102</v>
      </c>
      <c r="C192" s="315">
        <v>116.00749999999999</v>
      </c>
      <c r="D192" s="315">
        <v>398.32159999999999</v>
      </c>
      <c r="E192" s="315">
        <v>506.27359999999999</v>
      </c>
      <c r="F192" s="315">
        <v>588.50760000000002</v>
      </c>
      <c r="G192" s="315">
        <v>634.74620000000004</v>
      </c>
      <c r="H192" s="315">
        <v>744.18520000000001</v>
      </c>
      <c r="I192" s="315">
        <v>774.83939999999996</v>
      </c>
      <c r="J192" s="315">
        <v>955.08259999999996</v>
      </c>
      <c r="K192" s="315">
        <v>1292.6916000000001</v>
      </c>
      <c r="L192" s="315">
        <v>1738.5388</v>
      </c>
      <c r="M192" s="316">
        <v>675.2876</v>
      </c>
      <c r="N192" s="316">
        <v>1211.2998</v>
      </c>
      <c r="O192" s="317">
        <v>1074.1706999999999</v>
      </c>
    </row>
    <row r="193" spans="1:15" ht="6" customHeight="1" x14ac:dyDescent="0.2">
      <c r="A193" s="68"/>
      <c r="B193" s="315"/>
      <c r="C193" s="315"/>
      <c r="D193" s="315"/>
      <c r="E193" s="315"/>
      <c r="F193" s="315"/>
      <c r="G193" s="315"/>
      <c r="H193" s="315"/>
      <c r="I193" s="315"/>
      <c r="J193" s="315"/>
      <c r="K193" s="315"/>
      <c r="L193" s="315"/>
      <c r="M193" s="316"/>
      <c r="N193" s="316"/>
      <c r="O193" s="317"/>
    </row>
    <row r="194" spans="1:15" ht="14.25" x14ac:dyDescent="0.2">
      <c r="A194" s="656" t="s">
        <v>382</v>
      </c>
      <c r="B194" s="657">
        <v>531.1884</v>
      </c>
      <c r="C194" s="657">
        <v>517.37900000000002</v>
      </c>
      <c r="D194" s="657">
        <v>471.26159999999999</v>
      </c>
      <c r="E194" s="657">
        <v>545.80449999999996</v>
      </c>
      <c r="F194" s="657">
        <v>626.01149999999996</v>
      </c>
      <c r="G194" s="657">
        <v>675.2749</v>
      </c>
      <c r="H194" s="657">
        <v>745.53099999999995</v>
      </c>
      <c r="I194" s="657">
        <v>788.5797</v>
      </c>
      <c r="J194" s="657">
        <v>964.16510000000005</v>
      </c>
      <c r="K194" s="665">
        <v>1305.7646999999999</v>
      </c>
      <c r="L194" s="657">
        <v>1755.5165999999999</v>
      </c>
      <c r="M194" s="659">
        <v>615.87850000000003</v>
      </c>
      <c r="N194" s="659">
        <v>1225.7180000000001</v>
      </c>
      <c r="O194" s="660">
        <v>911.97429999999997</v>
      </c>
    </row>
    <row r="195" spans="1:15" x14ac:dyDescent="0.2">
      <c r="A195" s="68" t="s">
        <v>215</v>
      </c>
      <c r="B195" s="361"/>
      <c r="C195" s="361"/>
      <c r="D195" s="361"/>
      <c r="E195" s="361"/>
      <c r="F195" s="361"/>
      <c r="G195" s="361"/>
      <c r="H195" s="361"/>
      <c r="I195" s="361"/>
      <c r="J195" s="361"/>
      <c r="K195" s="380"/>
      <c r="L195" s="361"/>
      <c r="M195" s="316"/>
      <c r="N195" s="316"/>
      <c r="O195" s="317"/>
    </row>
    <row r="196" spans="1:15" x14ac:dyDescent="0.2">
      <c r="A196" s="661" t="s">
        <v>218</v>
      </c>
      <c r="B196" s="662">
        <v>605.52059999999994</v>
      </c>
      <c r="C196" s="662">
        <v>1031.5145</v>
      </c>
      <c r="D196" s="662">
        <v>875.34059999999999</v>
      </c>
      <c r="E196" s="662">
        <v>1055.6346000000001</v>
      </c>
      <c r="F196" s="662">
        <v>1001.7351</v>
      </c>
      <c r="G196" s="662">
        <v>1044.4191000000001</v>
      </c>
      <c r="H196" s="662">
        <v>1270.1866</v>
      </c>
      <c r="I196" s="662">
        <v>1272.5898999999999</v>
      </c>
      <c r="J196" s="662">
        <v>1301.3570999999999</v>
      </c>
      <c r="K196" s="843" t="s">
        <v>102</v>
      </c>
      <c r="L196" s="843" t="s">
        <v>102</v>
      </c>
      <c r="M196" s="663">
        <v>1041.3513</v>
      </c>
      <c r="N196" s="663">
        <v>1277.5679</v>
      </c>
      <c r="O196" s="664">
        <v>1058.1592000000001</v>
      </c>
    </row>
    <row r="197" spans="1:15" x14ac:dyDescent="0.2">
      <c r="A197" s="68" t="s">
        <v>219</v>
      </c>
      <c r="B197" s="315">
        <v>688.61239999999998</v>
      </c>
      <c r="C197" s="315">
        <v>656.28189999999995</v>
      </c>
      <c r="D197" s="315">
        <v>642.09749999999997</v>
      </c>
      <c r="E197" s="315">
        <v>651.33219999999994</v>
      </c>
      <c r="F197" s="315">
        <v>714.68280000000004</v>
      </c>
      <c r="G197" s="315">
        <v>712.87009999999998</v>
      </c>
      <c r="H197" s="315">
        <v>913.85739999999998</v>
      </c>
      <c r="I197" s="315">
        <v>1074.6208999999999</v>
      </c>
      <c r="J197" s="315">
        <v>832.15509999999995</v>
      </c>
      <c r="K197" s="319" t="s">
        <v>102</v>
      </c>
      <c r="L197" s="380">
        <v>985.00130000000001</v>
      </c>
      <c r="M197" s="316">
        <v>714.17330000000004</v>
      </c>
      <c r="N197" s="316">
        <v>989.36760000000004</v>
      </c>
      <c r="O197" s="317">
        <v>773.30380000000002</v>
      </c>
    </row>
    <row r="198" spans="1:15" ht="14.25" x14ac:dyDescent="0.2">
      <c r="A198" s="661" t="s">
        <v>902</v>
      </c>
      <c r="B198" s="662">
        <v>1552.2189000000001</v>
      </c>
      <c r="C198" s="662">
        <v>658.05740000000003</v>
      </c>
      <c r="D198" s="662">
        <v>732.9135</v>
      </c>
      <c r="E198" s="662">
        <v>578.92349999999999</v>
      </c>
      <c r="F198" s="662">
        <v>747.94299999999998</v>
      </c>
      <c r="G198" s="662">
        <v>833.97760000000005</v>
      </c>
      <c r="H198" s="662">
        <v>829.47569999999996</v>
      </c>
      <c r="I198" s="662">
        <v>847.48829999999998</v>
      </c>
      <c r="J198" s="662">
        <v>1163.7901999999999</v>
      </c>
      <c r="K198" s="658">
        <v>1531.0132000000001</v>
      </c>
      <c r="L198" s="843" t="s">
        <v>102</v>
      </c>
      <c r="M198" s="663">
        <v>764.77520000000004</v>
      </c>
      <c r="N198" s="663">
        <v>1070.3077000000001</v>
      </c>
      <c r="O198" s="664">
        <v>889.83579999999995</v>
      </c>
    </row>
    <row r="199" spans="1:15" x14ac:dyDescent="0.2">
      <c r="A199" s="202" t="s">
        <v>383</v>
      </c>
      <c r="B199" s="376">
        <v>440.01889999999997</v>
      </c>
      <c r="C199" s="376">
        <v>439.03379999999999</v>
      </c>
      <c r="D199" s="376">
        <v>405.94459999999998</v>
      </c>
      <c r="E199" s="376">
        <v>491.30070000000001</v>
      </c>
      <c r="F199" s="376">
        <v>576.26549999999997</v>
      </c>
      <c r="G199" s="376">
        <v>618.85479999999995</v>
      </c>
      <c r="H199" s="376">
        <v>703.84289999999999</v>
      </c>
      <c r="I199" s="376">
        <v>752.70370000000003</v>
      </c>
      <c r="J199" s="376">
        <v>949.61019999999996</v>
      </c>
      <c r="K199" s="381">
        <v>1296.0237999999999</v>
      </c>
      <c r="L199" s="376">
        <v>1779.7876000000001</v>
      </c>
      <c r="M199" s="382">
        <v>563.48090000000002</v>
      </c>
      <c r="N199" s="382">
        <v>1241.8050000000001</v>
      </c>
      <c r="O199" s="383">
        <v>919.13009999999997</v>
      </c>
    </row>
    <row r="200" spans="1:15" x14ac:dyDescent="0.2">
      <c r="A200" s="37" t="s">
        <v>894</v>
      </c>
      <c r="B200" s="384"/>
      <c r="C200" s="384"/>
      <c r="D200" s="384"/>
      <c r="E200" s="384"/>
      <c r="F200" s="384"/>
      <c r="G200" s="384"/>
      <c r="H200" s="384"/>
      <c r="I200" s="384"/>
      <c r="J200" s="384"/>
      <c r="K200" s="387"/>
      <c r="L200" s="384"/>
      <c r="M200" s="385"/>
      <c r="N200" s="385"/>
      <c r="O200" s="386"/>
    </row>
    <row r="201" spans="1:15" x14ac:dyDescent="0.2">
      <c r="A201" s="37" t="s">
        <v>895</v>
      </c>
      <c r="B201" s="47"/>
      <c r="C201" s="47"/>
      <c r="D201" s="47"/>
      <c r="E201" s="47"/>
      <c r="F201" s="47"/>
      <c r="G201" s="47"/>
      <c r="H201" s="47"/>
      <c r="I201" s="47"/>
      <c r="J201" s="47"/>
      <c r="K201" s="47"/>
      <c r="L201" s="47"/>
      <c r="M201" s="242"/>
      <c r="N201" s="242"/>
      <c r="O201" s="48"/>
    </row>
    <row r="202" spans="1:15" x14ac:dyDescent="0.2">
      <c r="A202" s="249" t="s">
        <v>443</v>
      </c>
      <c r="B202" s="47"/>
      <c r="C202" s="47"/>
      <c r="D202" s="47"/>
      <c r="E202" s="47"/>
      <c r="F202" s="47"/>
      <c r="G202" s="47"/>
      <c r="H202" s="47"/>
      <c r="I202" s="47"/>
      <c r="J202" s="47"/>
      <c r="K202" s="47"/>
      <c r="L202" s="47"/>
      <c r="M202" s="242"/>
      <c r="N202" s="242"/>
      <c r="O202" s="48"/>
    </row>
    <row r="203" spans="1:15" x14ac:dyDescent="0.2">
      <c r="A203" s="37" t="s">
        <v>321</v>
      </c>
    </row>
    <row r="204" spans="1:15" x14ac:dyDescent="0.2">
      <c r="A204" s="249" t="s">
        <v>900</v>
      </c>
      <c r="B204" s="47"/>
      <c r="C204" s="47"/>
      <c r="D204" s="47"/>
      <c r="E204" s="47"/>
      <c r="F204" s="47"/>
      <c r="G204" s="47"/>
      <c r="H204" s="47"/>
      <c r="I204" s="47"/>
      <c r="J204" s="47"/>
      <c r="K204" s="47"/>
      <c r="L204" s="47"/>
      <c r="M204" s="242"/>
      <c r="N204" s="242"/>
      <c r="O204" s="48"/>
    </row>
    <row r="205" spans="1:15" x14ac:dyDescent="0.2">
      <c r="A205" s="249" t="s">
        <v>444</v>
      </c>
      <c r="B205" s="47"/>
      <c r="C205" s="47"/>
      <c r="D205" s="47"/>
      <c r="E205" s="47"/>
      <c r="F205" s="47"/>
      <c r="G205" s="47"/>
      <c r="H205" s="47"/>
      <c r="I205" s="47"/>
      <c r="J205" s="47"/>
      <c r="K205" s="47"/>
      <c r="L205" s="47"/>
      <c r="M205" s="242"/>
      <c r="N205" s="242"/>
      <c r="O205" s="48"/>
    </row>
    <row r="206" spans="1:15" x14ac:dyDescent="0.2">
      <c r="A206" s="243" t="s">
        <v>896</v>
      </c>
      <c r="B206" s="3"/>
      <c r="C206" s="3"/>
      <c r="D206" s="3"/>
      <c r="G206" s="185"/>
      <c r="J206" s="185"/>
      <c r="M206"/>
      <c r="N206"/>
    </row>
    <row r="207" spans="1:15" x14ac:dyDescent="0.2">
      <c r="A207" s="9"/>
    </row>
    <row r="208" spans="1:15" ht="14.25" customHeight="1" x14ac:dyDescent="0.2">
      <c r="A208" s="1011" t="s">
        <v>678</v>
      </c>
      <c r="B208" s="1011"/>
      <c r="C208" s="1011"/>
      <c r="D208" s="1011"/>
      <c r="E208" s="1011"/>
      <c r="F208" s="1011"/>
      <c r="G208" s="1011"/>
      <c r="H208" s="1011"/>
      <c r="I208" s="1011"/>
      <c r="J208" s="1011"/>
      <c r="K208" s="1011"/>
      <c r="L208" s="1011"/>
      <c r="M208" s="1011"/>
      <c r="N208" s="1011"/>
      <c r="O208" s="1011"/>
    </row>
    <row r="209" spans="1:15" x14ac:dyDescent="0.2">
      <c r="A209" s="1011"/>
      <c r="B209" s="1011"/>
      <c r="C209" s="1011"/>
      <c r="D209" s="1011"/>
      <c r="E209" s="1011"/>
      <c r="F209" s="1011"/>
      <c r="G209" s="1011"/>
      <c r="H209" s="1011"/>
      <c r="I209" s="1011"/>
      <c r="J209" s="1011"/>
      <c r="K209" s="1011"/>
      <c r="L209" s="1011"/>
      <c r="M209" s="1011"/>
      <c r="N209" s="1011"/>
      <c r="O209" s="1011"/>
    </row>
    <row r="210" spans="1:15" ht="21.75" customHeight="1" x14ac:dyDescent="0.2">
      <c r="A210" s="1011"/>
      <c r="B210" s="1011"/>
      <c r="C210" s="1011"/>
      <c r="D210" s="1011"/>
      <c r="E210" s="1011"/>
      <c r="F210" s="1011"/>
      <c r="G210" s="1011"/>
      <c r="H210" s="1011"/>
      <c r="I210" s="1011"/>
      <c r="J210" s="1011"/>
      <c r="K210" s="1011"/>
      <c r="L210" s="1011"/>
      <c r="M210" s="1011"/>
      <c r="N210" s="1011"/>
      <c r="O210" s="1011"/>
    </row>
    <row r="211" spans="1:15" x14ac:dyDescent="0.2">
      <c r="A211" s="303"/>
      <c r="B211" s="303"/>
      <c r="C211" s="303"/>
      <c r="D211" s="303"/>
      <c r="E211" s="303"/>
      <c r="F211" s="303"/>
      <c r="G211" s="306"/>
      <c r="H211" s="306"/>
      <c r="I211" s="306"/>
      <c r="J211" s="306"/>
      <c r="K211" s="306"/>
      <c r="L211" s="306"/>
      <c r="M211" s="306"/>
      <c r="N211" s="306"/>
      <c r="O211" s="306"/>
    </row>
    <row r="212" spans="1:15" x14ac:dyDescent="0.2">
      <c r="A212" s="1020" t="s">
        <v>17</v>
      </c>
      <c r="B212" s="1020"/>
      <c r="C212" s="1020"/>
      <c r="D212" s="1020"/>
      <c r="E212" s="1020"/>
      <c r="F212" s="1020"/>
      <c r="G212" s="306"/>
      <c r="H212" s="306"/>
      <c r="I212" s="306"/>
      <c r="J212" s="306"/>
      <c r="K212" s="306"/>
      <c r="L212" s="306"/>
      <c r="M212" s="306"/>
      <c r="N212" s="306"/>
      <c r="O212" s="306"/>
    </row>
    <row r="213" spans="1:15" x14ac:dyDescent="0.2">
      <c r="A213" s="303"/>
      <c r="B213" s="303"/>
      <c r="C213" s="303"/>
      <c r="D213" s="303"/>
      <c r="E213" s="303"/>
      <c r="F213" s="303"/>
      <c r="G213" s="306"/>
      <c r="H213" s="306"/>
      <c r="I213" s="306"/>
      <c r="J213" s="306"/>
      <c r="K213" s="306"/>
      <c r="L213" s="306"/>
      <c r="M213" s="306"/>
      <c r="N213" s="306"/>
      <c r="O213" s="306"/>
    </row>
    <row r="214" spans="1:15" ht="12.75" customHeight="1" x14ac:dyDescent="0.2">
      <c r="A214" s="1013" t="s">
        <v>673</v>
      </c>
      <c r="B214" s="1013"/>
      <c r="C214" s="1013"/>
      <c r="D214" s="1013"/>
      <c r="E214" s="1013"/>
      <c r="F214" s="1013"/>
      <c r="G214" s="1013"/>
      <c r="H214" s="1013"/>
      <c r="I214" s="1013"/>
      <c r="J214" s="1013"/>
      <c r="K214" s="1013"/>
      <c r="L214" s="1013"/>
      <c r="M214" s="1013"/>
      <c r="N214" s="1013"/>
      <c r="O214" s="1013"/>
    </row>
    <row r="215" spans="1:15" ht="24.75" customHeight="1" x14ac:dyDescent="0.2">
      <c r="A215" s="1013"/>
      <c r="B215" s="1013"/>
      <c r="C215" s="1013"/>
      <c r="D215" s="1013"/>
      <c r="E215" s="1013"/>
      <c r="F215" s="1013"/>
      <c r="G215" s="1013"/>
      <c r="H215" s="1013"/>
      <c r="I215" s="1013"/>
      <c r="J215" s="1013"/>
      <c r="K215" s="1013"/>
      <c r="L215" s="1013"/>
      <c r="M215" s="1013"/>
      <c r="N215" s="1013"/>
      <c r="O215" s="1013"/>
    </row>
    <row r="216" spans="1:15" x14ac:dyDescent="0.2">
      <c r="A216" s="303"/>
      <c r="B216" s="303"/>
      <c r="C216" s="303"/>
      <c r="D216" s="303"/>
      <c r="E216" s="303"/>
      <c r="F216" s="303"/>
      <c r="G216" s="306"/>
      <c r="H216" s="306"/>
      <c r="I216" s="306"/>
      <c r="J216" s="306"/>
      <c r="K216" s="306"/>
      <c r="L216" s="306"/>
      <c r="M216" s="306"/>
      <c r="N216" s="306"/>
      <c r="O216" s="306"/>
    </row>
    <row r="217" spans="1:15" ht="12.75" customHeight="1" x14ac:dyDescent="0.2">
      <c r="A217" s="1013" t="s">
        <v>674</v>
      </c>
      <c r="B217" s="1013"/>
      <c r="C217" s="1013"/>
      <c r="D217" s="1013"/>
      <c r="E217" s="1013"/>
      <c r="F217" s="1013"/>
      <c r="G217" s="1013"/>
      <c r="H217" s="1013"/>
      <c r="I217" s="1013"/>
      <c r="J217" s="1013"/>
      <c r="K217" s="1013"/>
      <c r="L217" s="1013"/>
      <c r="M217" s="1013"/>
      <c r="N217" s="1013"/>
      <c r="O217" s="1013"/>
    </row>
    <row r="218" spans="1:15" x14ac:dyDescent="0.2">
      <c r="A218" s="1013"/>
      <c r="B218" s="1013"/>
      <c r="C218" s="1013"/>
      <c r="D218" s="1013"/>
      <c r="E218" s="1013"/>
      <c r="F218" s="1013"/>
      <c r="G218" s="1013"/>
      <c r="H218" s="1013"/>
      <c r="I218" s="1013"/>
      <c r="J218" s="1013"/>
      <c r="K218" s="1013"/>
      <c r="L218" s="1013"/>
      <c r="M218" s="1013"/>
      <c r="N218" s="1013"/>
      <c r="O218" s="1013"/>
    </row>
    <row r="219" spans="1:15" x14ac:dyDescent="0.2">
      <c r="A219" s="1013"/>
      <c r="B219" s="1013"/>
      <c r="C219" s="1013"/>
      <c r="D219" s="1013"/>
      <c r="E219" s="1013"/>
      <c r="F219" s="1013"/>
      <c r="G219" s="1013"/>
      <c r="H219" s="1013"/>
      <c r="I219" s="1013"/>
      <c r="J219" s="1013"/>
      <c r="K219" s="1013"/>
      <c r="L219" s="1013"/>
      <c r="M219" s="1013"/>
      <c r="N219" s="1013"/>
      <c r="O219" s="1013"/>
    </row>
    <row r="220" spans="1:15" x14ac:dyDescent="0.2">
      <c r="A220" s="303"/>
      <c r="B220" s="303"/>
      <c r="C220" s="303"/>
      <c r="D220" s="303"/>
      <c r="E220" s="303"/>
      <c r="F220" s="303"/>
      <c r="G220" s="306"/>
      <c r="H220" s="306"/>
      <c r="I220" s="306"/>
      <c r="J220" s="306"/>
      <c r="K220" s="306"/>
      <c r="L220" s="306"/>
      <c r="M220" s="306"/>
      <c r="N220" s="306"/>
      <c r="O220" s="306"/>
    </row>
    <row r="221" spans="1:15" ht="12.75" customHeight="1" x14ac:dyDescent="0.2">
      <c r="A221" s="1013" t="s">
        <v>675</v>
      </c>
      <c r="B221" s="1013"/>
      <c r="C221" s="1013"/>
      <c r="D221" s="1013"/>
      <c r="E221" s="1013"/>
      <c r="F221" s="1013"/>
      <c r="G221" s="1013"/>
      <c r="H221" s="1013"/>
      <c r="I221" s="1013"/>
      <c r="J221" s="1013"/>
      <c r="K221" s="1013"/>
      <c r="L221" s="1013"/>
      <c r="M221" s="1013"/>
      <c r="N221" s="1013"/>
      <c r="O221" s="1013"/>
    </row>
    <row r="222" spans="1:15" x14ac:dyDescent="0.2">
      <c r="A222" s="1013"/>
      <c r="B222" s="1013"/>
      <c r="C222" s="1013"/>
      <c r="D222" s="1013"/>
      <c r="E222" s="1013"/>
      <c r="F222" s="1013"/>
      <c r="G222" s="1013"/>
      <c r="H222" s="1013"/>
      <c r="I222" s="1013"/>
      <c r="J222" s="1013"/>
      <c r="K222" s="1013"/>
      <c r="L222" s="1013"/>
      <c r="M222" s="1013"/>
      <c r="N222" s="1013"/>
      <c r="O222" s="1013"/>
    </row>
    <row r="223" spans="1:15" x14ac:dyDescent="0.2">
      <c r="A223" s="1013"/>
      <c r="B223" s="1013"/>
      <c r="C223" s="1013"/>
      <c r="D223" s="1013"/>
      <c r="E223" s="1013"/>
      <c r="F223" s="1013"/>
      <c r="G223" s="1013"/>
      <c r="H223" s="1013"/>
      <c r="I223" s="1013"/>
      <c r="J223" s="1013"/>
      <c r="K223" s="1013"/>
      <c r="L223" s="1013"/>
      <c r="M223" s="1013"/>
      <c r="N223" s="1013"/>
      <c r="O223" s="1013"/>
    </row>
    <row r="224" spans="1:15" x14ac:dyDescent="0.2">
      <c r="A224" s="1013"/>
      <c r="B224" s="1013"/>
      <c r="C224" s="1013"/>
      <c r="D224" s="1013"/>
      <c r="E224" s="1013"/>
      <c r="F224" s="1013"/>
      <c r="G224" s="1013"/>
      <c r="H224" s="1013"/>
      <c r="I224" s="1013"/>
      <c r="J224" s="1013"/>
      <c r="K224" s="1013"/>
      <c r="L224" s="1013"/>
      <c r="M224" s="1013"/>
      <c r="N224" s="1013"/>
      <c r="O224" s="1013"/>
    </row>
    <row r="225" spans="1:15" x14ac:dyDescent="0.2">
      <c r="A225" s="303"/>
      <c r="B225" s="303"/>
      <c r="C225" s="303"/>
      <c r="D225" s="303"/>
      <c r="E225" s="303"/>
      <c r="F225" s="303"/>
      <c r="G225" s="306"/>
      <c r="H225" s="306"/>
      <c r="I225" s="306"/>
      <c r="J225" s="306"/>
      <c r="K225" s="306"/>
      <c r="L225" s="306"/>
      <c r="M225" s="306"/>
      <c r="N225" s="306"/>
      <c r="O225" s="306"/>
    </row>
    <row r="226" spans="1:15" ht="78.75" customHeight="1" x14ac:dyDescent="0.2">
      <c r="A226" s="1011" t="s">
        <v>676</v>
      </c>
      <c r="B226" s="1011"/>
      <c r="C226" s="1011"/>
      <c r="D226" s="1011"/>
      <c r="E226" s="1011"/>
      <c r="F226" s="1011"/>
      <c r="G226" s="1011"/>
      <c r="H226" s="1011"/>
      <c r="I226" s="1011"/>
      <c r="J226" s="1011"/>
      <c r="K226" s="1011"/>
      <c r="L226" s="1011"/>
      <c r="M226" s="1011"/>
      <c r="N226" s="1011"/>
      <c r="O226" s="1011"/>
    </row>
    <row r="227" spans="1:15" ht="13.5" customHeight="1" x14ac:dyDescent="0.2">
      <c r="A227" s="931"/>
      <c r="B227" s="931"/>
      <c r="C227" s="931"/>
      <c r="D227" s="931"/>
      <c r="E227" s="931"/>
      <c r="F227" s="931"/>
      <c r="G227" s="306"/>
      <c r="H227" s="306"/>
      <c r="I227" s="306"/>
      <c r="J227" s="306"/>
      <c r="K227" s="306"/>
      <c r="L227" s="306"/>
      <c r="M227" s="306"/>
      <c r="N227" s="306"/>
      <c r="O227" s="306"/>
    </row>
    <row r="228" spans="1:15" ht="123" customHeight="1" x14ac:dyDescent="0.2">
      <c r="A228" s="1011" t="s">
        <v>879</v>
      </c>
      <c r="B228" s="1011"/>
      <c r="C228" s="1011"/>
      <c r="D228" s="1011"/>
      <c r="E228" s="1011"/>
      <c r="F228" s="1011"/>
      <c r="G228" s="1011"/>
      <c r="H228" s="1011"/>
      <c r="I228" s="1011"/>
      <c r="J228" s="1011"/>
      <c r="K228" s="1011"/>
      <c r="L228" s="1011"/>
      <c r="M228" s="1011"/>
      <c r="N228" s="1011"/>
      <c r="O228" s="1011"/>
    </row>
    <row r="229" spans="1:15" x14ac:dyDescent="0.2">
      <c r="A229" s="303"/>
      <c r="B229" s="303"/>
      <c r="C229" s="303"/>
      <c r="D229" s="303"/>
      <c r="E229" s="303"/>
      <c r="F229" s="303"/>
      <c r="G229" s="306"/>
      <c r="H229" s="306"/>
      <c r="I229" s="306"/>
      <c r="J229" s="306"/>
      <c r="K229" s="306"/>
      <c r="L229" s="306"/>
      <c r="M229" s="306"/>
      <c r="N229" s="306"/>
      <c r="O229" s="306"/>
    </row>
    <row r="230" spans="1:15" ht="171" customHeight="1" x14ac:dyDescent="0.2">
      <c r="A230" s="1011" t="s">
        <v>679</v>
      </c>
      <c r="B230" s="1011"/>
      <c r="C230" s="1011"/>
      <c r="D230" s="1011"/>
      <c r="E230" s="1011"/>
      <c r="F230" s="1011"/>
      <c r="G230" s="1011"/>
      <c r="H230" s="1011"/>
      <c r="I230" s="1011"/>
      <c r="J230" s="1011"/>
      <c r="K230" s="1011"/>
      <c r="L230" s="1011"/>
      <c r="M230" s="1011"/>
      <c r="N230" s="1011"/>
      <c r="O230" s="1011"/>
    </row>
    <row r="231" spans="1:15" x14ac:dyDescent="0.2">
      <c r="M231"/>
      <c r="N231"/>
    </row>
    <row r="233" spans="1:15" x14ac:dyDescent="0.2">
      <c r="A233" s="16"/>
    </row>
    <row r="234" spans="1:15" x14ac:dyDescent="0.2">
      <c r="A234" s="16"/>
    </row>
  </sheetData>
  <mergeCells count="8">
    <mergeCell ref="A208:O210"/>
    <mergeCell ref="A226:O226"/>
    <mergeCell ref="A230:O230"/>
    <mergeCell ref="A212:F212"/>
    <mergeCell ref="A221:O224"/>
    <mergeCell ref="A217:O219"/>
    <mergeCell ref="A214:O215"/>
    <mergeCell ref="A228:O228"/>
  </mergeCells>
  <phoneticPr fontId="2" type="noConversion"/>
  <printOptions horizontalCentered="1"/>
  <pageMargins left="0.59055118110236227" right="0.59055118110236227" top="0.78740157480314965" bottom="0.78740157480314965" header="0.39370078740157483" footer="0.39370078740157483"/>
  <pageSetup paperSize="9" scale="58" firstPageNumber="18" fitToHeight="0" orientation="landscape" useFirstPageNumber="1" r:id="rId1"/>
  <headerFooter alignWithMargins="0">
    <oddHeader>&amp;R&amp;12Les finances des communes en 2023</oddHeader>
    <oddFooter>&amp;L&amp;12Direction Générale des Collectivités Locales / DESL&amp;C&amp;P&amp;R&amp;12Mise en ligne : janvier 2025</oddFooter>
  </headerFooter>
  <rowBreaks count="3" manualBreakCount="3">
    <brk id="70" max="14" man="1"/>
    <brk id="139" max="14" man="1"/>
    <brk id="206"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183"/>
  <sheetViews>
    <sheetView zoomScale="85" zoomScaleNormal="85" zoomScalePageLayoutView="85" workbookViewId="0">
      <selection activeCell="P114" sqref="P114:P154"/>
    </sheetView>
  </sheetViews>
  <sheetFormatPr baseColWidth="10" defaultRowHeight="12.75" x14ac:dyDescent="0.2"/>
  <cols>
    <col min="1" max="1" width="90.85546875" customWidth="1"/>
    <col min="13" max="15" width="13.7109375" customWidth="1"/>
    <col min="16" max="16" width="19.28515625" customWidth="1"/>
  </cols>
  <sheetData>
    <row r="1" spans="1:16" ht="21" x14ac:dyDescent="0.2">
      <c r="A1" s="46" t="s">
        <v>907</v>
      </c>
    </row>
    <row r="2" spans="1:16" ht="5.25" customHeight="1" x14ac:dyDescent="0.2">
      <c r="A2" s="46"/>
    </row>
    <row r="3" spans="1:16" ht="15" customHeight="1" thickBot="1" x14ac:dyDescent="0.25">
      <c r="P3" s="259" t="s">
        <v>213</v>
      </c>
    </row>
    <row r="4" spans="1:16" ht="18" customHeight="1" x14ac:dyDescent="0.2">
      <c r="A4" s="41"/>
      <c r="B4" s="42" t="s">
        <v>35</v>
      </c>
      <c r="C4" s="42" t="s">
        <v>121</v>
      </c>
      <c r="D4" s="42" t="s">
        <v>123</v>
      </c>
      <c r="E4" s="42" t="s">
        <v>36</v>
      </c>
      <c r="F4" s="42" t="s">
        <v>37</v>
      </c>
      <c r="G4" s="42" t="s">
        <v>38</v>
      </c>
      <c r="H4" s="42" t="s">
        <v>39</v>
      </c>
      <c r="I4" s="42" t="s">
        <v>125</v>
      </c>
      <c r="J4" s="42" t="s">
        <v>126</v>
      </c>
      <c r="K4" s="42" t="s">
        <v>127</v>
      </c>
      <c r="L4" s="252">
        <v>100000</v>
      </c>
      <c r="M4" s="250" t="s">
        <v>231</v>
      </c>
      <c r="N4" s="250" t="s">
        <v>229</v>
      </c>
      <c r="O4" s="257" t="s">
        <v>77</v>
      </c>
      <c r="P4" s="281" t="s">
        <v>220</v>
      </c>
    </row>
    <row r="5" spans="1:16" ht="18" customHeight="1" x14ac:dyDescent="0.2">
      <c r="A5" s="566" t="s">
        <v>81</v>
      </c>
      <c r="B5" s="43" t="s">
        <v>120</v>
      </c>
      <c r="C5" s="43" t="s">
        <v>40</v>
      </c>
      <c r="D5" s="43" t="s">
        <v>40</v>
      </c>
      <c r="E5" s="43" t="s">
        <v>40</v>
      </c>
      <c r="F5" s="43" t="s">
        <v>40</v>
      </c>
      <c r="G5" s="43" t="s">
        <v>40</v>
      </c>
      <c r="H5" s="43" t="s">
        <v>40</v>
      </c>
      <c r="I5" s="43" t="s">
        <v>40</v>
      </c>
      <c r="J5" s="43" t="s">
        <v>40</v>
      </c>
      <c r="K5" s="43" t="s">
        <v>40</v>
      </c>
      <c r="L5" s="43" t="s">
        <v>43</v>
      </c>
      <c r="M5" s="239" t="s">
        <v>230</v>
      </c>
      <c r="N5" s="239" t="s">
        <v>138</v>
      </c>
      <c r="O5" s="256" t="s">
        <v>137</v>
      </c>
      <c r="P5" s="282" t="s">
        <v>284</v>
      </c>
    </row>
    <row r="6" spans="1:16" ht="18" customHeight="1" thickBot="1" x14ac:dyDescent="0.25">
      <c r="A6" s="423" t="s">
        <v>213</v>
      </c>
      <c r="B6" s="44" t="s">
        <v>43</v>
      </c>
      <c r="C6" s="44" t="s">
        <v>122</v>
      </c>
      <c r="D6" s="44" t="s">
        <v>124</v>
      </c>
      <c r="E6" s="44" t="s">
        <v>44</v>
      </c>
      <c r="F6" s="44" t="s">
        <v>45</v>
      </c>
      <c r="G6" s="44" t="s">
        <v>46</v>
      </c>
      <c r="H6" s="44" t="s">
        <v>42</v>
      </c>
      <c r="I6" s="44" t="s">
        <v>128</v>
      </c>
      <c r="J6" s="44" t="s">
        <v>129</v>
      </c>
      <c r="K6" s="44" t="s">
        <v>130</v>
      </c>
      <c r="L6" s="44" t="s">
        <v>131</v>
      </c>
      <c r="M6" s="251" t="s">
        <v>138</v>
      </c>
      <c r="N6" s="251" t="s">
        <v>131</v>
      </c>
      <c r="O6" s="258" t="s">
        <v>41</v>
      </c>
      <c r="P6" s="283" t="s">
        <v>239</v>
      </c>
    </row>
    <row r="7" spans="1:16" ht="12.75" customHeight="1" x14ac:dyDescent="0.2">
      <c r="A7" s="227"/>
    </row>
    <row r="8" spans="1:16" s="465" customFormat="1" ht="17.25" customHeight="1" x14ac:dyDescent="0.25">
      <c r="A8" s="474" t="s">
        <v>160</v>
      </c>
      <c r="B8" s="466">
        <v>987.50994366899999</v>
      </c>
      <c r="C8" s="466">
        <v>944.43025427099997</v>
      </c>
      <c r="D8" s="466">
        <v>900.70208218200003</v>
      </c>
      <c r="E8" s="466">
        <v>917.58863714699999</v>
      </c>
      <c r="F8" s="466">
        <v>994.46003486999996</v>
      </c>
      <c r="G8" s="466">
        <v>1081.2773194409999</v>
      </c>
      <c r="H8" s="466">
        <v>1080.7191044430001</v>
      </c>
      <c r="I8" s="466">
        <v>1154.57959048</v>
      </c>
      <c r="J8" s="466">
        <v>1186.056116663</v>
      </c>
      <c r="K8" s="466">
        <v>1274.6631897140001</v>
      </c>
      <c r="L8" s="466" t="s">
        <v>102</v>
      </c>
      <c r="M8" s="479">
        <v>1006.020588587</v>
      </c>
      <c r="N8" s="479">
        <v>1181.865448195</v>
      </c>
      <c r="O8" s="479">
        <v>1060.45178616</v>
      </c>
      <c r="P8" s="466">
        <v>1091.4342343569999</v>
      </c>
    </row>
    <row r="9" spans="1:16" s="465" customFormat="1" ht="17.25" customHeight="1" x14ac:dyDescent="0.2">
      <c r="A9" s="465" t="s">
        <v>161</v>
      </c>
      <c r="B9" s="467">
        <v>346.31779948299999</v>
      </c>
      <c r="C9" s="467">
        <v>353.114082537</v>
      </c>
      <c r="D9" s="467">
        <v>337.33070238400001</v>
      </c>
      <c r="E9" s="467">
        <v>310.45751466399997</v>
      </c>
      <c r="F9" s="467">
        <v>322.10970059599998</v>
      </c>
      <c r="G9" s="467">
        <v>331.314613748</v>
      </c>
      <c r="H9" s="467">
        <v>310.48151722</v>
      </c>
      <c r="I9" s="467">
        <v>304.69440140900002</v>
      </c>
      <c r="J9" s="467">
        <v>311.85391751600002</v>
      </c>
      <c r="K9" s="467">
        <v>261.97029399600001</v>
      </c>
      <c r="L9" s="467" t="s">
        <v>102</v>
      </c>
      <c r="M9" s="480">
        <v>318.94430772700002</v>
      </c>
      <c r="N9" s="480">
        <v>302.497403244</v>
      </c>
      <c r="O9" s="480">
        <v>313.853316103</v>
      </c>
      <c r="P9" s="467">
        <v>288.18817937599999</v>
      </c>
    </row>
    <row r="10" spans="1:16" s="465" customFormat="1" ht="17.25" customHeight="1" x14ac:dyDescent="0.2">
      <c r="A10" s="465" t="s">
        <v>162</v>
      </c>
      <c r="B10" s="467">
        <v>317.25277571100003</v>
      </c>
      <c r="C10" s="467">
        <v>331.85068010200001</v>
      </c>
      <c r="D10" s="467">
        <v>330.22836476499998</v>
      </c>
      <c r="E10" s="467">
        <v>381.192002677</v>
      </c>
      <c r="F10" s="467">
        <v>471.30691195700001</v>
      </c>
      <c r="G10" s="467">
        <v>539.967718246</v>
      </c>
      <c r="H10" s="467">
        <v>597.17039988399995</v>
      </c>
      <c r="I10" s="467">
        <v>663.22663257700003</v>
      </c>
      <c r="J10" s="467">
        <v>651.253202504</v>
      </c>
      <c r="K10" s="467">
        <v>777.32617783600006</v>
      </c>
      <c r="L10" s="467" t="s">
        <v>102</v>
      </c>
      <c r="M10" s="480">
        <v>481.803556399</v>
      </c>
      <c r="N10" s="480">
        <v>672.01794176700002</v>
      </c>
      <c r="O10" s="480">
        <v>540.68271166199997</v>
      </c>
      <c r="P10" s="467">
        <v>583.18753947599998</v>
      </c>
    </row>
    <row r="11" spans="1:16" s="465" customFormat="1" ht="17.25" customHeight="1" x14ac:dyDescent="0.2">
      <c r="A11" s="465" t="s">
        <v>163</v>
      </c>
      <c r="B11" s="467">
        <v>12.390047028</v>
      </c>
      <c r="C11" s="467">
        <v>27.664628405999999</v>
      </c>
      <c r="D11" s="467">
        <v>18.576170683000001</v>
      </c>
      <c r="E11" s="467">
        <v>21.387357849000001</v>
      </c>
      <c r="F11" s="467">
        <v>20.922337083999999</v>
      </c>
      <c r="G11" s="467">
        <v>20.788179688</v>
      </c>
      <c r="H11" s="467">
        <v>23.282238558</v>
      </c>
      <c r="I11" s="467">
        <v>22.201636440000001</v>
      </c>
      <c r="J11" s="467">
        <v>28.209046880999999</v>
      </c>
      <c r="K11" s="467">
        <v>46.814674122</v>
      </c>
      <c r="L11" s="467" t="s">
        <v>102</v>
      </c>
      <c r="M11" s="480">
        <v>21.556751105</v>
      </c>
      <c r="N11" s="480">
        <v>27.612570145999999</v>
      </c>
      <c r="O11" s="480">
        <v>23.431275521</v>
      </c>
      <c r="P11" s="467">
        <v>21.7117209</v>
      </c>
    </row>
    <row r="12" spans="1:16" s="465" customFormat="1" ht="17.25" customHeight="1" x14ac:dyDescent="0.2">
      <c r="A12" s="465" t="s">
        <v>164</v>
      </c>
      <c r="B12" s="467">
        <v>136.17372144699999</v>
      </c>
      <c r="C12" s="467">
        <v>107.08929676699999</v>
      </c>
      <c r="D12" s="467">
        <v>135.09654651599999</v>
      </c>
      <c r="E12" s="467">
        <v>121.85418442</v>
      </c>
      <c r="F12" s="467">
        <v>114.139334908</v>
      </c>
      <c r="G12" s="467">
        <v>114.64544135</v>
      </c>
      <c r="H12" s="467">
        <v>107.209689986</v>
      </c>
      <c r="I12" s="467">
        <v>126.791565452</v>
      </c>
      <c r="J12" s="467">
        <v>142.64400949500001</v>
      </c>
      <c r="K12" s="467">
        <v>160.10134321500001</v>
      </c>
      <c r="L12" s="467" t="s">
        <v>102</v>
      </c>
      <c r="M12" s="480">
        <v>115.65488827199999</v>
      </c>
      <c r="N12" s="480">
        <v>137.27382975800001</v>
      </c>
      <c r="O12" s="480">
        <v>122.34683751599999</v>
      </c>
      <c r="P12" s="467">
        <v>151.98194300599999</v>
      </c>
    </row>
    <row r="13" spans="1:16" s="465" customFormat="1" ht="17.25" customHeight="1" x14ac:dyDescent="0.2">
      <c r="A13" s="465" t="s">
        <v>165</v>
      </c>
      <c r="B13" s="467">
        <v>175.37559999999999</v>
      </c>
      <c r="C13" s="467">
        <v>124.711566459</v>
      </c>
      <c r="D13" s="467">
        <v>79.470297833999993</v>
      </c>
      <c r="E13" s="467">
        <v>82.697577537000001</v>
      </c>
      <c r="F13" s="467">
        <v>65.981750324999993</v>
      </c>
      <c r="G13" s="467">
        <v>74.561366409000001</v>
      </c>
      <c r="H13" s="467">
        <v>42.575258794</v>
      </c>
      <c r="I13" s="467">
        <v>37.665354602000001</v>
      </c>
      <c r="J13" s="467">
        <v>52.095940265999999</v>
      </c>
      <c r="K13" s="467">
        <v>28.450700544</v>
      </c>
      <c r="L13" s="467" t="s">
        <v>102</v>
      </c>
      <c r="M13" s="480">
        <v>68.061085085000002</v>
      </c>
      <c r="N13" s="480">
        <v>42.463703279999997</v>
      </c>
      <c r="O13" s="480">
        <v>60.137645358</v>
      </c>
      <c r="P13" s="467">
        <v>46.364851598999998</v>
      </c>
    </row>
    <row r="14" spans="1:16" s="465" customFormat="1" ht="17.25" customHeight="1" x14ac:dyDescent="0.25">
      <c r="A14" s="474" t="s">
        <v>166</v>
      </c>
      <c r="B14" s="466">
        <v>1372.70741292</v>
      </c>
      <c r="C14" s="466">
        <v>1278.345535617</v>
      </c>
      <c r="D14" s="466">
        <v>1175.4320936419999</v>
      </c>
      <c r="E14" s="466">
        <v>1158.6953157299999</v>
      </c>
      <c r="F14" s="466">
        <v>1214.0772995939999</v>
      </c>
      <c r="G14" s="466">
        <v>1337.1202034969999</v>
      </c>
      <c r="H14" s="466">
        <v>1334.498762902</v>
      </c>
      <c r="I14" s="466">
        <v>1406.161476085</v>
      </c>
      <c r="J14" s="466">
        <v>1425.510898883</v>
      </c>
      <c r="K14" s="466">
        <v>1413.5398601940001</v>
      </c>
      <c r="L14" s="466" t="s">
        <v>102</v>
      </c>
      <c r="M14" s="479">
        <v>1251.974424432</v>
      </c>
      <c r="N14" s="479">
        <v>1414.9631324689999</v>
      </c>
      <c r="O14" s="479">
        <v>1302.426115707</v>
      </c>
      <c r="P14" s="466">
        <v>1295.4168020499999</v>
      </c>
    </row>
    <row r="15" spans="1:16" s="465" customFormat="1" ht="17.25" customHeight="1" x14ac:dyDescent="0.2">
      <c r="A15" s="465" t="s">
        <v>79</v>
      </c>
      <c r="B15" s="467">
        <v>595.28507183500005</v>
      </c>
      <c r="C15" s="467">
        <v>576.89800701000001</v>
      </c>
      <c r="D15" s="467">
        <v>591.11639809999997</v>
      </c>
      <c r="E15" s="467">
        <v>666.22257457499995</v>
      </c>
      <c r="F15" s="467">
        <v>778.57189646699999</v>
      </c>
      <c r="G15" s="467">
        <v>868.90805446599995</v>
      </c>
      <c r="H15" s="467">
        <v>935.23226639200004</v>
      </c>
      <c r="I15" s="467">
        <v>1038.7618123560001</v>
      </c>
      <c r="J15" s="467">
        <v>1048.3113514889999</v>
      </c>
      <c r="K15" s="467">
        <v>1035.990080628</v>
      </c>
      <c r="L15" s="467" t="s">
        <v>102</v>
      </c>
      <c r="M15" s="480">
        <v>791.54226105800001</v>
      </c>
      <c r="N15" s="480">
        <v>1042.3362303250001</v>
      </c>
      <c r="O15" s="480">
        <v>869.17328263900004</v>
      </c>
      <c r="P15" s="467">
        <v>864.08014691999995</v>
      </c>
    </row>
    <row r="16" spans="1:16" s="465" customFormat="1" ht="17.25" customHeight="1" x14ac:dyDescent="0.2">
      <c r="A16" s="465" t="s">
        <v>167</v>
      </c>
      <c r="B16" s="467">
        <v>446.37147803599998</v>
      </c>
      <c r="C16" s="467">
        <v>474.69699307799999</v>
      </c>
      <c r="D16" s="467">
        <v>479.68915399399998</v>
      </c>
      <c r="E16" s="467">
        <v>553.47069970799998</v>
      </c>
      <c r="F16" s="467">
        <v>650.33243734600001</v>
      </c>
      <c r="G16" s="467">
        <v>692.43968024499998</v>
      </c>
      <c r="H16" s="467">
        <v>758.39621825200004</v>
      </c>
      <c r="I16" s="467">
        <v>854.38722824700005</v>
      </c>
      <c r="J16" s="467">
        <v>876.21164971500002</v>
      </c>
      <c r="K16" s="467">
        <v>844.56118860399999</v>
      </c>
      <c r="L16" s="467" t="s">
        <v>102</v>
      </c>
      <c r="M16" s="480">
        <v>647.32429050600001</v>
      </c>
      <c r="N16" s="480">
        <v>862.13724176300002</v>
      </c>
      <c r="O16" s="480">
        <v>713.81771099599996</v>
      </c>
      <c r="P16" s="467">
        <v>733.457201564</v>
      </c>
    </row>
    <row r="17" spans="1:16" s="465" customFormat="1" ht="17.25" customHeight="1" x14ac:dyDescent="0.2">
      <c r="A17" s="465" t="s">
        <v>199</v>
      </c>
      <c r="B17" s="467">
        <v>173.815594315</v>
      </c>
      <c r="C17" s="467">
        <v>103.700324893</v>
      </c>
      <c r="D17" s="467">
        <v>87.236009934999998</v>
      </c>
      <c r="E17" s="467">
        <v>72.097537953</v>
      </c>
      <c r="F17" s="467">
        <v>80.426011170999999</v>
      </c>
      <c r="G17" s="467">
        <v>82.983344109000001</v>
      </c>
      <c r="H17" s="467">
        <v>90.320496387999995</v>
      </c>
      <c r="I17" s="467">
        <v>110.245370323</v>
      </c>
      <c r="J17" s="467">
        <v>54.929883265000001</v>
      </c>
      <c r="K17" s="467">
        <v>57.328402871999998</v>
      </c>
      <c r="L17" s="467" t="s">
        <v>102</v>
      </c>
      <c r="M17" s="480">
        <v>82.222532255000004</v>
      </c>
      <c r="N17" s="480">
        <v>81.265172706000001</v>
      </c>
      <c r="O17" s="480">
        <v>81.926190202000001</v>
      </c>
      <c r="P17" s="467">
        <v>152.72721985499999</v>
      </c>
    </row>
    <row r="18" spans="1:16" s="465" customFormat="1" ht="17.25" customHeight="1" x14ac:dyDescent="0.2">
      <c r="A18" s="465" t="s">
        <v>168</v>
      </c>
      <c r="B18" s="467">
        <v>148.91359379799999</v>
      </c>
      <c r="C18" s="467">
        <v>102.20101393100001</v>
      </c>
      <c r="D18" s="467">
        <v>111.427244106</v>
      </c>
      <c r="E18" s="467">
        <v>112.75187486599999</v>
      </c>
      <c r="F18" s="467">
        <v>128.239459122</v>
      </c>
      <c r="G18" s="467">
        <v>176.468374221</v>
      </c>
      <c r="H18" s="467">
        <v>176.83604814</v>
      </c>
      <c r="I18" s="467">
        <v>184.37458410900001</v>
      </c>
      <c r="J18" s="467">
        <v>172.09970177400001</v>
      </c>
      <c r="K18" s="467">
        <v>191.42889202500001</v>
      </c>
      <c r="L18" s="467" t="s">
        <v>102</v>
      </c>
      <c r="M18" s="480">
        <v>144.217970552</v>
      </c>
      <c r="N18" s="480">
        <v>180.19898856099999</v>
      </c>
      <c r="O18" s="480">
        <v>155.355571642</v>
      </c>
      <c r="P18" s="467">
        <v>130.622945356</v>
      </c>
    </row>
    <row r="19" spans="1:16" s="465" customFormat="1" ht="17.25" customHeight="1" x14ac:dyDescent="0.2">
      <c r="A19" s="465" t="s">
        <v>169</v>
      </c>
      <c r="B19" s="467">
        <v>365.274323514</v>
      </c>
      <c r="C19" s="467">
        <v>318.49454727099999</v>
      </c>
      <c r="D19" s="467">
        <v>261.56658525400002</v>
      </c>
      <c r="E19" s="467">
        <v>224.40063504400001</v>
      </c>
      <c r="F19" s="467">
        <v>203.932740475</v>
      </c>
      <c r="G19" s="467">
        <v>189.042567585</v>
      </c>
      <c r="H19" s="467">
        <v>157.94878574500001</v>
      </c>
      <c r="I19" s="467">
        <v>130.911095147</v>
      </c>
      <c r="J19" s="467">
        <v>145.90922620200001</v>
      </c>
      <c r="K19" s="467">
        <v>118.134307615</v>
      </c>
      <c r="L19" s="467" t="s">
        <v>102</v>
      </c>
      <c r="M19" s="480">
        <v>200.174623801</v>
      </c>
      <c r="N19" s="480">
        <v>135.51424791900001</v>
      </c>
      <c r="O19" s="480">
        <v>180.159584962</v>
      </c>
      <c r="P19" s="467">
        <v>214.70832300500001</v>
      </c>
    </row>
    <row r="20" spans="1:16" s="465" customFormat="1" ht="17.25" customHeight="1" x14ac:dyDescent="0.2">
      <c r="A20" s="465" t="s">
        <v>170</v>
      </c>
      <c r="B20" s="467">
        <v>236.96788630500001</v>
      </c>
      <c r="C20" s="467">
        <v>209.14481924099999</v>
      </c>
      <c r="D20" s="467">
        <v>187.492995904</v>
      </c>
      <c r="E20" s="467">
        <v>183.41108547900001</v>
      </c>
      <c r="F20" s="467">
        <v>168.639078832</v>
      </c>
      <c r="G20" s="467">
        <v>157.67690613799999</v>
      </c>
      <c r="H20" s="467">
        <v>133.668562933</v>
      </c>
      <c r="I20" s="467">
        <v>112.41783876</v>
      </c>
      <c r="J20" s="467">
        <v>128.080913697</v>
      </c>
      <c r="K20" s="467">
        <v>108.043455951</v>
      </c>
      <c r="L20" s="467" t="s">
        <v>102</v>
      </c>
      <c r="M20" s="480">
        <v>163.494568004</v>
      </c>
      <c r="N20" s="480">
        <v>118.30118114</v>
      </c>
      <c r="O20" s="480">
        <v>149.50536084199999</v>
      </c>
      <c r="P20" s="467">
        <v>166.190076272</v>
      </c>
    </row>
    <row r="21" spans="1:16" s="465" customFormat="1" ht="17.25" customHeight="1" x14ac:dyDescent="0.2">
      <c r="A21" s="465" t="s">
        <v>171</v>
      </c>
      <c r="B21" s="467">
        <v>40.934506976999998</v>
      </c>
      <c r="C21" s="467">
        <v>23.662499255</v>
      </c>
      <c r="D21" s="467">
        <v>11.240512484</v>
      </c>
      <c r="E21" s="467">
        <v>4.0244924590000002</v>
      </c>
      <c r="F21" s="467">
        <v>3.60215986</v>
      </c>
      <c r="G21" s="467">
        <v>2.5313811510000002</v>
      </c>
      <c r="H21" s="467">
        <v>2.2656580690000001</v>
      </c>
      <c r="I21" s="467">
        <v>2.242865482</v>
      </c>
      <c r="J21" s="467">
        <v>2.6782264580000001</v>
      </c>
      <c r="K21" s="467">
        <v>5.9093225460000003</v>
      </c>
      <c r="L21" s="467" t="s">
        <v>102</v>
      </c>
      <c r="M21" s="480">
        <v>3.9969942239999998</v>
      </c>
      <c r="N21" s="480">
        <v>2.8608948409999999</v>
      </c>
      <c r="O21" s="480">
        <v>3.6453248600000001</v>
      </c>
      <c r="P21" s="467">
        <v>5.736934271</v>
      </c>
    </row>
    <row r="22" spans="1:16" s="465" customFormat="1" ht="17.25" customHeight="1" x14ac:dyDescent="0.2">
      <c r="A22" s="687" t="s">
        <v>608</v>
      </c>
      <c r="B22" s="467">
        <v>87.371930233</v>
      </c>
      <c r="C22" s="467">
        <v>85.687228774000005</v>
      </c>
      <c r="D22" s="467">
        <v>62.833076865999999</v>
      </c>
      <c r="E22" s="467">
        <v>36.965057106000003</v>
      </c>
      <c r="F22" s="467">
        <v>31.691501783</v>
      </c>
      <c r="G22" s="467">
        <v>28.834280294999999</v>
      </c>
      <c r="H22" s="467">
        <v>22.014564743000001</v>
      </c>
      <c r="I22" s="467">
        <v>16.250390905</v>
      </c>
      <c r="J22" s="467">
        <v>15.150086046</v>
      </c>
      <c r="K22" s="467">
        <v>4.1815291180000003</v>
      </c>
      <c r="L22" s="467" t="s">
        <v>102</v>
      </c>
      <c r="M22" s="480">
        <v>32.683061573000003</v>
      </c>
      <c r="N22" s="480">
        <v>14.352171939</v>
      </c>
      <c r="O22" s="480">
        <v>27.00889926</v>
      </c>
      <c r="P22" s="467">
        <v>42.781312462999999</v>
      </c>
    </row>
    <row r="23" spans="1:16" s="465" customFormat="1" ht="17.25" customHeight="1" x14ac:dyDescent="0.2">
      <c r="A23" s="465" t="s">
        <v>172</v>
      </c>
      <c r="B23" s="467">
        <v>39.944886304999997</v>
      </c>
      <c r="C23" s="467">
        <v>31.732492947000001</v>
      </c>
      <c r="D23" s="467">
        <v>34.841092989000003</v>
      </c>
      <c r="E23" s="467">
        <v>35.177314938000002</v>
      </c>
      <c r="F23" s="467">
        <v>39.705228372000001</v>
      </c>
      <c r="G23" s="467">
        <v>42.508688665000001</v>
      </c>
      <c r="H23" s="467">
        <v>52.296798133000003</v>
      </c>
      <c r="I23" s="467">
        <v>54.593766098000003</v>
      </c>
      <c r="J23" s="467">
        <v>41.883678287000002</v>
      </c>
      <c r="K23" s="467">
        <v>38.876240672999998</v>
      </c>
      <c r="L23" s="467" t="s">
        <v>102</v>
      </c>
      <c r="M23" s="480">
        <v>41.856859843999999</v>
      </c>
      <c r="N23" s="480">
        <v>47.507890934999999</v>
      </c>
      <c r="O23" s="480">
        <v>43.606085782999997</v>
      </c>
      <c r="P23" s="467">
        <v>57.460450358999999</v>
      </c>
    </row>
    <row r="24" spans="1:16" s="465" customFormat="1" ht="17.25" customHeight="1" x14ac:dyDescent="0.2">
      <c r="A24" s="465" t="s">
        <v>173</v>
      </c>
      <c r="B24" s="467">
        <v>168.462424806</v>
      </c>
      <c r="C24" s="467">
        <v>145.49853535400001</v>
      </c>
      <c r="D24" s="467">
        <v>152.796134298</v>
      </c>
      <c r="E24" s="467">
        <v>117.90683169899999</v>
      </c>
      <c r="F24" s="467">
        <v>112.328516544</v>
      </c>
      <c r="G24" s="467">
        <v>136.13806549500001</v>
      </c>
      <c r="H24" s="467">
        <v>128.91033269799999</v>
      </c>
      <c r="I24" s="467">
        <v>123.014235728</v>
      </c>
      <c r="J24" s="467">
        <v>129.195973409</v>
      </c>
      <c r="K24" s="467">
        <v>172.66834390400001</v>
      </c>
      <c r="L24" s="467" t="s">
        <v>102</v>
      </c>
      <c r="M24" s="480">
        <v>125.252347582</v>
      </c>
      <c r="N24" s="480">
        <v>131.50098573700001</v>
      </c>
      <c r="O24" s="480">
        <v>127.186557424</v>
      </c>
      <c r="P24" s="467">
        <v>102.633781559</v>
      </c>
    </row>
    <row r="25" spans="1:16" s="465" customFormat="1" ht="17.25" customHeight="1" x14ac:dyDescent="0.2">
      <c r="A25" s="475" t="s">
        <v>174</v>
      </c>
      <c r="B25" s="468">
        <v>203.74070646000001</v>
      </c>
      <c r="C25" s="468">
        <v>205.721953036</v>
      </c>
      <c r="D25" s="468">
        <v>135.111883001</v>
      </c>
      <c r="E25" s="468">
        <v>114.98795947399999</v>
      </c>
      <c r="F25" s="468">
        <v>79.538917734999998</v>
      </c>
      <c r="G25" s="468">
        <v>100.522827287</v>
      </c>
      <c r="H25" s="468">
        <v>60.110579934</v>
      </c>
      <c r="I25" s="468">
        <v>58.880566756</v>
      </c>
      <c r="J25" s="468">
        <v>60.210669496999998</v>
      </c>
      <c r="K25" s="468">
        <v>47.870887373000002</v>
      </c>
      <c r="L25" s="468" t="s">
        <v>102</v>
      </c>
      <c r="M25" s="481">
        <v>93.148332147000005</v>
      </c>
      <c r="N25" s="481">
        <v>58.103777553</v>
      </c>
      <c r="O25" s="481">
        <v>82.300604899000007</v>
      </c>
      <c r="P25" s="468">
        <v>56.534100207999998</v>
      </c>
    </row>
    <row r="26" spans="1:16" s="465" customFormat="1" ht="17.25" customHeight="1" x14ac:dyDescent="0.25">
      <c r="A26" s="474" t="s">
        <v>175</v>
      </c>
      <c r="B26" s="466">
        <v>385.19746925099997</v>
      </c>
      <c r="C26" s="466">
        <v>333.91528134599997</v>
      </c>
      <c r="D26" s="466">
        <v>274.73001146000001</v>
      </c>
      <c r="E26" s="466">
        <v>241.10667858299999</v>
      </c>
      <c r="F26" s="466">
        <v>219.61726472399999</v>
      </c>
      <c r="G26" s="466">
        <v>255.84288405699999</v>
      </c>
      <c r="H26" s="466">
        <v>253.77965846000001</v>
      </c>
      <c r="I26" s="466">
        <v>251.581885605</v>
      </c>
      <c r="J26" s="466">
        <v>239.45478222</v>
      </c>
      <c r="K26" s="466">
        <v>138.87667048</v>
      </c>
      <c r="L26" s="466" t="s">
        <v>102</v>
      </c>
      <c r="M26" s="479">
        <v>245.953835844</v>
      </c>
      <c r="N26" s="479">
        <v>233.09768427399999</v>
      </c>
      <c r="O26" s="479">
        <v>241.974329547</v>
      </c>
      <c r="P26" s="466">
        <v>203.98256769400001</v>
      </c>
    </row>
    <row r="27" spans="1:16" s="465" customFormat="1" ht="17.25" customHeight="1" x14ac:dyDescent="0.25">
      <c r="A27" s="476" t="s">
        <v>176</v>
      </c>
      <c r="B27" s="469">
        <v>285.47686459900001</v>
      </c>
      <c r="C27" s="469">
        <v>214.89746306800001</v>
      </c>
      <c r="D27" s="469">
        <v>153.284885965</v>
      </c>
      <c r="E27" s="469">
        <v>142.23870118900001</v>
      </c>
      <c r="F27" s="469">
        <v>122.981909077</v>
      </c>
      <c r="G27" s="469">
        <v>162.361940898</v>
      </c>
      <c r="H27" s="469">
        <v>158.31466244800001</v>
      </c>
      <c r="I27" s="469">
        <v>155.08176000399999</v>
      </c>
      <c r="J27" s="469">
        <v>117.592285563</v>
      </c>
      <c r="K27" s="469">
        <v>-17.293843362</v>
      </c>
      <c r="L27" s="469" t="s">
        <v>102</v>
      </c>
      <c r="M27" s="482">
        <v>147.99925119599999</v>
      </c>
      <c r="N27" s="482">
        <v>119.061706876</v>
      </c>
      <c r="O27" s="482">
        <v>139.04189414999999</v>
      </c>
      <c r="P27" s="469">
        <v>113.67988133999999</v>
      </c>
    </row>
    <row r="28" spans="1:16" s="465" customFormat="1" ht="17.25" customHeight="1" x14ac:dyDescent="0.25">
      <c r="A28" s="474" t="s">
        <v>177</v>
      </c>
      <c r="B28" s="466">
        <v>664.71298242900002</v>
      </c>
      <c r="C28" s="466">
        <v>539.22766248999994</v>
      </c>
      <c r="D28" s="466">
        <v>523.17508536299999</v>
      </c>
      <c r="E28" s="466">
        <v>461.62822443699997</v>
      </c>
      <c r="F28" s="466">
        <v>437.799191329</v>
      </c>
      <c r="G28" s="466">
        <v>441.86244505600001</v>
      </c>
      <c r="H28" s="466">
        <v>467.694172525</v>
      </c>
      <c r="I28" s="466">
        <v>424.500550788</v>
      </c>
      <c r="J28" s="466">
        <v>460.74565134099998</v>
      </c>
      <c r="K28" s="466">
        <v>448.47322651600001</v>
      </c>
      <c r="L28" s="466" t="s">
        <v>102</v>
      </c>
      <c r="M28" s="479">
        <v>459.43669677700001</v>
      </c>
      <c r="N28" s="479">
        <v>442.20571843099998</v>
      </c>
      <c r="O28" s="479">
        <v>454.10300212800001</v>
      </c>
      <c r="P28" s="466">
        <v>374.88907188500002</v>
      </c>
    </row>
    <row r="29" spans="1:16" s="465" customFormat="1" ht="17.25" customHeight="1" x14ac:dyDescent="0.2">
      <c r="A29" s="465" t="s">
        <v>178</v>
      </c>
      <c r="B29" s="467">
        <v>623.20883152500005</v>
      </c>
      <c r="C29" s="467">
        <v>527.06677630800004</v>
      </c>
      <c r="D29" s="467">
        <v>459.69801063199998</v>
      </c>
      <c r="E29" s="467">
        <v>430.70314574299999</v>
      </c>
      <c r="F29" s="467">
        <v>401.15617813099999</v>
      </c>
      <c r="G29" s="467">
        <v>400.17350734899998</v>
      </c>
      <c r="H29" s="467">
        <v>429.77861612800001</v>
      </c>
      <c r="I29" s="467">
        <v>392.05521154399997</v>
      </c>
      <c r="J29" s="467">
        <v>422.53350504700001</v>
      </c>
      <c r="K29" s="467">
        <v>287.63291632699998</v>
      </c>
      <c r="L29" s="467" t="s">
        <v>102</v>
      </c>
      <c r="M29" s="480">
        <v>422.00012155899998</v>
      </c>
      <c r="N29" s="480">
        <v>391.99585044499997</v>
      </c>
      <c r="O29" s="480">
        <v>412.71256881199997</v>
      </c>
      <c r="P29" s="467">
        <v>339.263638641</v>
      </c>
    </row>
    <row r="30" spans="1:16" s="465" customFormat="1" ht="17.25" customHeight="1" x14ac:dyDescent="0.2">
      <c r="A30" s="465" t="s">
        <v>179</v>
      </c>
      <c r="B30" s="467">
        <v>13.557137984000001</v>
      </c>
      <c r="C30" s="467">
        <v>6.1005428899999998</v>
      </c>
      <c r="D30" s="467">
        <v>37.563957252999998</v>
      </c>
      <c r="E30" s="467">
        <v>15.201285661</v>
      </c>
      <c r="F30" s="467">
        <v>22.963189696000001</v>
      </c>
      <c r="G30" s="467">
        <v>23.089618986000001</v>
      </c>
      <c r="H30" s="467">
        <v>21.793001554</v>
      </c>
      <c r="I30" s="467">
        <v>18.779903066999999</v>
      </c>
      <c r="J30" s="467">
        <v>22.383686698999998</v>
      </c>
      <c r="K30" s="467">
        <v>41.544723500000003</v>
      </c>
      <c r="L30" s="467" t="s">
        <v>102</v>
      </c>
      <c r="M30" s="480">
        <v>21.069381448000001</v>
      </c>
      <c r="N30" s="480">
        <v>22.985693263999998</v>
      </c>
      <c r="O30" s="480">
        <v>21.662558566000001</v>
      </c>
      <c r="P30" s="467">
        <v>23.371601746</v>
      </c>
    </row>
    <row r="31" spans="1:16" s="465" customFormat="1" ht="17.25" customHeight="1" x14ac:dyDescent="0.2">
      <c r="A31" s="465" t="s">
        <v>180</v>
      </c>
      <c r="B31" s="467">
        <v>27.947012919999999</v>
      </c>
      <c r="C31" s="467">
        <v>6.0603432929999999</v>
      </c>
      <c r="D31" s="467">
        <v>25.913117478</v>
      </c>
      <c r="E31" s="467">
        <v>15.723793033</v>
      </c>
      <c r="F31" s="467">
        <v>13.679823502</v>
      </c>
      <c r="G31" s="467">
        <v>18.599318719999999</v>
      </c>
      <c r="H31" s="467">
        <v>16.122554844</v>
      </c>
      <c r="I31" s="467">
        <v>13.665436178</v>
      </c>
      <c r="J31" s="467">
        <v>15.828459594</v>
      </c>
      <c r="K31" s="467">
        <v>119.295586689</v>
      </c>
      <c r="L31" s="467" t="s">
        <v>102</v>
      </c>
      <c r="M31" s="480">
        <v>16.36719377</v>
      </c>
      <c r="N31" s="480">
        <v>27.224174721000001</v>
      </c>
      <c r="O31" s="480">
        <v>19.727874750000002</v>
      </c>
      <c r="P31" s="467">
        <v>12.253831498</v>
      </c>
    </row>
    <row r="32" spans="1:16" s="465" customFormat="1" ht="17.25" customHeight="1" x14ac:dyDescent="0.25">
      <c r="A32" s="474" t="s">
        <v>181</v>
      </c>
      <c r="B32" s="466">
        <v>430.71127028400002</v>
      </c>
      <c r="C32" s="466">
        <v>331.41705353499998</v>
      </c>
      <c r="D32" s="466">
        <v>283.84796657800001</v>
      </c>
      <c r="E32" s="466">
        <v>241.49501949699999</v>
      </c>
      <c r="F32" s="466">
        <v>219.62653240399999</v>
      </c>
      <c r="G32" s="466">
        <v>187.805166364</v>
      </c>
      <c r="H32" s="466">
        <v>183.606431453</v>
      </c>
      <c r="I32" s="466">
        <v>158.170074857</v>
      </c>
      <c r="J32" s="466">
        <v>187.92948973</v>
      </c>
      <c r="K32" s="466">
        <v>382.96115785799998</v>
      </c>
      <c r="L32" s="466" t="s">
        <v>102</v>
      </c>
      <c r="M32" s="479">
        <v>216.211027333</v>
      </c>
      <c r="N32" s="479">
        <v>197.31649783500001</v>
      </c>
      <c r="O32" s="479">
        <v>210.36239536100001</v>
      </c>
      <c r="P32" s="466">
        <v>170.254008336</v>
      </c>
    </row>
    <row r="33" spans="1:16" s="465" customFormat="1" ht="17.25" customHeight="1" x14ac:dyDescent="0.2">
      <c r="A33" s="465" t="s">
        <v>182</v>
      </c>
      <c r="B33" s="467">
        <v>65.626967958999998</v>
      </c>
      <c r="C33" s="467">
        <v>66.156782090999997</v>
      </c>
      <c r="D33" s="467">
        <v>48.798562552</v>
      </c>
      <c r="E33" s="467">
        <v>46.564405559999997</v>
      </c>
      <c r="F33" s="467">
        <v>50.428763986</v>
      </c>
      <c r="G33" s="467">
        <v>49.617498777000002</v>
      </c>
      <c r="H33" s="467">
        <v>45.511877884999997</v>
      </c>
      <c r="I33" s="467">
        <v>39.410089935000002</v>
      </c>
      <c r="J33" s="467">
        <v>43.354670765000002</v>
      </c>
      <c r="K33" s="467">
        <v>31.151961869000001</v>
      </c>
      <c r="L33" s="467" t="s">
        <v>102</v>
      </c>
      <c r="M33" s="480">
        <v>48.151392625</v>
      </c>
      <c r="N33" s="480">
        <v>40.033093692000001</v>
      </c>
      <c r="O33" s="480">
        <v>45.638446074999997</v>
      </c>
      <c r="P33" s="467">
        <v>39.710811999000001</v>
      </c>
    </row>
    <row r="34" spans="1:16" s="465" customFormat="1" ht="17.25" customHeight="1" x14ac:dyDescent="0.2">
      <c r="A34" s="465" t="s">
        <v>183</v>
      </c>
      <c r="B34" s="467">
        <v>304.32919793299999</v>
      </c>
      <c r="C34" s="467">
        <v>222.700624726</v>
      </c>
      <c r="D34" s="467">
        <v>178.05078103599999</v>
      </c>
      <c r="E34" s="467">
        <v>143.420047689</v>
      </c>
      <c r="F34" s="467">
        <v>115.845646946</v>
      </c>
      <c r="G34" s="467">
        <v>96.717781398</v>
      </c>
      <c r="H34" s="467">
        <v>107.978956776</v>
      </c>
      <c r="I34" s="467">
        <v>85.24475726</v>
      </c>
      <c r="J34" s="467">
        <v>78.844847113</v>
      </c>
      <c r="K34" s="467">
        <v>60.081250011000002</v>
      </c>
      <c r="L34" s="467" t="s">
        <v>102</v>
      </c>
      <c r="M34" s="480">
        <v>123.264818987</v>
      </c>
      <c r="N34" s="480">
        <v>79.607194383000007</v>
      </c>
      <c r="O34" s="480">
        <v>109.750993245</v>
      </c>
      <c r="P34" s="467">
        <v>94.349235915999998</v>
      </c>
    </row>
    <row r="35" spans="1:16" s="465" customFormat="1" ht="17.25" customHeight="1" x14ac:dyDescent="0.2">
      <c r="A35" s="475" t="s">
        <v>184</v>
      </c>
      <c r="B35" s="468">
        <v>60.755104393000003</v>
      </c>
      <c r="C35" s="468">
        <v>42.559646719</v>
      </c>
      <c r="D35" s="468">
        <v>56.998622990000001</v>
      </c>
      <c r="E35" s="468">
        <v>51.510566248000003</v>
      </c>
      <c r="F35" s="468">
        <v>53.352121472</v>
      </c>
      <c r="G35" s="468">
        <v>41.469886189</v>
      </c>
      <c r="H35" s="468">
        <v>30.115596792000002</v>
      </c>
      <c r="I35" s="468">
        <v>33.515227662000001</v>
      </c>
      <c r="J35" s="468">
        <v>65.729971852000006</v>
      </c>
      <c r="K35" s="468">
        <v>291.72794597900003</v>
      </c>
      <c r="L35" s="468" t="s">
        <v>102</v>
      </c>
      <c r="M35" s="481">
        <v>44.794815722000003</v>
      </c>
      <c r="N35" s="481">
        <v>77.676209760000006</v>
      </c>
      <c r="O35" s="481">
        <v>54.97295604</v>
      </c>
      <c r="P35" s="468">
        <v>36.193960421</v>
      </c>
    </row>
    <row r="36" spans="1:16" s="465" customFormat="1" ht="17.25" customHeight="1" x14ac:dyDescent="0.25">
      <c r="A36" s="477" t="s">
        <v>185</v>
      </c>
      <c r="B36" s="466">
        <v>1652.222926098</v>
      </c>
      <c r="C36" s="466">
        <v>1483.657916762</v>
      </c>
      <c r="D36" s="466">
        <v>1423.877167545</v>
      </c>
      <c r="E36" s="466">
        <v>1379.2168615830001</v>
      </c>
      <c r="F36" s="466">
        <v>1432.2592261990001</v>
      </c>
      <c r="G36" s="466">
        <v>1523.139764496</v>
      </c>
      <c r="H36" s="466">
        <v>1548.413276968</v>
      </c>
      <c r="I36" s="466">
        <v>1579.080141268</v>
      </c>
      <c r="J36" s="466">
        <v>1646.801768004</v>
      </c>
      <c r="K36" s="466">
        <v>1723.1364162299999</v>
      </c>
      <c r="L36" s="466" t="s">
        <v>102</v>
      </c>
      <c r="M36" s="479">
        <v>1465.457285364</v>
      </c>
      <c r="N36" s="479">
        <v>1624.0711666259999</v>
      </c>
      <c r="O36" s="479">
        <v>1514.5547882870001</v>
      </c>
      <c r="P36" s="466">
        <v>1466.3233062419999</v>
      </c>
    </row>
    <row r="37" spans="1:16" s="465" customFormat="1" ht="17.25" customHeight="1" x14ac:dyDescent="0.25">
      <c r="A37" s="477" t="s">
        <v>186</v>
      </c>
      <c r="B37" s="466">
        <v>1803.418683204</v>
      </c>
      <c r="C37" s="466">
        <v>1609.7625891529999</v>
      </c>
      <c r="D37" s="466">
        <v>1459.28006022</v>
      </c>
      <c r="E37" s="466">
        <v>1400.1903352270001</v>
      </c>
      <c r="F37" s="466">
        <v>1433.7038319979999</v>
      </c>
      <c r="G37" s="466">
        <v>1524.925369861</v>
      </c>
      <c r="H37" s="466">
        <v>1518.1051943550001</v>
      </c>
      <c r="I37" s="466">
        <v>1564.3315509419999</v>
      </c>
      <c r="J37" s="466">
        <v>1613.4403886140001</v>
      </c>
      <c r="K37" s="466">
        <v>1796.5010180520001</v>
      </c>
      <c r="L37" s="466" t="s">
        <v>102</v>
      </c>
      <c r="M37" s="479">
        <v>1468.1854517649999</v>
      </c>
      <c r="N37" s="479">
        <v>1612.279630304</v>
      </c>
      <c r="O37" s="479">
        <v>1512.7885110669999</v>
      </c>
      <c r="P37" s="466">
        <v>1465.6708103860001</v>
      </c>
    </row>
    <row r="38" spans="1:16" s="465" customFormat="1" ht="17.25" customHeight="1" x14ac:dyDescent="0.25">
      <c r="A38" s="476" t="s">
        <v>187</v>
      </c>
      <c r="B38" s="469">
        <v>151.195757106</v>
      </c>
      <c r="C38" s="469">
        <v>126.10467239099999</v>
      </c>
      <c r="D38" s="469">
        <v>35.402892674999997</v>
      </c>
      <c r="E38" s="469">
        <v>20.973473643999998</v>
      </c>
      <c r="F38" s="469">
        <v>1.4446057990000001</v>
      </c>
      <c r="G38" s="469">
        <v>1.7856053649999999</v>
      </c>
      <c r="H38" s="469">
        <v>-30.308082613</v>
      </c>
      <c r="I38" s="469">
        <v>-14.748590327</v>
      </c>
      <c r="J38" s="469">
        <v>-33.361379390000003</v>
      </c>
      <c r="K38" s="469">
        <v>73.364601821999997</v>
      </c>
      <c r="L38" s="469" t="s">
        <v>102</v>
      </c>
      <c r="M38" s="482">
        <v>2.7281664010000002</v>
      </c>
      <c r="N38" s="482">
        <v>-11.791536322000001</v>
      </c>
      <c r="O38" s="482">
        <v>-1.7662772200000001</v>
      </c>
      <c r="P38" s="469">
        <v>-0.65249585499999996</v>
      </c>
    </row>
    <row r="39" spans="1:16" s="465" customFormat="1" ht="17.25" customHeight="1" x14ac:dyDescent="0.2">
      <c r="A39" s="465" t="s">
        <v>188</v>
      </c>
      <c r="B39" s="467">
        <v>99.720604651000002</v>
      </c>
      <c r="C39" s="467">
        <v>119.017818277</v>
      </c>
      <c r="D39" s="467">
        <v>121.445125496</v>
      </c>
      <c r="E39" s="467">
        <v>98.867977394999997</v>
      </c>
      <c r="F39" s="467">
        <v>96.635355646999997</v>
      </c>
      <c r="G39" s="467">
        <v>93.480943158000002</v>
      </c>
      <c r="H39" s="467">
        <v>95.464996012</v>
      </c>
      <c r="I39" s="467">
        <v>96.500125600999993</v>
      </c>
      <c r="J39" s="467">
        <v>121.86249665699999</v>
      </c>
      <c r="K39" s="467">
        <v>156.17051384199999</v>
      </c>
      <c r="L39" s="467" t="s">
        <v>102</v>
      </c>
      <c r="M39" s="480">
        <v>97.954584647999994</v>
      </c>
      <c r="N39" s="480">
        <v>114.035977398</v>
      </c>
      <c r="O39" s="480">
        <v>102.93243539700001</v>
      </c>
      <c r="P39" s="467">
        <v>90.302686354000002</v>
      </c>
    </row>
    <row r="40" spans="1:16" s="465" customFormat="1" ht="17.25" customHeight="1" x14ac:dyDescent="0.2">
      <c r="A40" s="465" t="s">
        <v>189</v>
      </c>
      <c r="B40" s="467">
        <v>94.939125580999999</v>
      </c>
      <c r="C40" s="467">
        <v>60.823691930000003</v>
      </c>
      <c r="D40" s="467">
        <v>100.085179311</v>
      </c>
      <c r="E40" s="467">
        <v>81.751819593999997</v>
      </c>
      <c r="F40" s="467">
        <v>66.440950735000001</v>
      </c>
      <c r="G40" s="467">
        <v>68.666249069000003</v>
      </c>
      <c r="H40" s="467">
        <v>91.373406853000006</v>
      </c>
      <c r="I40" s="467">
        <v>92.210069240999999</v>
      </c>
      <c r="J40" s="467">
        <v>126.295067261</v>
      </c>
      <c r="K40" s="467">
        <v>194.011770582</v>
      </c>
      <c r="L40" s="467" t="s">
        <v>102</v>
      </c>
      <c r="M40" s="480">
        <v>79.210078788999994</v>
      </c>
      <c r="N40" s="480">
        <v>118.369613399</v>
      </c>
      <c r="O40" s="480">
        <v>91.331561156999996</v>
      </c>
      <c r="P40" s="467">
        <v>90.226584556000006</v>
      </c>
    </row>
    <row r="41" spans="1:16" s="465" customFormat="1" ht="17.25" customHeight="1" x14ac:dyDescent="0.2">
      <c r="A41" s="475" t="s">
        <v>190</v>
      </c>
      <c r="B41" s="468">
        <v>-4.7814790699999996</v>
      </c>
      <c r="C41" s="468">
        <v>-58.194126347000001</v>
      </c>
      <c r="D41" s="468">
        <v>-21.359946184999998</v>
      </c>
      <c r="E41" s="468">
        <v>-17.116157801</v>
      </c>
      <c r="F41" s="468">
        <v>-30.194404913</v>
      </c>
      <c r="G41" s="468">
        <v>-24.81469409</v>
      </c>
      <c r="H41" s="468">
        <v>-4.0915891589999998</v>
      </c>
      <c r="I41" s="468">
        <v>-4.2900563590000003</v>
      </c>
      <c r="J41" s="468">
        <v>4.4325706030000003</v>
      </c>
      <c r="K41" s="468">
        <v>37.841256739999999</v>
      </c>
      <c r="L41" s="468" t="s">
        <v>102</v>
      </c>
      <c r="M41" s="481">
        <v>-18.744505859</v>
      </c>
      <c r="N41" s="481">
        <v>4.3336360010000003</v>
      </c>
      <c r="O41" s="481">
        <v>-11.60087424</v>
      </c>
      <c r="P41" s="468">
        <v>-7.6101797999999998E-2</v>
      </c>
    </row>
    <row r="42" spans="1:16" s="465" customFormat="1" ht="17.25" customHeight="1" x14ac:dyDescent="0.25">
      <c r="A42" s="477" t="s">
        <v>191</v>
      </c>
      <c r="B42" s="466">
        <v>1751.943530749</v>
      </c>
      <c r="C42" s="466">
        <v>1602.6757350390001</v>
      </c>
      <c r="D42" s="466">
        <v>1545.322293041</v>
      </c>
      <c r="E42" s="466">
        <v>1478.0848389780001</v>
      </c>
      <c r="F42" s="466">
        <v>1528.8945818459999</v>
      </c>
      <c r="G42" s="466">
        <v>1616.6207076549999</v>
      </c>
      <c r="H42" s="466">
        <v>1643.87827298</v>
      </c>
      <c r="I42" s="466">
        <v>1675.5802668690001</v>
      </c>
      <c r="J42" s="466">
        <v>1768.6642646610001</v>
      </c>
      <c r="K42" s="466">
        <v>1879.3069300719999</v>
      </c>
      <c r="L42" s="466" t="s">
        <v>102</v>
      </c>
      <c r="M42" s="479">
        <v>1563.411870012</v>
      </c>
      <c r="N42" s="479">
        <v>1738.107144024</v>
      </c>
      <c r="O42" s="479">
        <v>1617.4872236839999</v>
      </c>
      <c r="P42" s="466">
        <v>1556.6259925950001</v>
      </c>
    </row>
    <row r="43" spans="1:16" s="465" customFormat="1" ht="17.25" customHeight="1" x14ac:dyDescent="0.25">
      <c r="A43" s="477" t="s">
        <v>192</v>
      </c>
      <c r="B43" s="466">
        <v>1898.3578087860001</v>
      </c>
      <c r="C43" s="466">
        <v>1670.5862810829999</v>
      </c>
      <c r="D43" s="466">
        <v>1559.365239531</v>
      </c>
      <c r="E43" s="466">
        <v>1481.942154821</v>
      </c>
      <c r="F43" s="466">
        <v>1500.1447827320001</v>
      </c>
      <c r="G43" s="466">
        <v>1593.5916189300001</v>
      </c>
      <c r="H43" s="466">
        <v>1609.4786012080001</v>
      </c>
      <c r="I43" s="466">
        <v>1656.5416201830001</v>
      </c>
      <c r="J43" s="466">
        <v>1739.7354558740001</v>
      </c>
      <c r="K43" s="466">
        <v>1990.5127886339999</v>
      </c>
      <c r="L43" s="466" t="s">
        <v>102</v>
      </c>
      <c r="M43" s="479">
        <v>1547.3955305540001</v>
      </c>
      <c r="N43" s="479">
        <v>1730.6492437029999</v>
      </c>
      <c r="O43" s="479">
        <v>1604.1200722240001</v>
      </c>
      <c r="P43" s="466">
        <v>1555.8973949419999</v>
      </c>
    </row>
    <row r="44" spans="1:16" s="465" customFormat="1" ht="17.25" customHeight="1" x14ac:dyDescent="0.2">
      <c r="A44" s="475" t="s">
        <v>193</v>
      </c>
      <c r="B44" s="468">
        <v>146.41427803600001</v>
      </c>
      <c r="C44" s="468">
        <v>67.910546044</v>
      </c>
      <c r="D44" s="468">
        <v>14.04294649</v>
      </c>
      <c r="E44" s="468">
        <v>3.8573158429999999</v>
      </c>
      <c r="F44" s="468">
        <v>-28.749799114000002</v>
      </c>
      <c r="G44" s="468">
        <v>-23.029088725000001</v>
      </c>
      <c r="H44" s="468">
        <v>-34.399671771000001</v>
      </c>
      <c r="I44" s="468">
        <v>-19.038646686</v>
      </c>
      <c r="J44" s="468">
        <v>-28.928808787000001</v>
      </c>
      <c r="K44" s="468">
        <v>111.205858562</v>
      </c>
      <c r="L44" s="468" t="s">
        <v>102</v>
      </c>
      <c r="M44" s="481">
        <v>-16.016339458000001</v>
      </c>
      <c r="N44" s="481">
        <v>-7.4579003210000003</v>
      </c>
      <c r="O44" s="481">
        <v>-13.367151460000001</v>
      </c>
      <c r="P44" s="468">
        <v>-0.72859765300000001</v>
      </c>
    </row>
    <row r="45" spans="1:16" s="474" customFormat="1" ht="17.25" customHeight="1" x14ac:dyDescent="0.25">
      <c r="A45" s="478" t="s">
        <v>283</v>
      </c>
      <c r="B45" s="469">
        <v>647.98749198999997</v>
      </c>
      <c r="C45" s="469">
        <v>994.91155471800005</v>
      </c>
      <c r="D45" s="469">
        <v>851.07481384799996</v>
      </c>
      <c r="E45" s="469">
        <v>864.61309692500004</v>
      </c>
      <c r="F45" s="469">
        <v>840.33026610100001</v>
      </c>
      <c r="G45" s="469">
        <v>894.26876245300002</v>
      </c>
      <c r="H45" s="469">
        <v>902.68243254699996</v>
      </c>
      <c r="I45" s="469">
        <v>898.12329246000002</v>
      </c>
      <c r="J45" s="469">
        <v>1167.736659274</v>
      </c>
      <c r="K45" s="469">
        <v>1531.0131920690001</v>
      </c>
      <c r="L45" s="469" t="s">
        <v>102</v>
      </c>
      <c r="M45" s="482">
        <v>874.55714639500002</v>
      </c>
      <c r="N45" s="482">
        <v>1084.3653108670001</v>
      </c>
      <c r="O45" s="482">
        <v>939.50138006899999</v>
      </c>
      <c r="P45" s="469">
        <v>911.97430987099995</v>
      </c>
    </row>
    <row r="46" spans="1:16" s="465" customFormat="1" ht="17.25" customHeight="1" x14ac:dyDescent="0.25">
      <c r="A46" s="474" t="s">
        <v>194</v>
      </c>
      <c r="B46" s="467"/>
      <c r="C46" s="467"/>
      <c r="D46" s="467"/>
      <c r="E46" s="467"/>
      <c r="F46" s="467"/>
      <c r="G46" s="467"/>
      <c r="H46" s="467"/>
      <c r="I46" s="467"/>
      <c r="J46" s="467"/>
      <c r="K46" s="467"/>
      <c r="L46" s="467" t="s">
        <v>102</v>
      </c>
      <c r="M46" s="483"/>
      <c r="N46" s="483"/>
      <c r="O46" s="483"/>
      <c r="P46" s="470"/>
    </row>
    <row r="47" spans="1:16" s="465" customFormat="1" ht="17.25" customHeight="1" x14ac:dyDescent="0.25">
      <c r="A47" s="465" t="s">
        <v>456</v>
      </c>
      <c r="B47" s="467">
        <v>983.30437364299996</v>
      </c>
      <c r="C47" s="467">
        <v>941.31350898100004</v>
      </c>
      <c r="D47" s="467">
        <v>899.47202501200002</v>
      </c>
      <c r="E47" s="467">
        <v>915.40552387699995</v>
      </c>
      <c r="F47" s="467">
        <v>989.58593665700005</v>
      </c>
      <c r="G47" s="467">
        <v>1074.761426265</v>
      </c>
      <c r="H47" s="467">
        <v>1076.375208444</v>
      </c>
      <c r="I47" s="467">
        <v>1149.486983712</v>
      </c>
      <c r="J47" s="467">
        <v>1181.4518681730001</v>
      </c>
      <c r="K47" s="467">
        <v>1274.2469481989999</v>
      </c>
      <c r="L47" s="467" t="s">
        <v>102</v>
      </c>
      <c r="M47" s="480">
        <v>1001.928803048</v>
      </c>
      <c r="N47" s="480">
        <v>1177.5337249040001</v>
      </c>
      <c r="O47" s="480">
        <v>1056.2857300430001</v>
      </c>
      <c r="P47" s="467">
        <v>1088.8753419449999</v>
      </c>
    </row>
    <row r="48" spans="1:16" s="465" customFormat="1" ht="17.25" customHeight="1" x14ac:dyDescent="0.25">
      <c r="A48" s="465" t="s">
        <v>410</v>
      </c>
      <c r="B48" s="467">
        <v>324.24306046499999</v>
      </c>
      <c r="C48" s="467">
        <v>404.44773030800002</v>
      </c>
      <c r="D48" s="467">
        <v>424.642904832</v>
      </c>
      <c r="E48" s="467">
        <v>504.61672112899998</v>
      </c>
      <c r="F48" s="467">
        <v>590.80740186900005</v>
      </c>
      <c r="G48" s="467">
        <v>634.62664186200004</v>
      </c>
      <c r="H48" s="467">
        <v>690.86290982000003</v>
      </c>
      <c r="I48" s="467">
        <v>769.02466097000001</v>
      </c>
      <c r="J48" s="467">
        <v>835.31518593199996</v>
      </c>
      <c r="K48" s="467">
        <v>800.02840257699995</v>
      </c>
      <c r="L48" s="467" t="s">
        <v>102</v>
      </c>
      <c r="M48" s="480">
        <v>588.79304128599995</v>
      </c>
      <c r="N48" s="480">
        <v>799.86583971200002</v>
      </c>
      <c r="O48" s="480">
        <v>654.12873104599998</v>
      </c>
      <c r="P48" s="467">
        <v>596.25965187400004</v>
      </c>
    </row>
    <row r="49" spans="1:16384" s="465" customFormat="1" ht="17.25" customHeight="1" x14ac:dyDescent="0.25">
      <c r="A49" s="465" t="s">
        <v>411</v>
      </c>
      <c r="B49" s="467">
        <v>446.37147803599998</v>
      </c>
      <c r="C49" s="467">
        <v>474.69699307799999</v>
      </c>
      <c r="D49" s="467">
        <v>479.68915399399998</v>
      </c>
      <c r="E49" s="467">
        <v>553.47069970799998</v>
      </c>
      <c r="F49" s="467">
        <v>650.33243734600001</v>
      </c>
      <c r="G49" s="467">
        <v>692.43968024499998</v>
      </c>
      <c r="H49" s="467">
        <v>758.39621825200004</v>
      </c>
      <c r="I49" s="467">
        <v>854.38722824700005</v>
      </c>
      <c r="J49" s="467">
        <v>876.21164971500002</v>
      </c>
      <c r="K49" s="467">
        <v>844.56118860399999</v>
      </c>
      <c r="L49" s="467" t="s">
        <v>102</v>
      </c>
      <c r="M49" s="480">
        <v>647.32429050600001</v>
      </c>
      <c r="N49" s="480">
        <v>862.13724176300002</v>
      </c>
      <c r="O49" s="480">
        <v>713.81771099599996</v>
      </c>
      <c r="P49" s="467">
        <v>733.457201564</v>
      </c>
    </row>
    <row r="50" spans="1:16384" s="465" customFormat="1" ht="17.25" customHeight="1" x14ac:dyDescent="0.25">
      <c r="A50" s="465" t="s">
        <v>412</v>
      </c>
      <c r="B50" s="467">
        <v>1372.70741292</v>
      </c>
      <c r="C50" s="467">
        <v>1278.345535617</v>
      </c>
      <c r="D50" s="467">
        <v>1175.4320936419999</v>
      </c>
      <c r="E50" s="467">
        <v>1158.6953157299999</v>
      </c>
      <c r="F50" s="467">
        <v>1214.0772995939999</v>
      </c>
      <c r="G50" s="467">
        <v>1337.1202034969999</v>
      </c>
      <c r="H50" s="467">
        <v>1334.498762902</v>
      </c>
      <c r="I50" s="467">
        <v>1406.161476085</v>
      </c>
      <c r="J50" s="467">
        <v>1425.510898883</v>
      </c>
      <c r="K50" s="467">
        <v>1413.5398601940001</v>
      </c>
      <c r="L50" s="467" t="s">
        <v>102</v>
      </c>
      <c r="M50" s="480">
        <v>1251.974424432</v>
      </c>
      <c r="N50" s="480">
        <v>1414.9631324689999</v>
      </c>
      <c r="O50" s="480">
        <v>1302.426115707</v>
      </c>
      <c r="P50" s="467">
        <v>1295.4168020499999</v>
      </c>
    </row>
    <row r="51" spans="1:16384" s="465" customFormat="1" ht="17.25" customHeight="1" x14ac:dyDescent="0.25">
      <c r="A51" s="465" t="s">
        <v>457</v>
      </c>
      <c r="B51" s="467">
        <v>648.89288785500003</v>
      </c>
      <c r="C51" s="467">
        <v>533.29574380099996</v>
      </c>
      <c r="D51" s="467">
        <v>465.02863366600002</v>
      </c>
      <c r="E51" s="467">
        <v>435.075489645</v>
      </c>
      <c r="F51" s="467">
        <v>408.94458427500001</v>
      </c>
      <c r="G51" s="467">
        <v>416.57196573599998</v>
      </c>
      <c r="H51" s="467">
        <v>440.87331942999998</v>
      </c>
      <c r="I51" s="467">
        <v>402.73595254399999</v>
      </c>
      <c r="J51" s="467">
        <v>433.439555955</v>
      </c>
      <c r="K51" s="467">
        <v>303.90869539599998</v>
      </c>
      <c r="L51" s="467" t="s">
        <v>102</v>
      </c>
      <c r="M51" s="480">
        <v>431.218621074</v>
      </c>
      <c r="N51" s="480">
        <v>403.44007944600003</v>
      </c>
      <c r="O51" s="480">
        <v>422.62002290599997</v>
      </c>
      <c r="P51" s="467">
        <v>345.65416793499998</v>
      </c>
    </row>
    <row r="52" spans="1:16384" s="465" customFormat="1" ht="17.25" customHeight="1" x14ac:dyDescent="0.25">
      <c r="A52" s="465" t="s">
        <v>413</v>
      </c>
      <c r="B52" s="467">
        <v>647.98749198999997</v>
      </c>
      <c r="C52" s="467">
        <v>994.91155471800005</v>
      </c>
      <c r="D52" s="467">
        <v>851.07481384799996</v>
      </c>
      <c r="E52" s="467">
        <v>864.61309692500004</v>
      </c>
      <c r="F52" s="467">
        <v>840.33026610100001</v>
      </c>
      <c r="G52" s="467">
        <v>894.26876245300002</v>
      </c>
      <c r="H52" s="467">
        <v>902.68243254699996</v>
      </c>
      <c r="I52" s="467">
        <v>898.12329246000002</v>
      </c>
      <c r="J52" s="467">
        <v>1167.736659274</v>
      </c>
      <c r="K52" s="467">
        <v>1531.0131920690001</v>
      </c>
      <c r="L52" s="467" t="s">
        <v>102</v>
      </c>
      <c r="M52" s="480">
        <v>874.55714639500002</v>
      </c>
      <c r="N52" s="480">
        <v>1084.3653108670001</v>
      </c>
      <c r="O52" s="480">
        <v>939.50138006899999</v>
      </c>
      <c r="P52" s="467">
        <v>911.97430987099995</v>
      </c>
    </row>
    <row r="53" spans="1:16384" s="465" customFormat="1" ht="17.25" customHeight="1" x14ac:dyDescent="0.25">
      <c r="A53" s="465" t="s">
        <v>414</v>
      </c>
      <c r="B53" s="467">
        <v>236.96788630500001</v>
      </c>
      <c r="C53" s="467">
        <v>209.14481924099999</v>
      </c>
      <c r="D53" s="467">
        <v>187.492995904</v>
      </c>
      <c r="E53" s="467">
        <v>183.41108547900001</v>
      </c>
      <c r="F53" s="467">
        <v>168.639078832</v>
      </c>
      <c r="G53" s="467">
        <v>157.67690613799999</v>
      </c>
      <c r="H53" s="467">
        <v>133.668562933</v>
      </c>
      <c r="I53" s="467">
        <v>112.41783876</v>
      </c>
      <c r="J53" s="467">
        <v>128.080913697</v>
      </c>
      <c r="K53" s="467">
        <v>108.043455951</v>
      </c>
      <c r="L53" s="467" t="s">
        <v>102</v>
      </c>
      <c r="M53" s="480">
        <v>163.494568004</v>
      </c>
      <c r="N53" s="480">
        <v>118.30118114</v>
      </c>
      <c r="O53" s="480">
        <v>149.50536084199999</v>
      </c>
      <c r="P53" s="467">
        <v>166.190076272</v>
      </c>
    </row>
    <row r="54" spans="1:16384" ht="12.75" customHeight="1" x14ac:dyDescent="0.2">
      <c r="A54" s="235" t="s">
        <v>903</v>
      </c>
      <c r="B54" s="473"/>
      <c r="C54" s="473"/>
      <c r="D54" s="473"/>
      <c r="E54" s="473"/>
      <c r="F54" s="473"/>
      <c r="G54" s="473"/>
      <c r="H54" s="473"/>
      <c r="I54" s="473"/>
      <c r="J54" s="486"/>
      <c r="K54" s="486"/>
      <c r="L54" s="486"/>
      <c r="M54" s="569"/>
      <c r="N54" s="486"/>
      <c r="O54" s="714"/>
      <c r="P54" s="715"/>
      <c r="Q54" s="13"/>
      <c r="R54" s="13"/>
      <c r="S54" s="13"/>
      <c r="T54" s="13"/>
      <c r="U54" s="13"/>
      <c r="V54" s="215"/>
      <c r="W54" s="215"/>
      <c r="X54" s="215"/>
      <c r="Y54" s="39"/>
    </row>
    <row r="55" spans="1:16384" ht="12.75" customHeight="1" x14ac:dyDescent="0.2">
      <c r="A55" s="255" t="s">
        <v>357</v>
      </c>
      <c r="B55" s="13"/>
      <c r="C55" s="13"/>
      <c r="D55" s="13"/>
      <c r="E55" s="13"/>
      <c r="F55" s="13"/>
      <c r="G55" s="13"/>
      <c r="H55" s="13"/>
      <c r="I55" s="13"/>
      <c r="J55" s="13"/>
      <c r="K55" s="13"/>
      <c r="L55" s="13"/>
      <c r="M55" s="215"/>
      <c r="N55" s="215"/>
      <c r="O55" s="215"/>
      <c r="P55" s="39"/>
    </row>
    <row r="56" spans="1:16384" ht="12.75" customHeight="1" x14ac:dyDescent="0.2">
      <c r="A56" s="255" t="s">
        <v>904</v>
      </c>
      <c r="B56" s="13"/>
      <c r="C56" s="13"/>
      <c r="D56" s="13"/>
      <c r="E56" s="13"/>
      <c r="F56" s="13"/>
      <c r="G56" s="13"/>
      <c r="H56" s="13"/>
      <c r="I56" s="13"/>
      <c r="J56" s="13"/>
      <c r="K56" s="13"/>
      <c r="L56" s="13"/>
      <c r="M56" s="215"/>
      <c r="N56" s="215"/>
      <c r="O56" s="215"/>
      <c r="P56" s="39"/>
    </row>
    <row r="57" spans="1:16384" ht="12.75" customHeight="1" x14ac:dyDescent="0.2">
      <c r="A57" s="37" t="s">
        <v>455</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c r="UC57" s="37"/>
      <c r="UD57" s="37"/>
      <c r="UE57" s="37"/>
      <c r="UF57" s="37"/>
      <c r="UG57" s="37"/>
      <c r="UH57" s="37"/>
      <c r="UI57" s="37"/>
      <c r="UJ57" s="37"/>
      <c r="UK57" s="37"/>
      <c r="UL57" s="37"/>
      <c r="UM57" s="37"/>
      <c r="UN57" s="37"/>
      <c r="UO57" s="37"/>
      <c r="UP57" s="37"/>
      <c r="UQ57" s="37"/>
      <c r="UR57" s="37"/>
      <c r="US57" s="37"/>
      <c r="UT57" s="37"/>
      <c r="UU57" s="37"/>
      <c r="UV57" s="37"/>
      <c r="UW57" s="37"/>
      <c r="UX57" s="37"/>
      <c r="UY57" s="37"/>
      <c r="UZ57" s="37"/>
      <c r="VA57" s="37"/>
      <c r="VB57" s="37"/>
      <c r="VC57" s="37"/>
      <c r="VD57" s="37"/>
      <c r="VE57" s="37"/>
      <c r="VF57" s="37"/>
      <c r="VG57" s="37"/>
      <c r="VH57" s="37"/>
      <c r="VI57" s="37"/>
      <c r="VJ57" s="37"/>
      <c r="VK57" s="37"/>
      <c r="VL57" s="37"/>
      <c r="VM57" s="37"/>
      <c r="VN57" s="37"/>
      <c r="VO57" s="37"/>
      <c r="VP57" s="37"/>
      <c r="VQ57" s="37"/>
      <c r="VR57" s="37"/>
      <c r="VS57" s="37"/>
      <c r="VT57" s="37"/>
      <c r="VU57" s="37"/>
      <c r="VV57" s="37"/>
      <c r="VW57" s="37"/>
      <c r="VX57" s="37"/>
      <c r="VY57" s="37"/>
      <c r="VZ57" s="37"/>
      <c r="WA57" s="37"/>
      <c r="WB57" s="37"/>
      <c r="WC57" s="37"/>
      <c r="WD57" s="37"/>
      <c r="WE57" s="37"/>
      <c r="WF57" s="37"/>
      <c r="WG57" s="37"/>
      <c r="WH57" s="37"/>
      <c r="WI57" s="37"/>
      <c r="WJ57" s="37"/>
      <c r="WK57" s="37"/>
      <c r="WL57" s="37"/>
      <c r="WM57" s="37"/>
      <c r="WN57" s="37"/>
      <c r="WO57" s="37"/>
      <c r="WP57" s="37"/>
      <c r="WQ57" s="37"/>
      <c r="WR57" s="37"/>
      <c r="WS57" s="37"/>
      <c r="WT57" s="37"/>
      <c r="WU57" s="37"/>
      <c r="WV57" s="37"/>
      <c r="WW57" s="37"/>
      <c r="WX57" s="37"/>
      <c r="WY57" s="37"/>
      <c r="WZ57" s="37"/>
      <c r="XA57" s="37"/>
      <c r="XB57" s="37"/>
      <c r="XC57" s="37"/>
      <c r="XD57" s="37"/>
      <c r="XE57" s="37"/>
      <c r="XF57" s="37"/>
      <c r="XG57" s="37"/>
      <c r="XH57" s="37"/>
      <c r="XI57" s="37"/>
      <c r="XJ57" s="37"/>
      <c r="XK57" s="37"/>
      <c r="XL57" s="37"/>
      <c r="XM57" s="37"/>
      <c r="XN57" s="37"/>
      <c r="XO57" s="37"/>
      <c r="XP57" s="37"/>
      <c r="XQ57" s="37"/>
      <c r="XR57" s="37"/>
      <c r="XS57" s="37"/>
      <c r="XT57" s="37"/>
      <c r="XU57" s="37"/>
      <c r="XV57" s="37"/>
      <c r="XW57" s="37"/>
      <c r="XX57" s="37"/>
      <c r="XY57" s="37"/>
      <c r="XZ57" s="37"/>
      <c r="YA57" s="37"/>
      <c r="YB57" s="37"/>
      <c r="YC57" s="37"/>
      <c r="YD57" s="37"/>
      <c r="YE57" s="37"/>
      <c r="YF57" s="37"/>
      <c r="YG57" s="37"/>
      <c r="YH57" s="37"/>
      <c r="YI57" s="37"/>
      <c r="YJ57" s="37"/>
      <c r="YK57" s="37"/>
      <c r="YL57" s="37"/>
      <c r="YM57" s="37"/>
      <c r="YN57" s="37"/>
      <c r="YO57" s="37"/>
      <c r="YP57" s="37"/>
      <c r="YQ57" s="37"/>
      <c r="YR57" s="37"/>
      <c r="YS57" s="37"/>
      <c r="YT57" s="37"/>
      <c r="YU57" s="37"/>
      <c r="YV57" s="37"/>
      <c r="YW57" s="37"/>
      <c r="YX57" s="37"/>
      <c r="YY57" s="37"/>
      <c r="YZ57" s="37"/>
      <c r="ZA57" s="37"/>
      <c r="ZB57" s="37"/>
      <c r="ZC57" s="37"/>
      <c r="ZD57" s="37"/>
      <c r="ZE57" s="37"/>
      <c r="ZF57" s="37"/>
      <c r="ZG57" s="37"/>
      <c r="ZH57" s="37"/>
      <c r="ZI57" s="37"/>
      <c r="ZJ57" s="37"/>
      <c r="ZK57" s="37"/>
      <c r="ZL57" s="37"/>
      <c r="ZM57" s="37"/>
      <c r="ZN57" s="37"/>
      <c r="ZO57" s="37"/>
      <c r="ZP57" s="37"/>
      <c r="ZQ57" s="37"/>
      <c r="ZR57" s="37"/>
      <c r="ZS57" s="37"/>
      <c r="ZT57" s="37"/>
      <c r="ZU57" s="37"/>
      <c r="ZV57" s="37"/>
      <c r="ZW57" s="37"/>
      <c r="ZX57" s="37"/>
      <c r="ZY57" s="37"/>
      <c r="ZZ57" s="37"/>
      <c r="AAA57" s="37"/>
      <c r="AAB57" s="37"/>
      <c r="AAC57" s="37"/>
      <c r="AAD57" s="37"/>
      <c r="AAE57" s="37"/>
      <c r="AAF57" s="37"/>
      <c r="AAG57" s="37"/>
      <c r="AAH57" s="37"/>
      <c r="AAI57" s="37"/>
      <c r="AAJ57" s="37"/>
      <c r="AAK57" s="37"/>
      <c r="AAL57" s="37"/>
      <c r="AAM57" s="37"/>
      <c r="AAN57" s="37"/>
      <c r="AAO57" s="37"/>
      <c r="AAP57" s="37"/>
      <c r="AAQ57" s="37"/>
      <c r="AAR57" s="37"/>
      <c r="AAS57" s="37"/>
      <c r="AAT57" s="37"/>
      <c r="AAU57" s="37"/>
      <c r="AAV57" s="37"/>
      <c r="AAW57" s="37"/>
      <c r="AAX57" s="37"/>
      <c r="AAY57" s="37"/>
      <c r="AAZ57" s="37"/>
      <c r="ABA57" s="37"/>
      <c r="ABB57" s="37"/>
      <c r="ABC57" s="37"/>
      <c r="ABD57" s="37"/>
      <c r="ABE57" s="37"/>
      <c r="ABF57" s="37"/>
      <c r="ABG57" s="37"/>
      <c r="ABH57" s="37"/>
      <c r="ABI57" s="37"/>
      <c r="ABJ57" s="37"/>
      <c r="ABK57" s="37"/>
      <c r="ABL57" s="37"/>
      <c r="ABM57" s="37"/>
      <c r="ABN57" s="37"/>
      <c r="ABO57" s="37"/>
      <c r="ABP57" s="37"/>
      <c r="ABQ57" s="37"/>
      <c r="ABR57" s="37"/>
      <c r="ABS57" s="37"/>
      <c r="ABT57" s="37"/>
      <c r="ABU57" s="37"/>
      <c r="ABV57" s="37"/>
      <c r="ABW57" s="37"/>
      <c r="ABX57" s="37"/>
      <c r="ABY57" s="37"/>
      <c r="ABZ57" s="37"/>
      <c r="ACA57" s="37"/>
      <c r="ACB57" s="37"/>
      <c r="ACC57" s="37"/>
      <c r="ACD57" s="37"/>
      <c r="ACE57" s="37"/>
      <c r="ACF57" s="37"/>
      <c r="ACG57" s="37"/>
      <c r="ACH57" s="37"/>
      <c r="ACI57" s="37"/>
      <c r="ACJ57" s="37"/>
      <c r="ACK57" s="37"/>
      <c r="ACL57" s="37"/>
      <c r="ACM57" s="37"/>
      <c r="ACN57" s="37"/>
      <c r="ACO57" s="37"/>
      <c r="ACP57" s="37"/>
      <c r="ACQ57" s="37"/>
      <c r="ACR57" s="37"/>
      <c r="ACS57" s="37"/>
      <c r="ACT57" s="37"/>
      <c r="ACU57" s="37"/>
      <c r="ACV57" s="37"/>
      <c r="ACW57" s="37"/>
      <c r="ACX57" s="37"/>
      <c r="ACY57" s="37"/>
      <c r="ACZ57" s="37"/>
      <c r="ADA57" s="37"/>
      <c r="ADB57" s="37"/>
      <c r="ADC57" s="37"/>
      <c r="ADD57" s="37"/>
      <c r="ADE57" s="37"/>
      <c r="ADF57" s="37"/>
      <c r="ADG57" s="37"/>
      <c r="ADH57" s="37"/>
      <c r="ADI57" s="37"/>
      <c r="ADJ57" s="37"/>
      <c r="ADK57" s="37"/>
      <c r="ADL57" s="37"/>
      <c r="ADM57" s="37"/>
      <c r="ADN57" s="37"/>
      <c r="ADO57" s="37"/>
      <c r="ADP57" s="37"/>
      <c r="ADQ57" s="37"/>
      <c r="ADR57" s="37"/>
      <c r="ADS57" s="37"/>
      <c r="ADT57" s="37"/>
      <c r="ADU57" s="37"/>
      <c r="ADV57" s="37"/>
      <c r="ADW57" s="37"/>
      <c r="ADX57" s="37"/>
      <c r="ADY57" s="37"/>
      <c r="ADZ57" s="37"/>
      <c r="AEA57" s="37"/>
      <c r="AEB57" s="37"/>
      <c r="AEC57" s="37"/>
      <c r="AED57" s="37"/>
      <c r="AEE57" s="37"/>
      <c r="AEF57" s="37"/>
      <c r="AEG57" s="37"/>
      <c r="AEH57" s="37"/>
      <c r="AEI57" s="37"/>
      <c r="AEJ57" s="37"/>
      <c r="AEK57" s="37"/>
      <c r="AEL57" s="37"/>
      <c r="AEM57" s="37"/>
      <c r="AEN57" s="37"/>
      <c r="AEO57" s="37"/>
      <c r="AEP57" s="37"/>
      <c r="AEQ57" s="37"/>
      <c r="AER57" s="37"/>
      <c r="AES57" s="37"/>
      <c r="AET57" s="37"/>
      <c r="AEU57" s="37"/>
      <c r="AEV57" s="37"/>
      <c r="AEW57" s="37"/>
      <c r="AEX57" s="37"/>
      <c r="AEY57" s="37"/>
      <c r="AEZ57" s="37"/>
      <c r="AFA57" s="37"/>
      <c r="AFB57" s="37"/>
      <c r="AFC57" s="37"/>
      <c r="AFD57" s="37"/>
      <c r="AFE57" s="37"/>
      <c r="AFF57" s="37"/>
      <c r="AFG57" s="37"/>
      <c r="AFH57" s="37"/>
      <c r="AFI57" s="37"/>
      <c r="AFJ57" s="37"/>
      <c r="AFK57" s="37"/>
      <c r="AFL57" s="37"/>
      <c r="AFM57" s="37"/>
      <c r="AFN57" s="37"/>
      <c r="AFO57" s="37"/>
      <c r="AFP57" s="37"/>
      <c r="AFQ57" s="37"/>
      <c r="AFR57" s="37"/>
      <c r="AFS57" s="37"/>
      <c r="AFT57" s="37"/>
      <c r="AFU57" s="37"/>
      <c r="AFV57" s="37"/>
      <c r="AFW57" s="37"/>
      <c r="AFX57" s="37"/>
      <c r="AFY57" s="37"/>
      <c r="AFZ57" s="37"/>
      <c r="AGA57" s="37"/>
      <c r="AGB57" s="37"/>
      <c r="AGC57" s="37"/>
      <c r="AGD57" s="37"/>
      <c r="AGE57" s="37"/>
      <c r="AGF57" s="37"/>
      <c r="AGG57" s="37"/>
      <c r="AGH57" s="37"/>
      <c r="AGI57" s="37"/>
      <c r="AGJ57" s="37"/>
      <c r="AGK57" s="37"/>
      <c r="AGL57" s="37"/>
      <c r="AGM57" s="37"/>
      <c r="AGN57" s="37"/>
      <c r="AGO57" s="37"/>
      <c r="AGP57" s="37"/>
      <c r="AGQ57" s="37"/>
      <c r="AGR57" s="37"/>
      <c r="AGS57" s="37"/>
      <c r="AGT57" s="37"/>
      <c r="AGU57" s="37"/>
      <c r="AGV57" s="37"/>
      <c r="AGW57" s="37"/>
      <c r="AGX57" s="37"/>
      <c r="AGY57" s="37"/>
      <c r="AGZ57" s="37"/>
      <c r="AHA57" s="37"/>
      <c r="AHB57" s="37"/>
      <c r="AHC57" s="37"/>
      <c r="AHD57" s="37"/>
      <c r="AHE57" s="37"/>
      <c r="AHF57" s="37"/>
      <c r="AHG57" s="37"/>
      <c r="AHH57" s="37"/>
      <c r="AHI57" s="37"/>
      <c r="AHJ57" s="37"/>
      <c r="AHK57" s="37"/>
      <c r="AHL57" s="37"/>
      <c r="AHM57" s="37"/>
      <c r="AHN57" s="37"/>
      <c r="AHO57" s="37"/>
      <c r="AHP57" s="37"/>
      <c r="AHQ57" s="37"/>
      <c r="AHR57" s="37"/>
      <c r="AHS57" s="37"/>
      <c r="AHT57" s="37"/>
      <c r="AHU57" s="37"/>
      <c r="AHV57" s="37"/>
      <c r="AHW57" s="37"/>
      <c r="AHX57" s="37"/>
      <c r="AHY57" s="37"/>
      <c r="AHZ57" s="37"/>
      <c r="AIA57" s="37"/>
      <c r="AIB57" s="37"/>
      <c r="AIC57" s="37"/>
      <c r="AID57" s="37"/>
      <c r="AIE57" s="37"/>
      <c r="AIF57" s="37"/>
      <c r="AIG57" s="37"/>
      <c r="AIH57" s="37"/>
      <c r="AII57" s="37"/>
      <c r="AIJ57" s="37"/>
      <c r="AIK57" s="37"/>
      <c r="AIL57" s="37"/>
      <c r="AIM57" s="37"/>
      <c r="AIN57" s="37"/>
      <c r="AIO57" s="37"/>
      <c r="AIP57" s="37"/>
      <c r="AIQ57" s="37"/>
      <c r="AIR57" s="37"/>
      <c r="AIS57" s="37"/>
      <c r="AIT57" s="37"/>
      <c r="AIU57" s="37"/>
      <c r="AIV57" s="37"/>
      <c r="AIW57" s="37"/>
      <c r="AIX57" s="37"/>
      <c r="AIY57" s="37"/>
      <c r="AIZ57" s="37"/>
      <c r="AJA57" s="37"/>
      <c r="AJB57" s="37"/>
      <c r="AJC57" s="37"/>
      <c r="AJD57" s="37"/>
      <c r="AJE57" s="37"/>
      <c r="AJF57" s="37"/>
      <c r="AJG57" s="37"/>
      <c r="AJH57" s="37"/>
      <c r="AJI57" s="37"/>
      <c r="AJJ57" s="37"/>
      <c r="AJK57" s="37"/>
      <c r="AJL57" s="37"/>
      <c r="AJM57" s="37"/>
      <c r="AJN57" s="37"/>
      <c r="AJO57" s="37"/>
      <c r="AJP57" s="37"/>
      <c r="AJQ57" s="37"/>
      <c r="AJR57" s="37"/>
      <c r="AJS57" s="37"/>
      <c r="AJT57" s="37"/>
      <c r="AJU57" s="37"/>
      <c r="AJV57" s="37"/>
      <c r="AJW57" s="37"/>
      <c r="AJX57" s="37"/>
      <c r="AJY57" s="37"/>
      <c r="AJZ57" s="37"/>
      <c r="AKA57" s="37"/>
      <c r="AKB57" s="37"/>
      <c r="AKC57" s="37"/>
      <c r="AKD57" s="37"/>
      <c r="AKE57" s="37"/>
      <c r="AKF57" s="37"/>
      <c r="AKG57" s="37"/>
      <c r="AKH57" s="37"/>
      <c r="AKI57" s="37"/>
      <c r="AKJ57" s="37"/>
      <c r="AKK57" s="37"/>
      <c r="AKL57" s="37"/>
      <c r="AKM57" s="37"/>
      <c r="AKN57" s="37"/>
      <c r="AKO57" s="37"/>
      <c r="AKP57" s="37"/>
      <c r="AKQ57" s="37"/>
      <c r="AKR57" s="37"/>
      <c r="AKS57" s="37"/>
      <c r="AKT57" s="37"/>
      <c r="AKU57" s="37"/>
      <c r="AKV57" s="37"/>
      <c r="AKW57" s="37"/>
      <c r="AKX57" s="37"/>
      <c r="AKY57" s="37"/>
      <c r="AKZ57" s="37"/>
      <c r="ALA57" s="37"/>
      <c r="ALB57" s="37"/>
      <c r="ALC57" s="37"/>
      <c r="ALD57" s="37"/>
      <c r="ALE57" s="37"/>
      <c r="ALF57" s="37"/>
      <c r="ALG57" s="37"/>
      <c r="ALH57" s="37"/>
      <c r="ALI57" s="37"/>
      <c r="ALJ57" s="37"/>
      <c r="ALK57" s="37"/>
      <c r="ALL57" s="37"/>
      <c r="ALM57" s="37"/>
      <c r="ALN57" s="37"/>
      <c r="ALO57" s="37"/>
      <c r="ALP57" s="37"/>
      <c r="ALQ57" s="37"/>
      <c r="ALR57" s="37"/>
      <c r="ALS57" s="37"/>
      <c r="ALT57" s="37"/>
      <c r="ALU57" s="37"/>
      <c r="ALV57" s="37"/>
      <c r="ALW57" s="37"/>
      <c r="ALX57" s="37"/>
      <c r="ALY57" s="37"/>
      <c r="ALZ57" s="37"/>
      <c r="AMA57" s="37"/>
      <c r="AMB57" s="37"/>
      <c r="AMC57" s="37"/>
      <c r="AMD57" s="37"/>
      <c r="AME57" s="37"/>
      <c r="AMF57" s="37"/>
      <c r="AMG57" s="37"/>
      <c r="AMH57" s="37"/>
      <c r="AMI57" s="37"/>
      <c r="AMJ57" s="37"/>
      <c r="AMK57" s="37"/>
      <c r="AML57" s="37"/>
      <c r="AMM57" s="37"/>
      <c r="AMN57" s="37"/>
      <c r="AMO57" s="37"/>
      <c r="AMP57" s="37"/>
      <c r="AMQ57" s="37"/>
      <c r="AMR57" s="37"/>
      <c r="AMS57" s="37"/>
      <c r="AMT57" s="37"/>
      <c r="AMU57" s="37"/>
      <c r="AMV57" s="37"/>
      <c r="AMW57" s="37"/>
      <c r="AMX57" s="37"/>
      <c r="AMY57" s="37"/>
      <c r="AMZ57" s="37"/>
      <c r="ANA57" s="37"/>
      <c r="ANB57" s="37"/>
      <c r="ANC57" s="37"/>
      <c r="AND57" s="37"/>
      <c r="ANE57" s="37"/>
      <c r="ANF57" s="37"/>
      <c r="ANG57" s="37"/>
      <c r="ANH57" s="37"/>
      <c r="ANI57" s="37"/>
      <c r="ANJ57" s="37"/>
      <c r="ANK57" s="37"/>
      <c r="ANL57" s="37"/>
      <c r="ANM57" s="37"/>
      <c r="ANN57" s="37"/>
      <c r="ANO57" s="37"/>
      <c r="ANP57" s="37"/>
      <c r="ANQ57" s="37"/>
      <c r="ANR57" s="37"/>
      <c r="ANS57" s="37"/>
      <c r="ANT57" s="37"/>
      <c r="ANU57" s="37"/>
      <c r="ANV57" s="37"/>
      <c r="ANW57" s="37"/>
      <c r="ANX57" s="37"/>
      <c r="ANY57" s="37"/>
      <c r="ANZ57" s="37"/>
      <c r="AOA57" s="37"/>
      <c r="AOB57" s="37"/>
      <c r="AOC57" s="37"/>
      <c r="AOD57" s="37"/>
      <c r="AOE57" s="37"/>
      <c r="AOF57" s="37"/>
      <c r="AOG57" s="37"/>
      <c r="AOH57" s="37"/>
      <c r="AOI57" s="37"/>
      <c r="AOJ57" s="37"/>
      <c r="AOK57" s="37"/>
      <c r="AOL57" s="37"/>
      <c r="AOM57" s="37"/>
      <c r="AON57" s="37"/>
      <c r="AOO57" s="37"/>
      <c r="AOP57" s="37"/>
      <c r="AOQ57" s="37"/>
      <c r="AOR57" s="37"/>
      <c r="AOS57" s="37"/>
      <c r="AOT57" s="37"/>
      <c r="AOU57" s="37"/>
      <c r="AOV57" s="37"/>
      <c r="AOW57" s="37"/>
      <c r="AOX57" s="37"/>
      <c r="AOY57" s="37"/>
      <c r="AOZ57" s="37"/>
      <c r="APA57" s="37"/>
      <c r="APB57" s="37"/>
      <c r="APC57" s="37"/>
      <c r="APD57" s="37"/>
      <c r="APE57" s="37"/>
      <c r="APF57" s="37"/>
      <c r="APG57" s="37"/>
      <c r="APH57" s="37"/>
      <c r="API57" s="37"/>
      <c r="APJ57" s="37"/>
      <c r="APK57" s="37"/>
      <c r="APL57" s="37"/>
      <c r="APM57" s="37"/>
      <c r="APN57" s="37"/>
      <c r="APO57" s="37"/>
      <c r="APP57" s="37"/>
      <c r="APQ57" s="37"/>
      <c r="APR57" s="37"/>
      <c r="APS57" s="37"/>
      <c r="APT57" s="37"/>
      <c r="APU57" s="37"/>
      <c r="APV57" s="37"/>
      <c r="APW57" s="37"/>
      <c r="APX57" s="37"/>
      <c r="APY57" s="37"/>
      <c r="APZ57" s="37"/>
      <c r="AQA57" s="37"/>
      <c r="AQB57" s="37"/>
      <c r="AQC57" s="37"/>
      <c r="AQD57" s="37"/>
      <c r="AQE57" s="37"/>
      <c r="AQF57" s="37"/>
      <c r="AQG57" s="37"/>
      <c r="AQH57" s="37"/>
      <c r="AQI57" s="37"/>
      <c r="AQJ57" s="37"/>
      <c r="AQK57" s="37"/>
      <c r="AQL57" s="37"/>
      <c r="AQM57" s="37"/>
      <c r="AQN57" s="37"/>
      <c r="AQO57" s="37"/>
      <c r="AQP57" s="37"/>
      <c r="AQQ57" s="37"/>
      <c r="AQR57" s="37"/>
      <c r="AQS57" s="37"/>
      <c r="AQT57" s="37"/>
      <c r="AQU57" s="37"/>
      <c r="AQV57" s="37"/>
      <c r="AQW57" s="37"/>
      <c r="AQX57" s="37"/>
      <c r="AQY57" s="37"/>
      <c r="AQZ57" s="37"/>
      <c r="ARA57" s="37"/>
      <c r="ARB57" s="37"/>
      <c r="ARC57" s="37"/>
      <c r="ARD57" s="37"/>
      <c r="ARE57" s="37"/>
      <c r="ARF57" s="37"/>
      <c r="ARG57" s="37"/>
      <c r="ARH57" s="37"/>
      <c r="ARI57" s="37"/>
      <c r="ARJ57" s="37"/>
      <c r="ARK57" s="37"/>
      <c r="ARL57" s="37"/>
      <c r="ARM57" s="37"/>
      <c r="ARN57" s="37"/>
      <c r="ARO57" s="37"/>
      <c r="ARP57" s="37"/>
      <c r="ARQ57" s="37"/>
      <c r="ARR57" s="37"/>
      <c r="ARS57" s="37"/>
      <c r="ART57" s="37"/>
      <c r="ARU57" s="37"/>
      <c r="ARV57" s="37"/>
      <c r="ARW57" s="37"/>
      <c r="ARX57" s="37"/>
      <c r="ARY57" s="37"/>
      <c r="ARZ57" s="37"/>
      <c r="ASA57" s="37"/>
      <c r="ASB57" s="37"/>
      <c r="ASC57" s="37"/>
      <c r="ASD57" s="37"/>
      <c r="ASE57" s="37"/>
      <c r="ASF57" s="37"/>
      <c r="ASG57" s="37"/>
      <c r="ASH57" s="37"/>
      <c r="ASI57" s="37"/>
      <c r="ASJ57" s="37"/>
      <c r="ASK57" s="37"/>
      <c r="ASL57" s="37"/>
      <c r="ASM57" s="37"/>
      <c r="ASN57" s="37"/>
      <c r="ASO57" s="37"/>
      <c r="ASP57" s="37"/>
      <c r="ASQ57" s="37"/>
      <c r="ASR57" s="37"/>
      <c r="ASS57" s="37"/>
      <c r="AST57" s="37"/>
      <c r="ASU57" s="37"/>
      <c r="ASV57" s="37"/>
      <c r="ASW57" s="37"/>
      <c r="ASX57" s="37"/>
      <c r="ASY57" s="37"/>
      <c r="ASZ57" s="37"/>
      <c r="ATA57" s="37"/>
      <c r="ATB57" s="37"/>
      <c r="ATC57" s="37"/>
      <c r="ATD57" s="37"/>
      <c r="ATE57" s="37"/>
      <c r="ATF57" s="37"/>
      <c r="ATG57" s="37"/>
      <c r="ATH57" s="37"/>
      <c r="ATI57" s="37"/>
      <c r="ATJ57" s="37"/>
      <c r="ATK57" s="37"/>
      <c r="ATL57" s="37"/>
      <c r="ATM57" s="37"/>
      <c r="ATN57" s="37"/>
      <c r="ATO57" s="37"/>
      <c r="ATP57" s="37"/>
      <c r="ATQ57" s="37"/>
      <c r="ATR57" s="37"/>
      <c r="ATS57" s="37"/>
      <c r="ATT57" s="37"/>
      <c r="ATU57" s="37"/>
      <c r="ATV57" s="37"/>
      <c r="ATW57" s="37"/>
      <c r="ATX57" s="37"/>
      <c r="ATY57" s="37"/>
      <c r="ATZ57" s="37"/>
      <c r="AUA57" s="37"/>
      <c r="AUB57" s="37"/>
      <c r="AUC57" s="37"/>
      <c r="AUD57" s="37"/>
      <c r="AUE57" s="37"/>
      <c r="AUF57" s="37"/>
      <c r="AUG57" s="37"/>
      <c r="AUH57" s="37"/>
      <c r="AUI57" s="37"/>
      <c r="AUJ57" s="37"/>
      <c r="AUK57" s="37"/>
      <c r="AUL57" s="37"/>
      <c r="AUM57" s="37"/>
      <c r="AUN57" s="37"/>
      <c r="AUO57" s="37"/>
      <c r="AUP57" s="37"/>
      <c r="AUQ57" s="37"/>
      <c r="AUR57" s="37"/>
      <c r="AUS57" s="37"/>
      <c r="AUT57" s="37"/>
      <c r="AUU57" s="37"/>
      <c r="AUV57" s="37"/>
      <c r="AUW57" s="37"/>
      <c r="AUX57" s="37"/>
      <c r="AUY57" s="37"/>
      <c r="AUZ57" s="37"/>
      <c r="AVA57" s="37"/>
      <c r="AVB57" s="37"/>
      <c r="AVC57" s="37"/>
      <c r="AVD57" s="37"/>
      <c r="AVE57" s="37"/>
      <c r="AVF57" s="37"/>
      <c r="AVG57" s="37"/>
      <c r="AVH57" s="37"/>
      <c r="AVI57" s="37"/>
      <c r="AVJ57" s="37"/>
      <c r="AVK57" s="37"/>
      <c r="AVL57" s="37"/>
      <c r="AVM57" s="37"/>
      <c r="AVN57" s="37"/>
      <c r="AVO57" s="37"/>
      <c r="AVP57" s="37"/>
      <c r="AVQ57" s="37"/>
      <c r="AVR57" s="37"/>
      <c r="AVS57" s="37"/>
      <c r="AVT57" s="37"/>
      <c r="AVU57" s="37"/>
      <c r="AVV57" s="37"/>
      <c r="AVW57" s="37"/>
      <c r="AVX57" s="37"/>
      <c r="AVY57" s="37"/>
      <c r="AVZ57" s="37"/>
      <c r="AWA57" s="37"/>
      <c r="AWB57" s="37"/>
      <c r="AWC57" s="37"/>
      <c r="AWD57" s="37"/>
      <c r="AWE57" s="37"/>
      <c r="AWF57" s="37"/>
      <c r="AWG57" s="37"/>
      <c r="AWH57" s="37"/>
      <c r="AWI57" s="37"/>
      <c r="AWJ57" s="37"/>
      <c r="AWK57" s="37"/>
      <c r="AWL57" s="37"/>
      <c r="AWM57" s="37"/>
      <c r="AWN57" s="37"/>
      <c r="AWO57" s="37"/>
      <c r="AWP57" s="37"/>
      <c r="AWQ57" s="37"/>
      <c r="AWR57" s="37"/>
      <c r="AWS57" s="37"/>
      <c r="AWT57" s="37"/>
      <c r="AWU57" s="37"/>
      <c r="AWV57" s="37"/>
      <c r="AWW57" s="37"/>
      <c r="AWX57" s="37"/>
      <c r="AWY57" s="37"/>
      <c r="AWZ57" s="37"/>
      <c r="AXA57" s="37"/>
      <c r="AXB57" s="37"/>
      <c r="AXC57" s="37"/>
      <c r="AXD57" s="37"/>
      <c r="AXE57" s="37"/>
      <c r="AXF57" s="37"/>
      <c r="AXG57" s="37"/>
      <c r="AXH57" s="37"/>
      <c r="AXI57" s="37"/>
      <c r="AXJ57" s="37"/>
      <c r="AXK57" s="37"/>
      <c r="AXL57" s="37"/>
      <c r="AXM57" s="37"/>
      <c r="AXN57" s="37"/>
      <c r="AXO57" s="37"/>
      <c r="AXP57" s="37"/>
      <c r="AXQ57" s="37"/>
      <c r="AXR57" s="37"/>
      <c r="AXS57" s="37"/>
      <c r="AXT57" s="37"/>
      <c r="AXU57" s="37"/>
      <c r="AXV57" s="37"/>
      <c r="AXW57" s="37"/>
      <c r="AXX57" s="37"/>
      <c r="AXY57" s="37"/>
      <c r="AXZ57" s="37"/>
      <c r="AYA57" s="37"/>
      <c r="AYB57" s="37"/>
      <c r="AYC57" s="37"/>
      <c r="AYD57" s="37"/>
      <c r="AYE57" s="37"/>
      <c r="AYF57" s="37"/>
      <c r="AYG57" s="37"/>
      <c r="AYH57" s="37"/>
      <c r="AYI57" s="37"/>
      <c r="AYJ57" s="37"/>
      <c r="AYK57" s="37"/>
      <c r="AYL57" s="37"/>
      <c r="AYM57" s="37"/>
      <c r="AYN57" s="37"/>
      <c r="AYO57" s="37"/>
      <c r="AYP57" s="37"/>
      <c r="AYQ57" s="37"/>
      <c r="AYR57" s="37"/>
      <c r="AYS57" s="37"/>
      <c r="AYT57" s="37"/>
      <c r="AYU57" s="37"/>
      <c r="AYV57" s="37"/>
      <c r="AYW57" s="37"/>
      <c r="AYX57" s="37"/>
      <c r="AYY57" s="37"/>
      <c r="AYZ57" s="37"/>
      <c r="AZA57" s="37"/>
      <c r="AZB57" s="37"/>
      <c r="AZC57" s="37"/>
      <c r="AZD57" s="37"/>
      <c r="AZE57" s="37"/>
      <c r="AZF57" s="37"/>
      <c r="AZG57" s="37"/>
      <c r="AZH57" s="37"/>
      <c r="AZI57" s="37"/>
      <c r="AZJ57" s="37"/>
      <c r="AZK57" s="37"/>
      <c r="AZL57" s="37"/>
      <c r="AZM57" s="37"/>
      <c r="AZN57" s="37"/>
      <c r="AZO57" s="37"/>
      <c r="AZP57" s="37"/>
      <c r="AZQ57" s="37"/>
      <c r="AZR57" s="37"/>
      <c r="AZS57" s="37"/>
      <c r="AZT57" s="37"/>
      <c r="AZU57" s="37"/>
      <c r="AZV57" s="37"/>
      <c r="AZW57" s="37"/>
      <c r="AZX57" s="37"/>
      <c r="AZY57" s="37"/>
      <c r="AZZ57" s="37"/>
      <c r="BAA57" s="37"/>
      <c r="BAB57" s="37"/>
      <c r="BAC57" s="37"/>
      <c r="BAD57" s="37"/>
      <c r="BAE57" s="37"/>
      <c r="BAF57" s="37"/>
      <c r="BAG57" s="37"/>
      <c r="BAH57" s="37"/>
      <c r="BAI57" s="37"/>
      <c r="BAJ57" s="37"/>
      <c r="BAK57" s="37"/>
      <c r="BAL57" s="37"/>
      <c r="BAM57" s="37"/>
      <c r="BAN57" s="37"/>
      <c r="BAO57" s="37"/>
      <c r="BAP57" s="37"/>
      <c r="BAQ57" s="37"/>
      <c r="BAR57" s="37"/>
      <c r="BAS57" s="37"/>
      <c r="BAT57" s="37"/>
      <c r="BAU57" s="37"/>
      <c r="BAV57" s="37"/>
      <c r="BAW57" s="37"/>
      <c r="BAX57" s="37"/>
      <c r="BAY57" s="37"/>
      <c r="BAZ57" s="37"/>
      <c r="BBA57" s="37"/>
      <c r="BBB57" s="37"/>
      <c r="BBC57" s="37"/>
      <c r="BBD57" s="37"/>
      <c r="BBE57" s="37"/>
      <c r="BBF57" s="37"/>
      <c r="BBG57" s="37"/>
      <c r="BBH57" s="37"/>
      <c r="BBI57" s="37"/>
      <c r="BBJ57" s="37"/>
      <c r="BBK57" s="37"/>
      <c r="BBL57" s="37"/>
      <c r="BBM57" s="37"/>
      <c r="BBN57" s="37"/>
      <c r="BBO57" s="37"/>
      <c r="BBP57" s="37"/>
      <c r="BBQ57" s="37"/>
      <c r="BBR57" s="37"/>
      <c r="BBS57" s="37"/>
      <c r="BBT57" s="37"/>
      <c r="BBU57" s="37"/>
      <c r="BBV57" s="37"/>
      <c r="BBW57" s="37"/>
      <c r="BBX57" s="37"/>
      <c r="BBY57" s="37"/>
      <c r="BBZ57" s="37"/>
      <c r="BCA57" s="37"/>
      <c r="BCB57" s="37"/>
      <c r="BCC57" s="37"/>
      <c r="BCD57" s="37"/>
      <c r="BCE57" s="37"/>
      <c r="BCF57" s="37"/>
      <c r="BCG57" s="37"/>
      <c r="BCH57" s="37"/>
      <c r="BCI57" s="37"/>
      <c r="BCJ57" s="37"/>
      <c r="BCK57" s="37"/>
      <c r="BCL57" s="37"/>
      <c r="BCM57" s="37"/>
      <c r="BCN57" s="37"/>
      <c r="BCO57" s="37"/>
      <c r="BCP57" s="37"/>
      <c r="BCQ57" s="37"/>
      <c r="BCR57" s="37"/>
      <c r="BCS57" s="37"/>
      <c r="BCT57" s="37"/>
      <c r="BCU57" s="37"/>
      <c r="BCV57" s="37"/>
      <c r="BCW57" s="37"/>
      <c r="BCX57" s="37"/>
      <c r="BCY57" s="37"/>
      <c r="BCZ57" s="37"/>
      <c r="BDA57" s="37"/>
      <c r="BDB57" s="37"/>
      <c r="BDC57" s="37"/>
      <c r="BDD57" s="37"/>
      <c r="BDE57" s="37"/>
      <c r="BDF57" s="37"/>
      <c r="BDG57" s="37"/>
      <c r="BDH57" s="37"/>
      <c r="BDI57" s="37"/>
      <c r="BDJ57" s="37"/>
      <c r="BDK57" s="37"/>
      <c r="BDL57" s="37"/>
      <c r="BDM57" s="37"/>
      <c r="BDN57" s="37"/>
      <c r="BDO57" s="37"/>
      <c r="BDP57" s="37"/>
      <c r="BDQ57" s="37"/>
      <c r="BDR57" s="37"/>
      <c r="BDS57" s="37"/>
      <c r="BDT57" s="37"/>
      <c r="BDU57" s="37"/>
      <c r="BDV57" s="37"/>
      <c r="BDW57" s="37"/>
      <c r="BDX57" s="37"/>
      <c r="BDY57" s="37"/>
      <c r="BDZ57" s="37"/>
      <c r="BEA57" s="37"/>
      <c r="BEB57" s="37"/>
      <c r="BEC57" s="37"/>
      <c r="BED57" s="37"/>
      <c r="BEE57" s="37"/>
      <c r="BEF57" s="37"/>
      <c r="BEG57" s="37"/>
      <c r="BEH57" s="37"/>
      <c r="BEI57" s="37"/>
      <c r="BEJ57" s="37"/>
      <c r="BEK57" s="37"/>
      <c r="BEL57" s="37"/>
      <c r="BEM57" s="37"/>
      <c r="BEN57" s="37"/>
      <c r="BEO57" s="37"/>
      <c r="BEP57" s="37"/>
      <c r="BEQ57" s="37"/>
      <c r="BER57" s="37"/>
      <c r="BES57" s="37"/>
      <c r="BET57" s="37"/>
      <c r="BEU57" s="37"/>
      <c r="BEV57" s="37"/>
      <c r="BEW57" s="37"/>
      <c r="BEX57" s="37"/>
      <c r="BEY57" s="37"/>
      <c r="BEZ57" s="37"/>
      <c r="BFA57" s="37"/>
      <c r="BFB57" s="37"/>
      <c r="BFC57" s="37"/>
      <c r="BFD57" s="37"/>
      <c r="BFE57" s="37"/>
      <c r="BFF57" s="37"/>
      <c r="BFG57" s="37"/>
      <c r="BFH57" s="37"/>
      <c r="BFI57" s="37"/>
      <c r="BFJ57" s="37"/>
      <c r="BFK57" s="37"/>
      <c r="BFL57" s="37"/>
      <c r="BFM57" s="37"/>
      <c r="BFN57" s="37"/>
      <c r="BFO57" s="37"/>
      <c r="BFP57" s="37"/>
      <c r="BFQ57" s="37"/>
      <c r="BFR57" s="37"/>
      <c r="BFS57" s="37"/>
      <c r="BFT57" s="37"/>
      <c r="BFU57" s="37"/>
      <c r="BFV57" s="37"/>
      <c r="BFW57" s="37"/>
      <c r="BFX57" s="37"/>
      <c r="BFY57" s="37"/>
      <c r="BFZ57" s="37"/>
      <c r="BGA57" s="37"/>
      <c r="BGB57" s="37"/>
      <c r="BGC57" s="37"/>
      <c r="BGD57" s="37"/>
      <c r="BGE57" s="37"/>
      <c r="BGF57" s="37"/>
      <c r="BGG57" s="37"/>
      <c r="BGH57" s="37"/>
      <c r="BGI57" s="37"/>
      <c r="BGJ57" s="37"/>
      <c r="BGK57" s="37"/>
      <c r="BGL57" s="37"/>
      <c r="BGM57" s="37"/>
      <c r="BGN57" s="37"/>
      <c r="BGO57" s="37"/>
      <c r="BGP57" s="37"/>
      <c r="BGQ57" s="37"/>
      <c r="BGR57" s="37"/>
      <c r="BGS57" s="37"/>
      <c r="BGT57" s="37"/>
      <c r="BGU57" s="37"/>
      <c r="BGV57" s="37"/>
      <c r="BGW57" s="37"/>
      <c r="BGX57" s="37"/>
      <c r="BGY57" s="37"/>
      <c r="BGZ57" s="37"/>
      <c r="BHA57" s="37"/>
      <c r="BHB57" s="37"/>
      <c r="BHC57" s="37"/>
      <c r="BHD57" s="37"/>
      <c r="BHE57" s="37"/>
      <c r="BHF57" s="37"/>
      <c r="BHG57" s="37"/>
      <c r="BHH57" s="37"/>
      <c r="BHI57" s="37"/>
      <c r="BHJ57" s="37"/>
      <c r="BHK57" s="37"/>
      <c r="BHL57" s="37"/>
      <c r="BHM57" s="37"/>
      <c r="BHN57" s="37"/>
      <c r="BHO57" s="37"/>
      <c r="BHP57" s="37"/>
      <c r="BHQ57" s="37"/>
      <c r="BHR57" s="37"/>
      <c r="BHS57" s="37"/>
      <c r="BHT57" s="37"/>
      <c r="BHU57" s="37"/>
      <c r="BHV57" s="37"/>
      <c r="BHW57" s="37"/>
      <c r="BHX57" s="37"/>
      <c r="BHY57" s="37"/>
      <c r="BHZ57" s="37"/>
      <c r="BIA57" s="37"/>
      <c r="BIB57" s="37"/>
      <c r="BIC57" s="37"/>
      <c r="BID57" s="37"/>
      <c r="BIE57" s="37"/>
      <c r="BIF57" s="37"/>
      <c r="BIG57" s="37"/>
      <c r="BIH57" s="37"/>
      <c r="BII57" s="37"/>
      <c r="BIJ57" s="37"/>
      <c r="BIK57" s="37"/>
      <c r="BIL57" s="37"/>
      <c r="BIM57" s="37"/>
      <c r="BIN57" s="37"/>
      <c r="BIO57" s="37"/>
      <c r="BIP57" s="37"/>
      <c r="BIQ57" s="37"/>
      <c r="BIR57" s="37"/>
      <c r="BIS57" s="37"/>
      <c r="BIT57" s="37"/>
      <c r="BIU57" s="37"/>
      <c r="BIV57" s="37"/>
      <c r="BIW57" s="37"/>
      <c r="BIX57" s="37"/>
      <c r="BIY57" s="37"/>
      <c r="BIZ57" s="37"/>
      <c r="BJA57" s="37"/>
      <c r="BJB57" s="37"/>
      <c r="BJC57" s="37"/>
      <c r="BJD57" s="37"/>
      <c r="BJE57" s="37"/>
      <c r="BJF57" s="37"/>
      <c r="BJG57" s="37"/>
      <c r="BJH57" s="37"/>
      <c r="BJI57" s="37"/>
      <c r="BJJ57" s="37"/>
      <c r="BJK57" s="37"/>
      <c r="BJL57" s="37"/>
      <c r="BJM57" s="37"/>
      <c r="BJN57" s="37"/>
      <c r="BJO57" s="37"/>
      <c r="BJP57" s="37"/>
      <c r="BJQ57" s="37"/>
      <c r="BJR57" s="37"/>
      <c r="BJS57" s="37"/>
      <c r="BJT57" s="37"/>
      <c r="BJU57" s="37"/>
      <c r="BJV57" s="37"/>
      <c r="BJW57" s="37"/>
      <c r="BJX57" s="37"/>
      <c r="BJY57" s="37"/>
      <c r="BJZ57" s="37"/>
      <c r="BKA57" s="37"/>
      <c r="BKB57" s="37"/>
      <c r="BKC57" s="37"/>
      <c r="BKD57" s="37"/>
      <c r="BKE57" s="37"/>
      <c r="BKF57" s="37"/>
      <c r="BKG57" s="37"/>
      <c r="BKH57" s="37"/>
      <c r="BKI57" s="37"/>
      <c r="BKJ57" s="37"/>
      <c r="BKK57" s="37"/>
      <c r="BKL57" s="37"/>
      <c r="BKM57" s="37"/>
      <c r="BKN57" s="37"/>
      <c r="BKO57" s="37"/>
      <c r="BKP57" s="37"/>
      <c r="BKQ57" s="37"/>
      <c r="BKR57" s="37"/>
      <c r="BKS57" s="37"/>
      <c r="BKT57" s="37"/>
      <c r="BKU57" s="37"/>
      <c r="BKV57" s="37"/>
      <c r="BKW57" s="37"/>
      <c r="BKX57" s="37"/>
      <c r="BKY57" s="37"/>
      <c r="BKZ57" s="37"/>
      <c r="BLA57" s="37"/>
      <c r="BLB57" s="37"/>
      <c r="BLC57" s="37"/>
      <c r="BLD57" s="37"/>
      <c r="BLE57" s="37"/>
      <c r="BLF57" s="37"/>
      <c r="BLG57" s="37"/>
      <c r="BLH57" s="37"/>
      <c r="BLI57" s="37"/>
      <c r="BLJ57" s="37"/>
      <c r="BLK57" s="37"/>
      <c r="BLL57" s="37"/>
      <c r="BLM57" s="37"/>
      <c r="BLN57" s="37"/>
      <c r="BLO57" s="37"/>
      <c r="BLP57" s="37"/>
      <c r="BLQ57" s="37"/>
      <c r="BLR57" s="37"/>
      <c r="BLS57" s="37"/>
      <c r="BLT57" s="37"/>
      <c r="BLU57" s="37"/>
      <c r="BLV57" s="37"/>
      <c r="BLW57" s="37"/>
      <c r="BLX57" s="37"/>
      <c r="BLY57" s="37"/>
      <c r="BLZ57" s="37"/>
      <c r="BMA57" s="37"/>
      <c r="BMB57" s="37"/>
      <c r="BMC57" s="37"/>
      <c r="BMD57" s="37"/>
      <c r="BME57" s="37"/>
      <c r="BMF57" s="37"/>
      <c r="BMG57" s="37"/>
      <c r="BMH57" s="37"/>
      <c r="BMI57" s="37"/>
      <c r="BMJ57" s="37"/>
      <c r="BMK57" s="37"/>
      <c r="BML57" s="37"/>
      <c r="BMM57" s="37"/>
      <c r="BMN57" s="37"/>
      <c r="BMO57" s="37"/>
      <c r="BMP57" s="37"/>
      <c r="BMQ57" s="37"/>
      <c r="BMR57" s="37"/>
      <c r="BMS57" s="37"/>
      <c r="BMT57" s="37"/>
      <c r="BMU57" s="37"/>
      <c r="BMV57" s="37"/>
      <c r="BMW57" s="37"/>
      <c r="BMX57" s="37"/>
      <c r="BMY57" s="37"/>
      <c r="BMZ57" s="37"/>
      <c r="BNA57" s="37"/>
      <c r="BNB57" s="37"/>
      <c r="BNC57" s="37"/>
      <c r="BND57" s="37"/>
      <c r="BNE57" s="37"/>
      <c r="BNF57" s="37"/>
      <c r="BNG57" s="37"/>
      <c r="BNH57" s="37"/>
      <c r="BNI57" s="37"/>
      <c r="BNJ57" s="37"/>
      <c r="BNK57" s="37"/>
      <c r="BNL57" s="37"/>
      <c r="BNM57" s="37"/>
      <c r="BNN57" s="37"/>
      <c r="BNO57" s="37"/>
      <c r="BNP57" s="37"/>
      <c r="BNQ57" s="37"/>
      <c r="BNR57" s="37"/>
      <c r="BNS57" s="37"/>
      <c r="BNT57" s="37"/>
      <c r="BNU57" s="37"/>
      <c r="BNV57" s="37"/>
      <c r="BNW57" s="37"/>
      <c r="BNX57" s="37"/>
      <c r="BNY57" s="37"/>
      <c r="BNZ57" s="37"/>
      <c r="BOA57" s="37"/>
      <c r="BOB57" s="37"/>
      <c r="BOC57" s="37"/>
      <c r="BOD57" s="37"/>
      <c r="BOE57" s="37"/>
      <c r="BOF57" s="37"/>
      <c r="BOG57" s="37"/>
      <c r="BOH57" s="37"/>
      <c r="BOI57" s="37"/>
      <c r="BOJ57" s="37"/>
      <c r="BOK57" s="37"/>
      <c r="BOL57" s="37"/>
      <c r="BOM57" s="37"/>
      <c r="BON57" s="37"/>
      <c r="BOO57" s="37"/>
      <c r="BOP57" s="37"/>
      <c r="BOQ57" s="37"/>
      <c r="BOR57" s="37"/>
      <c r="BOS57" s="37"/>
      <c r="BOT57" s="37"/>
      <c r="BOU57" s="37"/>
      <c r="BOV57" s="37"/>
      <c r="BOW57" s="37"/>
      <c r="BOX57" s="37"/>
      <c r="BOY57" s="37"/>
      <c r="BOZ57" s="37"/>
      <c r="BPA57" s="37"/>
      <c r="BPB57" s="37"/>
      <c r="BPC57" s="37"/>
      <c r="BPD57" s="37"/>
      <c r="BPE57" s="37"/>
      <c r="BPF57" s="37"/>
      <c r="BPG57" s="37"/>
      <c r="BPH57" s="37"/>
      <c r="BPI57" s="37"/>
      <c r="BPJ57" s="37"/>
      <c r="BPK57" s="37"/>
      <c r="BPL57" s="37"/>
      <c r="BPM57" s="37"/>
      <c r="BPN57" s="37"/>
      <c r="BPO57" s="37"/>
      <c r="BPP57" s="37"/>
      <c r="BPQ57" s="37"/>
      <c r="BPR57" s="37"/>
      <c r="BPS57" s="37"/>
      <c r="BPT57" s="37"/>
      <c r="BPU57" s="37"/>
      <c r="BPV57" s="37"/>
      <c r="BPW57" s="37"/>
      <c r="BPX57" s="37"/>
      <c r="BPY57" s="37"/>
      <c r="BPZ57" s="37"/>
      <c r="BQA57" s="37"/>
      <c r="BQB57" s="37"/>
      <c r="BQC57" s="37"/>
      <c r="BQD57" s="37"/>
      <c r="BQE57" s="37"/>
      <c r="BQF57" s="37"/>
      <c r="BQG57" s="37"/>
      <c r="BQH57" s="37"/>
      <c r="BQI57" s="37"/>
      <c r="BQJ57" s="37"/>
      <c r="BQK57" s="37"/>
      <c r="BQL57" s="37"/>
      <c r="BQM57" s="37"/>
      <c r="BQN57" s="37"/>
      <c r="BQO57" s="37"/>
      <c r="BQP57" s="37"/>
      <c r="BQQ57" s="37"/>
      <c r="BQR57" s="37"/>
      <c r="BQS57" s="37"/>
      <c r="BQT57" s="37"/>
      <c r="BQU57" s="37"/>
      <c r="BQV57" s="37"/>
      <c r="BQW57" s="37"/>
      <c r="BQX57" s="37"/>
      <c r="BQY57" s="37"/>
      <c r="BQZ57" s="37"/>
      <c r="BRA57" s="37"/>
      <c r="BRB57" s="37"/>
      <c r="BRC57" s="37"/>
      <c r="BRD57" s="37"/>
      <c r="BRE57" s="37"/>
      <c r="BRF57" s="37"/>
      <c r="BRG57" s="37"/>
      <c r="BRH57" s="37"/>
      <c r="BRI57" s="37"/>
      <c r="BRJ57" s="37"/>
      <c r="BRK57" s="37"/>
      <c r="BRL57" s="37"/>
      <c r="BRM57" s="37"/>
      <c r="BRN57" s="37"/>
      <c r="BRO57" s="37"/>
      <c r="BRP57" s="37"/>
      <c r="BRQ57" s="37"/>
      <c r="BRR57" s="37"/>
      <c r="BRS57" s="37"/>
      <c r="BRT57" s="37"/>
      <c r="BRU57" s="37"/>
      <c r="BRV57" s="37"/>
      <c r="BRW57" s="37"/>
      <c r="BRX57" s="37"/>
      <c r="BRY57" s="37"/>
      <c r="BRZ57" s="37"/>
      <c r="BSA57" s="37"/>
      <c r="BSB57" s="37"/>
      <c r="BSC57" s="37"/>
      <c r="BSD57" s="37"/>
      <c r="BSE57" s="37"/>
      <c r="BSF57" s="37"/>
      <c r="BSG57" s="37"/>
      <c r="BSH57" s="37"/>
      <c r="BSI57" s="37"/>
      <c r="BSJ57" s="37"/>
      <c r="BSK57" s="37"/>
      <c r="BSL57" s="37"/>
      <c r="BSM57" s="37"/>
      <c r="BSN57" s="37"/>
      <c r="BSO57" s="37"/>
      <c r="BSP57" s="37"/>
      <c r="BSQ57" s="37"/>
      <c r="BSR57" s="37"/>
      <c r="BSS57" s="37"/>
      <c r="BST57" s="37"/>
      <c r="BSU57" s="37"/>
      <c r="BSV57" s="37"/>
      <c r="BSW57" s="37"/>
      <c r="BSX57" s="37"/>
      <c r="BSY57" s="37"/>
      <c r="BSZ57" s="37"/>
      <c r="BTA57" s="37"/>
      <c r="BTB57" s="37"/>
      <c r="BTC57" s="37"/>
      <c r="BTD57" s="37"/>
      <c r="BTE57" s="37"/>
      <c r="BTF57" s="37"/>
      <c r="BTG57" s="37"/>
      <c r="BTH57" s="37"/>
      <c r="BTI57" s="37"/>
      <c r="BTJ57" s="37"/>
      <c r="BTK57" s="37"/>
      <c r="BTL57" s="37"/>
      <c r="BTM57" s="37"/>
      <c r="BTN57" s="37"/>
      <c r="BTO57" s="37"/>
      <c r="BTP57" s="37"/>
      <c r="BTQ57" s="37"/>
      <c r="BTR57" s="37"/>
      <c r="BTS57" s="37"/>
      <c r="BTT57" s="37"/>
      <c r="BTU57" s="37"/>
      <c r="BTV57" s="37"/>
      <c r="BTW57" s="37"/>
      <c r="BTX57" s="37"/>
      <c r="BTY57" s="37"/>
      <c r="BTZ57" s="37"/>
      <c r="BUA57" s="37"/>
      <c r="BUB57" s="37"/>
      <c r="BUC57" s="37"/>
      <c r="BUD57" s="37"/>
      <c r="BUE57" s="37"/>
      <c r="BUF57" s="37"/>
      <c r="BUG57" s="37"/>
      <c r="BUH57" s="37"/>
      <c r="BUI57" s="37"/>
      <c r="BUJ57" s="37"/>
      <c r="BUK57" s="37"/>
      <c r="BUL57" s="37"/>
      <c r="BUM57" s="37"/>
      <c r="BUN57" s="37"/>
      <c r="BUO57" s="37"/>
      <c r="BUP57" s="37"/>
      <c r="BUQ57" s="37"/>
      <c r="BUR57" s="37"/>
      <c r="BUS57" s="37"/>
      <c r="BUT57" s="37"/>
      <c r="BUU57" s="37"/>
      <c r="BUV57" s="37"/>
      <c r="BUW57" s="37"/>
      <c r="BUX57" s="37"/>
      <c r="BUY57" s="37"/>
      <c r="BUZ57" s="37"/>
      <c r="BVA57" s="37"/>
      <c r="BVB57" s="37"/>
      <c r="BVC57" s="37"/>
      <c r="BVD57" s="37"/>
      <c r="BVE57" s="37"/>
      <c r="BVF57" s="37"/>
      <c r="BVG57" s="37"/>
      <c r="BVH57" s="37"/>
      <c r="BVI57" s="37"/>
      <c r="BVJ57" s="37"/>
      <c r="BVK57" s="37"/>
      <c r="BVL57" s="37"/>
      <c r="BVM57" s="37"/>
      <c r="BVN57" s="37"/>
      <c r="BVO57" s="37"/>
      <c r="BVP57" s="37"/>
      <c r="BVQ57" s="37"/>
      <c r="BVR57" s="37"/>
      <c r="BVS57" s="37"/>
      <c r="BVT57" s="37"/>
      <c r="BVU57" s="37"/>
      <c r="BVV57" s="37"/>
      <c r="BVW57" s="37"/>
      <c r="BVX57" s="37"/>
      <c r="BVY57" s="37"/>
      <c r="BVZ57" s="37"/>
      <c r="BWA57" s="37"/>
      <c r="BWB57" s="37"/>
      <c r="BWC57" s="37"/>
      <c r="BWD57" s="37"/>
      <c r="BWE57" s="37"/>
      <c r="BWF57" s="37"/>
      <c r="BWG57" s="37"/>
      <c r="BWH57" s="37"/>
      <c r="BWI57" s="37"/>
      <c r="BWJ57" s="37"/>
      <c r="BWK57" s="37"/>
      <c r="BWL57" s="37"/>
      <c r="BWM57" s="37"/>
      <c r="BWN57" s="37"/>
      <c r="BWO57" s="37"/>
      <c r="BWP57" s="37"/>
      <c r="BWQ57" s="37"/>
      <c r="BWR57" s="37"/>
      <c r="BWS57" s="37"/>
      <c r="BWT57" s="37"/>
      <c r="BWU57" s="37"/>
      <c r="BWV57" s="37"/>
      <c r="BWW57" s="37"/>
      <c r="BWX57" s="37"/>
      <c r="BWY57" s="37"/>
      <c r="BWZ57" s="37"/>
      <c r="BXA57" s="37"/>
      <c r="BXB57" s="37"/>
      <c r="BXC57" s="37"/>
      <c r="BXD57" s="37"/>
      <c r="BXE57" s="37"/>
      <c r="BXF57" s="37"/>
      <c r="BXG57" s="37"/>
      <c r="BXH57" s="37"/>
      <c r="BXI57" s="37"/>
      <c r="BXJ57" s="37"/>
      <c r="BXK57" s="37"/>
      <c r="BXL57" s="37"/>
      <c r="BXM57" s="37"/>
      <c r="BXN57" s="37"/>
      <c r="BXO57" s="37"/>
      <c r="BXP57" s="37"/>
      <c r="BXQ57" s="37"/>
      <c r="BXR57" s="37"/>
      <c r="BXS57" s="37"/>
      <c r="BXT57" s="37"/>
      <c r="BXU57" s="37"/>
      <c r="BXV57" s="37"/>
      <c r="BXW57" s="37"/>
      <c r="BXX57" s="37"/>
      <c r="BXY57" s="37"/>
      <c r="BXZ57" s="37"/>
      <c r="BYA57" s="37"/>
      <c r="BYB57" s="37"/>
      <c r="BYC57" s="37"/>
      <c r="BYD57" s="37"/>
      <c r="BYE57" s="37"/>
      <c r="BYF57" s="37"/>
      <c r="BYG57" s="37"/>
      <c r="BYH57" s="37"/>
      <c r="BYI57" s="37"/>
      <c r="BYJ57" s="37"/>
      <c r="BYK57" s="37"/>
      <c r="BYL57" s="37"/>
      <c r="BYM57" s="37"/>
      <c r="BYN57" s="37"/>
      <c r="BYO57" s="37"/>
      <c r="BYP57" s="37"/>
      <c r="BYQ57" s="37"/>
      <c r="BYR57" s="37"/>
      <c r="BYS57" s="37"/>
      <c r="BYT57" s="37"/>
      <c r="BYU57" s="37"/>
      <c r="BYV57" s="37"/>
      <c r="BYW57" s="37"/>
      <c r="BYX57" s="37"/>
      <c r="BYY57" s="37"/>
      <c r="BYZ57" s="37"/>
      <c r="BZA57" s="37"/>
      <c r="BZB57" s="37"/>
      <c r="BZC57" s="37"/>
      <c r="BZD57" s="37"/>
      <c r="BZE57" s="37"/>
      <c r="BZF57" s="37"/>
      <c r="BZG57" s="37"/>
      <c r="BZH57" s="37"/>
      <c r="BZI57" s="37"/>
      <c r="BZJ57" s="37"/>
      <c r="BZK57" s="37"/>
      <c r="BZL57" s="37"/>
      <c r="BZM57" s="37"/>
      <c r="BZN57" s="37"/>
      <c r="BZO57" s="37"/>
      <c r="BZP57" s="37"/>
      <c r="BZQ57" s="37"/>
      <c r="BZR57" s="37"/>
      <c r="BZS57" s="37"/>
      <c r="BZT57" s="37"/>
      <c r="BZU57" s="37"/>
      <c r="BZV57" s="37"/>
      <c r="BZW57" s="37"/>
      <c r="BZX57" s="37"/>
      <c r="BZY57" s="37"/>
      <c r="BZZ57" s="37"/>
      <c r="CAA57" s="37"/>
      <c r="CAB57" s="37"/>
      <c r="CAC57" s="37"/>
      <c r="CAD57" s="37"/>
      <c r="CAE57" s="37"/>
      <c r="CAF57" s="37"/>
      <c r="CAG57" s="37"/>
      <c r="CAH57" s="37"/>
      <c r="CAI57" s="37"/>
      <c r="CAJ57" s="37"/>
      <c r="CAK57" s="37"/>
      <c r="CAL57" s="37"/>
      <c r="CAM57" s="37"/>
      <c r="CAN57" s="37"/>
      <c r="CAO57" s="37"/>
      <c r="CAP57" s="37"/>
      <c r="CAQ57" s="37"/>
      <c r="CAR57" s="37"/>
      <c r="CAS57" s="37"/>
      <c r="CAT57" s="37"/>
      <c r="CAU57" s="37"/>
      <c r="CAV57" s="37"/>
      <c r="CAW57" s="37"/>
      <c r="CAX57" s="37"/>
      <c r="CAY57" s="37"/>
      <c r="CAZ57" s="37"/>
      <c r="CBA57" s="37"/>
      <c r="CBB57" s="37"/>
      <c r="CBC57" s="37"/>
      <c r="CBD57" s="37"/>
      <c r="CBE57" s="37"/>
      <c r="CBF57" s="37"/>
      <c r="CBG57" s="37"/>
      <c r="CBH57" s="37"/>
      <c r="CBI57" s="37"/>
      <c r="CBJ57" s="37"/>
      <c r="CBK57" s="37"/>
      <c r="CBL57" s="37"/>
      <c r="CBM57" s="37"/>
      <c r="CBN57" s="37"/>
      <c r="CBO57" s="37"/>
      <c r="CBP57" s="37"/>
      <c r="CBQ57" s="37"/>
      <c r="CBR57" s="37"/>
      <c r="CBS57" s="37"/>
      <c r="CBT57" s="37"/>
      <c r="CBU57" s="37"/>
      <c r="CBV57" s="37"/>
      <c r="CBW57" s="37"/>
      <c r="CBX57" s="37"/>
      <c r="CBY57" s="37"/>
      <c r="CBZ57" s="37"/>
      <c r="CCA57" s="37"/>
      <c r="CCB57" s="37"/>
      <c r="CCC57" s="37"/>
      <c r="CCD57" s="37"/>
      <c r="CCE57" s="37"/>
      <c r="CCF57" s="37"/>
      <c r="CCG57" s="37"/>
      <c r="CCH57" s="37"/>
      <c r="CCI57" s="37"/>
      <c r="CCJ57" s="37"/>
      <c r="CCK57" s="37"/>
      <c r="CCL57" s="37"/>
      <c r="CCM57" s="37"/>
      <c r="CCN57" s="37"/>
      <c r="CCO57" s="37"/>
      <c r="CCP57" s="37"/>
      <c r="CCQ57" s="37"/>
      <c r="CCR57" s="37"/>
      <c r="CCS57" s="37"/>
      <c r="CCT57" s="37"/>
      <c r="CCU57" s="37"/>
      <c r="CCV57" s="37"/>
      <c r="CCW57" s="37"/>
      <c r="CCX57" s="37"/>
      <c r="CCY57" s="37"/>
      <c r="CCZ57" s="37"/>
      <c r="CDA57" s="37"/>
      <c r="CDB57" s="37"/>
      <c r="CDC57" s="37"/>
      <c r="CDD57" s="37"/>
      <c r="CDE57" s="37"/>
      <c r="CDF57" s="37"/>
      <c r="CDG57" s="37"/>
      <c r="CDH57" s="37"/>
      <c r="CDI57" s="37"/>
      <c r="CDJ57" s="37"/>
      <c r="CDK57" s="37"/>
      <c r="CDL57" s="37"/>
      <c r="CDM57" s="37"/>
      <c r="CDN57" s="37"/>
      <c r="CDO57" s="37"/>
      <c r="CDP57" s="37"/>
      <c r="CDQ57" s="37"/>
      <c r="CDR57" s="37"/>
      <c r="CDS57" s="37"/>
      <c r="CDT57" s="37"/>
      <c r="CDU57" s="37"/>
      <c r="CDV57" s="37"/>
      <c r="CDW57" s="37"/>
      <c r="CDX57" s="37"/>
      <c r="CDY57" s="37"/>
      <c r="CDZ57" s="37"/>
      <c r="CEA57" s="37"/>
      <c r="CEB57" s="37"/>
      <c r="CEC57" s="37"/>
      <c r="CED57" s="37"/>
      <c r="CEE57" s="37"/>
      <c r="CEF57" s="37"/>
      <c r="CEG57" s="37"/>
      <c r="CEH57" s="37"/>
      <c r="CEI57" s="37"/>
      <c r="CEJ57" s="37"/>
      <c r="CEK57" s="37"/>
      <c r="CEL57" s="37"/>
      <c r="CEM57" s="37"/>
      <c r="CEN57" s="37"/>
      <c r="CEO57" s="37"/>
      <c r="CEP57" s="37"/>
      <c r="CEQ57" s="37"/>
      <c r="CER57" s="37"/>
      <c r="CES57" s="37"/>
      <c r="CET57" s="37"/>
      <c r="CEU57" s="37"/>
      <c r="CEV57" s="37"/>
      <c r="CEW57" s="37"/>
      <c r="CEX57" s="37"/>
      <c r="CEY57" s="37"/>
      <c r="CEZ57" s="37"/>
      <c r="CFA57" s="37"/>
      <c r="CFB57" s="37"/>
      <c r="CFC57" s="37"/>
      <c r="CFD57" s="37"/>
      <c r="CFE57" s="37"/>
      <c r="CFF57" s="37"/>
      <c r="CFG57" s="37"/>
      <c r="CFH57" s="37"/>
      <c r="CFI57" s="37"/>
      <c r="CFJ57" s="37"/>
      <c r="CFK57" s="37"/>
      <c r="CFL57" s="37"/>
      <c r="CFM57" s="37"/>
      <c r="CFN57" s="37"/>
      <c r="CFO57" s="37"/>
      <c r="CFP57" s="37"/>
      <c r="CFQ57" s="37"/>
      <c r="CFR57" s="37"/>
      <c r="CFS57" s="37"/>
      <c r="CFT57" s="37"/>
      <c r="CFU57" s="37"/>
      <c r="CFV57" s="37"/>
      <c r="CFW57" s="37"/>
      <c r="CFX57" s="37"/>
      <c r="CFY57" s="37"/>
      <c r="CFZ57" s="37"/>
      <c r="CGA57" s="37"/>
      <c r="CGB57" s="37"/>
      <c r="CGC57" s="37"/>
      <c r="CGD57" s="37"/>
      <c r="CGE57" s="37"/>
      <c r="CGF57" s="37"/>
      <c r="CGG57" s="37"/>
      <c r="CGH57" s="37"/>
      <c r="CGI57" s="37"/>
      <c r="CGJ57" s="37"/>
      <c r="CGK57" s="37"/>
      <c r="CGL57" s="37"/>
      <c r="CGM57" s="37"/>
      <c r="CGN57" s="37"/>
      <c r="CGO57" s="37"/>
      <c r="CGP57" s="37"/>
      <c r="CGQ57" s="37"/>
      <c r="CGR57" s="37"/>
      <c r="CGS57" s="37"/>
      <c r="CGT57" s="37"/>
      <c r="CGU57" s="37"/>
      <c r="CGV57" s="37"/>
      <c r="CGW57" s="37"/>
      <c r="CGX57" s="37"/>
      <c r="CGY57" s="37"/>
      <c r="CGZ57" s="37"/>
      <c r="CHA57" s="37"/>
      <c r="CHB57" s="37"/>
      <c r="CHC57" s="37"/>
      <c r="CHD57" s="37"/>
      <c r="CHE57" s="37"/>
      <c r="CHF57" s="37"/>
      <c r="CHG57" s="37"/>
      <c r="CHH57" s="37"/>
      <c r="CHI57" s="37"/>
      <c r="CHJ57" s="37"/>
      <c r="CHK57" s="37"/>
      <c r="CHL57" s="37"/>
      <c r="CHM57" s="37"/>
      <c r="CHN57" s="37"/>
      <c r="CHO57" s="37"/>
      <c r="CHP57" s="37"/>
      <c r="CHQ57" s="37"/>
      <c r="CHR57" s="37"/>
      <c r="CHS57" s="37"/>
      <c r="CHT57" s="37"/>
      <c r="CHU57" s="37"/>
      <c r="CHV57" s="37"/>
      <c r="CHW57" s="37"/>
      <c r="CHX57" s="37"/>
      <c r="CHY57" s="37"/>
      <c r="CHZ57" s="37"/>
      <c r="CIA57" s="37"/>
      <c r="CIB57" s="37"/>
      <c r="CIC57" s="37"/>
      <c r="CID57" s="37"/>
      <c r="CIE57" s="37"/>
      <c r="CIF57" s="37"/>
      <c r="CIG57" s="37"/>
      <c r="CIH57" s="37"/>
      <c r="CII57" s="37"/>
      <c r="CIJ57" s="37"/>
      <c r="CIK57" s="37"/>
      <c r="CIL57" s="37"/>
      <c r="CIM57" s="37"/>
      <c r="CIN57" s="37"/>
      <c r="CIO57" s="37"/>
      <c r="CIP57" s="37"/>
      <c r="CIQ57" s="37"/>
      <c r="CIR57" s="37"/>
      <c r="CIS57" s="37"/>
      <c r="CIT57" s="37"/>
      <c r="CIU57" s="37"/>
      <c r="CIV57" s="37"/>
      <c r="CIW57" s="37"/>
      <c r="CIX57" s="37"/>
      <c r="CIY57" s="37"/>
      <c r="CIZ57" s="37"/>
      <c r="CJA57" s="37"/>
      <c r="CJB57" s="37"/>
      <c r="CJC57" s="37"/>
      <c r="CJD57" s="37"/>
      <c r="CJE57" s="37"/>
      <c r="CJF57" s="37"/>
      <c r="CJG57" s="37"/>
      <c r="CJH57" s="37"/>
      <c r="CJI57" s="37"/>
      <c r="CJJ57" s="37"/>
      <c r="CJK57" s="37"/>
      <c r="CJL57" s="37"/>
      <c r="CJM57" s="37"/>
      <c r="CJN57" s="37"/>
      <c r="CJO57" s="37"/>
      <c r="CJP57" s="37"/>
      <c r="CJQ57" s="37"/>
      <c r="CJR57" s="37"/>
      <c r="CJS57" s="37"/>
      <c r="CJT57" s="37"/>
      <c r="CJU57" s="37"/>
      <c r="CJV57" s="37"/>
      <c r="CJW57" s="37"/>
      <c r="CJX57" s="37"/>
      <c r="CJY57" s="37"/>
      <c r="CJZ57" s="37"/>
      <c r="CKA57" s="37"/>
      <c r="CKB57" s="37"/>
      <c r="CKC57" s="37"/>
      <c r="CKD57" s="37"/>
      <c r="CKE57" s="37"/>
      <c r="CKF57" s="37"/>
      <c r="CKG57" s="37"/>
      <c r="CKH57" s="37"/>
      <c r="CKI57" s="37"/>
      <c r="CKJ57" s="37"/>
      <c r="CKK57" s="37"/>
      <c r="CKL57" s="37"/>
      <c r="CKM57" s="37"/>
      <c r="CKN57" s="37"/>
      <c r="CKO57" s="37"/>
      <c r="CKP57" s="37"/>
      <c r="CKQ57" s="37"/>
      <c r="CKR57" s="37"/>
      <c r="CKS57" s="37"/>
      <c r="CKT57" s="37"/>
      <c r="CKU57" s="37"/>
      <c r="CKV57" s="37"/>
      <c r="CKW57" s="37"/>
      <c r="CKX57" s="37"/>
      <c r="CKY57" s="37"/>
      <c r="CKZ57" s="37"/>
      <c r="CLA57" s="37"/>
      <c r="CLB57" s="37"/>
      <c r="CLC57" s="37"/>
      <c r="CLD57" s="37"/>
      <c r="CLE57" s="37"/>
      <c r="CLF57" s="37"/>
      <c r="CLG57" s="37"/>
      <c r="CLH57" s="37"/>
      <c r="CLI57" s="37"/>
      <c r="CLJ57" s="37"/>
      <c r="CLK57" s="37"/>
      <c r="CLL57" s="37"/>
      <c r="CLM57" s="37"/>
      <c r="CLN57" s="37"/>
      <c r="CLO57" s="37"/>
      <c r="CLP57" s="37"/>
      <c r="CLQ57" s="37"/>
      <c r="CLR57" s="37"/>
      <c r="CLS57" s="37"/>
      <c r="CLT57" s="37"/>
      <c r="CLU57" s="37"/>
      <c r="CLV57" s="37"/>
      <c r="CLW57" s="37"/>
      <c r="CLX57" s="37"/>
      <c r="CLY57" s="37"/>
      <c r="CLZ57" s="37"/>
      <c r="CMA57" s="37"/>
      <c r="CMB57" s="37"/>
      <c r="CMC57" s="37"/>
      <c r="CMD57" s="37"/>
      <c r="CME57" s="37"/>
      <c r="CMF57" s="37"/>
      <c r="CMG57" s="37"/>
      <c r="CMH57" s="37"/>
      <c r="CMI57" s="37"/>
      <c r="CMJ57" s="37"/>
      <c r="CMK57" s="37"/>
      <c r="CML57" s="37"/>
      <c r="CMM57" s="37"/>
      <c r="CMN57" s="37"/>
      <c r="CMO57" s="37"/>
      <c r="CMP57" s="37"/>
      <c r="CMQ57" s="37"/>
      <c r="CMR57" s="37"/>
      <c r="CMS57" s="37"/>
      <c r="CMT57" s="37"/>
      <c r="CMU57" s="37"/>
      <c r="CMV57" s="37"/>
      <c r="CMW57" s="37"/>
      <c r="CMX57" s="37"/>
      <c r="CMY57" s="37"/>
      <c r="CMZ57" s="37"/>
      <c r="CNA57" s="37"/>
      <c r="CNB57" s="37"/>
      <c r="CNC57" s="37"/>
      <c r="CND57" s="37"/>
      <c r="CNE57" s="37"/>
      <c r="CNF57" s="37"/>
      <c r="CNG57" s="37"/>
      <c r="CNH57" s="37"/>
      <c r="CNI57" s="37"/>
      <c r="CNJ57" s="37"/>
      <c r="CNK57" s="37"/>
      <c r="CNL57" s="37"/>
      <c r="CNM57" s="37"/>
      <c r="CNN57" s="37"/>
      <c r="CNO57" s="37"/>
      <c r="CNP57" s="37"/>
      <c r="CNQ57" s="37"/>
      <c r="CNR57" s="37"/>
      <c r="CNS57" s="37"/>
      <c r="CNT57" s="37"/>
      <c r="CNU57" s="37"/>
      <c r="CNV57" s="37"/>
      <c r="CNW57" s="37"/>
      <c r="CNX57" s="37"/>
      <c r="CNY57" s="37"/>
      <c r="CNZ57" s="37"/>
      <c r="COA57" s="37"/>
      <c r="COB57" s="37"/>
      <c r="COC57" s="37"/>
      <c r="COD57" s="37"/>
      <c r="COE57" s="37"/>
      <c r="COF57" s="37"/>
      <c r="COG57" s="37"/>
      <c r="COH57" s="37"/>
      <c r="COI57" s="37"/>
      <c r="COJ57" s="37"/>
      <c r="COK57" s="37"/>
      <c r="COL57" s="37"/>
      <c r="COM57" s="37"/>
      <c r="CON57" s="37"/>
      <c r="COO57" s="37"/>
      <c r="COP57" s="37"/>
      <c r="COQ57" s="37"/>
      <c r="COR57" s="37"/>
      <c r="COS57" s="37"/>
      <c r="COT57" s="37"/>
      <c r="COU57" s="37"/>
      <c r="COV57" s="37"/>
      <c r="COW57" s="37"/>
      <c r="COX57" s="37"/>
      <c r="COY57" s="37"/>
      <c r="COZ57" s="37"/>
      <c r="CPA57" s="37"/>
      <c r="CPB57" s="37"/>
      <c r="CPC57" s="37"/>
      <c r="CPD57" s="37"/>
      <c r="CPE57" s="37"/>
      <c r="CPF57" s="37"/>
      <c r="CPG57" s="37"/>
      <c r="CPH57" s="37"/>
      <c r="CPI57" s="37"/>
      <c r="CPJ57" s="37"/>
      <c r="CPK57" s="37"/>
      <c r="CPL57" s="37"/>
      <c r="CPM57" s="37"/>
      <c r="CPN57" s="37"/>
      <c r="CPO57" s="37"/>
      <c r="CPP57" s="37"/>
      <c r="CPQ57" s="37"/>
      <c r="CPR57" s="37"/>
      <c r="CPS57" s="37"/>
      <c r="CPT57" s="37"/>
      <c r="CPU57" s="37"/>
      <c r="CPV57" s="37"/>
      <c r="CPW57" s="37"/>
      <c r="CPX57" s="37"/>
      <c r="CPY57" s="37"/>
      <c r="CPZ57" s="37"/>
      <c r="CQA57" s="37"/>
      <c r="CQB57" s="37"/>
      <c r="CQC57" s="37"/>
      <c r="CQD57" s="37"/>
      <c r="CQE57" s="37"/>
      <c r="CQF57" s="37"/>
      <c r="CQG57" s="37"/>
      <c r="CQH57" s="37"/>
      <c r="CQI57" s="37"/>
      <c r="CQJ57" s="37"/>
      <c r="CQK57" s="37"/>
      <c r="CQL57" s="37"/>
      <c r="CQM57" s="37"/>
      <c r="CQN57" s="37"/>
      <c r="CQO57" s="37"/>
      <c r="CQP57" s="37"/>
      <c r="CQQ57" s="37"/>
      <c r="CQR57" s="37"/>
      <c r="CQS57" s="37"/>
      <c r="CQT57" s="37"/>
      <c r="CQU57" s="37"/>
      <c r="CQV57" s="37"/>
      <c r="CQW57" s="37"/>
      <c r="CQX57" s="37"/>
      <c r="CQY57" s="37"/>
      <c r="CQZ57" s="37"/>
      <c r="CRA57" s="37"/>
      <c r="CRB57" s="37"/>
      <c r="CRC57" s="37"/>
      <c r="CRD57" s="37"/>
      <c r="CRE57" s="37"/>
      <c r="CRF57" s="37"/>
      <c r="CRG57" s="37"/>
      <c r="CRH57" s="37"/>
      <c r="CRI57" s="37"/>
      <c r="CRJ57" s="37"/>
      <c r="CRK57" s="37"/>
      <c r="CRL57" s="37"/>
      <c r="CRM57" s="37"/>
      <c r="CRN57" s="37"/>
      <c r="CRO57" s="37"/>
      <c r="CRP57" s="37"/>
      <c r="CRQ57" s="37"/>
      <c r="CRR57" s="37"/>
      <c r="CRS57" s="37"/>
      <c r="CRT57" s="37"/>
      <c r="CRU57" s="37"/>
      <c r="CRV57" s="37"/>
      <c r="CRW57" s="37"/>
      <c r="CRX57" s="37"/>
      <c r="CRY57" s="37"/>
      <c r="CRZ57" s="37"/>
      <c r="CSA57" s="37"/>
      <c r="CSB57" s="37"/>
      <c r="CSC57" s="37"/>
      <c r="CSD57" s="37"/>
      <c r="CSE57" s="37"/>
      <c r="CSF57" s="37"/>
      <c r="CSG57" s="37"/>
      <c r="CSH57" s="37"/>
      <c r="CSI57" s="37"/>
      <c r="CSJ57" s="37"/>
      <c r="CSK57" s="37"/>
      <c r="CSL57" s="37"/>
      <c r="CSM57" s="37"/>
      <c r="CSN57" s="37"/>
      <c r="CSO57" s="37"/>
      <c r="CSP57" s="37"/>
      <c r="CSQ57" s="37"/>
      <c r="CSR57" s="37"/>
      <c r="CSS57" s="37"/>
      <c r="CST57" s="37"/>
      <c r="CSU57" s="37"/>
      <c r="CSV57" s="37"/>
      <c r="CSW57" s="37"/>
      <c r="CSX57" s="37"/>
      <c r="CSY57" s="37"/>
      <c r="CSZ57" s="37"/>
      <c r="CTA57" s="37"/>
      <c r="CTB57" s="37"/>
      <c r="CTC57" s="37"/>
      <c r="CTD57" s="37"/>
      <c r="CTE57" s="37"/>
      <c r="CTF57" s="37"/>
      <c r="CTG57" s="37"/>
      <c r="CTH57" s="37"/>
      <c r="CTI57" s="37"/>
      <c r="CTJ57" s="37"/>
      <c r="CTK57" s="37"/>
      <c r="CTL57" s="37"/>
      <c r="CTM57" s="37"/>
      <c r="CTN57" s="37"/>
      <c r="CTO57" s="37"/>
      <c r="CTP57" s="37"/>
      <c r="CTQ57" s="37"/>
      <c r="CTR57" s="37"/>
      <c r="CTS57" s="37"/>
      <c r="CTT57" s="37"/>
      <c r="CTU57" s="37"/>
      <c r="CTV57" s="37"/>
      <c r="CTW57" s="37"/>
      <c r="CTX57" s="37"/>
      <c r="CTY57" s="37"/>
      <c r="CTZ57" s="37"/>
      <c r="CUA57" s="37"/>
      <c r="CUB57" s="37"/>
      <c r="CUC57" s="37"/>
      <c r="CUD57" s="37"/>
      <c r="CUE57" s="37"/>
      <c r="CUF57" s="37"/>
      <c r="CUG57" s="37"/>
      <c r="CUH57" s="37"/>
      <c r="CUI57" s="37"/>
      <c r="CUJ57" s="37"/>
      <c r="CUK57" s="37"/>
      <c r="CUL57" s="37"/>
      <c r="CUM57" s="37"/>
      <c r="CUN57" s="37"/>
      <c r="CUO57" s="37"/>
      <c r="CUP57" s="37"/>
      <c r="CUQ57" s="37"/>
      <c r="CUR57" s="37"/>
      <c r="CUS57" s="37"/>
      <c r="CUT57" s="37"/>
      <c r="CUU57" s="37"/>
      <c r="CUV57" s="37"/>
      <c r="CUW57" s="37"/>
      <c r="CUX57" s="37"/>
      <c r="CUY57" s="37"/>
      <c r="CUZ57" s="37"/>
      <c r="CVA57" s="37"/>
      <c r="CVB57" s="37"/>
      <c r="CVC57" s="37"/>
      <c r="CVD57" s="37"/>
      <c r="CVE57" s="37"/>
      <c r="CVF57" s="37"/>
      <c r="CVG57" s="37"/>
      <c r="CVH57" s="37"/>
      <c r="CVI57" s="37"/>
      <c r="CVJ57" s="37"/>
      <c r="CVK57" s="37"/>
      <c r="CVL57" s="37"/>
      <c r="CVM57" s="37"/>
      <c r="CVN57" s="37"/>
      <c r="CVO57" s="37"/>
      <c r="CVP57" s="37"/>
      <c r="CVQ57" s="37"/>
      <c r="CVR57" s="37"/>
      <c r="CVS57" s="37"/>
      <c r="CVT57" s="37"/>
      <c r="CVU57" s="37"/>
      <c r="CVV57" s="37"/>
      <c r="CVW57" s="37"/>
      <c r="CVX57" s="37"/>
      <c r="CVY57" s="37"/>
      <c r="CVZ57" s="37"/>
      <c r="CWA57" s="37"/>
      <c r="CWB57" s="37"/>
      <c r="CWC57" s="37"/>
      <c r="CWD57" s="37"/>
      <c r="CWE57" s="37"/>
      <c r="CWF57" s="37"/>
      <c r="CWG57" s="37"/>
      <c r="CWH57" s="37"/>
      <c r="CWI57" s="37"/>
      <c r="CWJ57" s="37"/>
      <c r="CWK57" s="37"/>
      <c r="CWL57" s="37"/>
      <c r="CWM57" s="37"/>
      <c r="CWN57" s="37"/>
      <c r="CWO57" s="37"/>
      <c r="CWP57" s="37"/>
      <c r="CWQ57" s="37"/>
      <c r="CWR57" s="37"/>
      <c r="CWS57" s="37"/>
      <c r="CWT57" s="37"/>
      <c r="CWU57" s="37"/>
      <c r="CWV57" s="37"/>
      <c r="CWW57" s="37"/>
      <c r="CWX57" s="37"/>
      <c r="CWY57" s="37"/>
      <c r="CWZ57" s="37"/>
      <c r="CXA57" s="37"/>
      <c r="CXB57" s="37"/>
      <c r="CXC57" s="37"/>
      <c r="CXD57" s="37"/>
      <c r="CXE57" s="37"/>
      <c r="CXF57" s="37"/>
      <c r="CXG57" s="37"/>
      <c r="CXH57" s="37"/>
      <c r="CXI57" s="37"/>
      <c r="CXJ57" s="37"/>
      <c r="CXK57" s="37"/>
      <c r="CXL57" s="37"/>
      <c r="CXM57" s="37"/>
      <c r="CXN57" s="37"/>
      <c r="CXO57" s="37"/>
      <c r="CXP57" s="37"/>
      <c r="CXQ57" s="37"/>
      <c r="CXR57" s="37"/>
      <c r="CXS57" s="37"/>
      <c r="CXT57" s="37"/>
      <c r="CXU57" s="37"/>
      <c r="CXV57" s="37"/>
      <c r="CXW57" s="37"/>
      <c r="CXX57" s="37"/>
      <c r="CXY57" s="37"/>
      <c r="CXZ57" s="37"/>
      <c r="CYA57" s="37"/>
      <c r="CYB57" s="37"/>
      <c r="CYC57" s="37"/>
      <c r="CYD57" s="37"/>
      <c r="CYE57" s="37"/>
      <c r="CYF57" s="37"/>
      <c r="CYG57" s="37"/>
      <c r="CYH57" s="37"/>
      <c r="CYI57" s="37"/>
      <c r="CYJ57" s="37"/>
      <c r="CYK57" s="37"/>
      <c r="CYL57" s="37"/>
      <c r="CYM57" s="37"/>
      <c r="CYN57" s="37"/>
      <c r="CYO57" s="37"/>
      <c r="CYP57" s="37"/>
      <c r="CYQ57" s="37"/>
      <c r="CYR57" s="37"/>
      <c r="CYS57" s="37"/>
      <c r="CYT57" s="37"/>
      <c r="CYU57" s="37"/>
      <c r="CYV57" s="37"/>
      <c r="CYW57" s="37"/>
      <c r="CYX57" s="37"/>
      <c r="CYY57" s="37"/>
      <c r="CYZ57" s="37"/>
      <c r="CZA57" s="37"/>
      <c r="CZB57" s="37"/>
      <c r="CZC57" s="37"/>
      <c r="CZD57" s="37"/>
      <c r="CZE57" s="37"/>
      <c r="CZF57" s="37"/>
      <c r="CZG57" s="37"/>
      <c r="CZH57" s="37"/>
      <c r="CZI57" s="37"/>
      <c r="CZJ57" s="37"/>
      <c r="CZK57" s="37"/>
      <c r="CZL57" s="37"/>
      <c r="CZM57" s="37"/>
      <c r="CZN57" s="37"/>
      <c r="CZO57" s="37"/>
      <c r="CZP57" s="37"/>
      <c r="CZQ57" s="37"/>
      <c r="CZR57" s="37"/>
      <c r="CZS57" s="37"/>
      <c r="CZT57" s="37"/>
      <c r="CZU57" s="37"/>
      <c r="CZV57" s="37"/>
      <c r="CZW57" s="37"/>
      <c r="CZX57" s="37"/>
      <c r="CZY57" s="37"/>
      <c r="CZZ57" s="37"/>
      <c r="DAA57" s="37"/>
      <c r="DAB57" s="37"/>
      <c r="DAC57" s="37"/>
      <c r="DAD57" s="37"/>
      <c r="DAE57" s="37"/>
      <c r="DAF57" s="37"/>
      <c r="DAG57" s="37"/>
      <c r="DAH57" s="37"/>
      <c r="DAI57" s="37"/>
      <c r="DAJ57" s="37"/>
      <c r="DAK57" s="37"/>
      <c r="DAL57" s="37"/>
      <c r="DAM57" s="37"/>
      <c r="DAN57" s="37"/>
      <c r="DAO57" s="37"/>
      <c r="DAP57" s="37"/>
      <c r="DAQ57" s="37"/>
      <c r="DAR57" s="37"/>
      <c r="DAS57" s="37"/>
      <c r="DAT57" s="37"/>
      <c r="DAU57" s="37"/>
      <c r="DAV57" s="37"/>
      <c r="DAW57" s="37"/>
      <c r="DAX57" s="37"/>
      <c r="DAY57" s="37"/>
      <c r="DAZ57" s="37"/>
      <c r="DBA57" s="37"/>
      <c r="DBB57" s="37"/>
      <c r="DBC57" s="37"/>
      <c r="DBD57" s="37"/>
      <c r="DBE57" s="37"/>
      <c r="DBF57" s="37"/>
      <c r="DBG57" s="37"/>
      <c r="DBH57" s="37"/>
      <c r="DBI57" s="37"/>
      <c r="DBJ57" s="37"/>
      <c r="DBK57" s="37"/>
      <c r="DBL57" s="37"/>
      <c r="DBM57" s="37"/>
      <c r="DBN57" s="37"/>
      <c r="DBO57" s="37"/>
      <c r="DBP57" s="37"/>
      <c r="DBQ57" s="37"/>
      <c r="DBR57" s="37"/>
      <c r="DBS57" s="37"/>
      <c r="DBT57" s="37"/>
      <c r="DBU57" s="37"/>
      <c r="DBV57" s="37"/>
      <c r="DBW57" s="37"/>
      <c r="DBX57" s="37"/>
      <c r="DBY57" s="37"/>
      <c r="DBZ57" s="37"/>
      <c r="DCA57" s="37"/>
      <c r="DCB57" s="37"/>
      <c r="DCC57" s="37"/>
      <c r="DCD57" s="37"/>
      <c r="DCE57" s="37"/>
      <c r="DCF57" s="37"/>
      <c r="DCG57" s="37"/>
      <c r="DCH57" s="37"/>
      <c r="DCI57" s="37"/>
      <c r="DCJ57" s="37"/>
      <c r="DCK57" s="37"/>
      <c r="DCL57" s="37"/>
      <c r="DCM57" s="37"/>
      <c r="DCN57" s="37"/>
      <c r="DCO57" s="37"/>
      <c r="DCP57" s="37"/>
      <c r="DCQ57" s="37"/>
      <c r="DCR57" s="37"/>
      <c r="DCS57" s="37"/>
      <c r="DCT57" s="37"/>
      <c r="DCU57" s="37"/>
      <c r="DCV57" s="37"/>
      <c r="DCW57" s="37"/>
      <c r="DCX57" s="37"/>
      <c r="DCY57" s="37"/>
      <c r="DCZ57" s="37"/>
      <c r="DDA57" s="37"/>
      <c r="DDB57" s="37"/>
      <c r="DDC57" s="37"/>
      <c r="DDD57" s="37"/>
      <c r="DDE57" s="37"/>
      <c r="DDF57" s="37"/>
      <c r="DDG57" s="37"/>
      <c r="DDH57" s="37"/>
      <c r="DDI57" s="37"/>
      <c r="DDJ57" s="37"/>
      <c r="DDK57" s="37"/>
      <c r="DDL57" s="37"/>
      <c r="DDM57" s="37"/>
      <c r="DDN57" s="37"/>
      <c r="DDO57" s="37"/>
      <c r="DDP57" s="37"/>
      <c r="DDQ57" s="37"/>
      <c r="DDR57" s="37"/>
      <c r="DDS57" s="37"/>
      <c r="DDT57" s="37"/>
      <c r="DDU57" s="37"/>
      <c r="DDV57" s="37"/>
      <c r="DDW57" s="37"/>
      <c r="DDX57" s="37"/>
      <c r="DDY57" s="37"/>
      <c r="DDZ57" s="37"/>
      <c r="DEA57" s="37"/>
      <c r="DEB57" s="37"/>
      <c r="DEC57" s="37"/>
      <c r="DED57" s="37"/>
      <c r="DEE57" s="37"/>
      <c r="DEF57" s="37"/>
      <c r="DEG57" s="37"/>
      <c r="DEH57" s="37"/>
      <c r="DEI57" s="37"/>
      <c r="DEJ57" s="37"/>
      <c r="DEK57" s="37"/>
      <c r="DEL57" s="37"/>
      <c r="DEM57" s="37"/>
      <c r="DEN57" s="37"/>
      <c r="DEO57" s="37"/>
      <c r="DEP57" s="37"/>
      <c r="DEQ57" s="37"/>
      <c r="DER57" s="37"/>
      <c r="DES57" s="37"/>
      <c r="DET57" s="37"/>
      <c r="DEU57" s="37"/>
      <c r="DEV57" s="37"/>
      <c r="DEW57" s="37"/>
      <c r="DEX57" s="37"/>
      <c r="DEY57" s="37"/>
      <c r="DEZ57" s="37"/>
      <c r="DFA57" s="37"/>
      <c r="DFB57" s="37"/>
      <c r="DFC57" s="37"/>
      <c r="DFD57" s="37"/>
      <c r="DFE57" s="37"/>
      <c r="DFF57" s="37"/>
      <c r="DFG57" s="37"/>
      <c r="DFH57" s="37"/>
      <c r="DFI57" s="37"/>
      <c r="DFJ57" s="37"/>
      <c r="DFK57" s="37"/>
      <c r="DFL57" s="37"/>
      <c r="DFM57" s="37"/>
      <c r="DFN57" s="37"/>
      <c r="DFO57" s="37"/>
      <c r="DFP57" s="37"/>
      <c r="DFQ57" s="37"/>
      <c r="DFR57" s="37"/>
      <c r="DFS57" s="37"/>
      <c r="DFT57" s="37"/>
      <c r="DFU57" s="37"/>
      <c r="DFV57" s="37"/>
      <c r="DFW57" s="37"/>
      <c r="DFX57" s="37"/>
      <c r="DFY57" s="37"/>
      <c r="DFZ57" s="37"/>
      <c r="DGA57" s="37"/>
      <c r="DGB57" s="37"/>
      <c r="DGC57" s="37"/>
      <c r="DGD57" s="37"/>
      <c r="DGE57" s="37"/>
      <c r="DGF57" s="37"/>
      <c r="DGG57" s="37"/>
      <c r="DGH57" s="37"/>
      <c r="DGI57" s="37"/>
      <c r="DGJ57" s="37"/>
      <c r="DGK57" s="37"/>
      <c r="DGL57" s="37"/>
      <c r="DGM57" s="37"/>
      <c r="DGN57" s="37"/>
      <c r="DGO57" s="37"/>
      <c r="DGP57" s="37"/>
      <c r="DGQ57" s="37"/>
      <c r="DGR57" s="37"/>
      <c r="DGS57" s="37"/>
      <c r="DGT57" s="37"/>
      <c r="DGU57" s="37"/>
      <c r="DGV57" s="37"/>
      <c r="DGW57" s="37"/>
      <c r="DGX57" s="37"/>
      <c r="DGY57" s="37"/>
      <c r="DGZ57" s="37"/>
      <c r="DHA57" s="37"/>
      <c r="DHB57" s="37"/>
      <c r="DHC57" s="37"/>
      <c r="DHD57" s="37"/>
      <c r="DHE57" s="37"/>
      <c r="DHF57" s="37"/>
      <c r="DHG57" s="37"/>
      <c r="DHH57" s="37"/>
      <c r="DHI57" s="37"/>
      <c r="DHJ57" s="37"/>
      <c r="DHK57" s="37"/>
      <c r="DHL57" s="37"/>
      <c r="DHM57" s="37"/>
      <c r="DHN57" s="37"/>
      <c r="DHO57" s="37"/>
      <c r="DHP57" s="37"/>
      <c r="DHQ57" s="37"/>
      <c r="DHR57" s="37"/>
      <c r="DHS57" s="37"/>
      <c r="DHT57" s="37"/>
      <c r="DHU57" s="37"/>
      <c r="DHV57" s="37"/>
      <c r="DHW57" s="37"/>
      <c r="DHX57" s="37"/>
      <c r="DHY57" s="37"/>
      <c r="DHZ57" s="37"/>
      <c r="DIA57" s="37"/>
      <c r="DIB57" s="37"/>
      <c r="DIC57" s="37"/>
      <c r="DID57" s="37"/>
      <c r="DIE57" s="37"/>
      <c r="DIF57" s="37"/>
      <c r="DIG57" s="37"/>
      <c r="DIH57" s="37"/>
      <c r="DII57" s="37"/>
      <c r="DIJ57" s="37"/>
      <c r="DIK57" s="37"/>
      <c r="DIL57" s="37"/>
      <c r="DIM57" s="37"/>
      <c r="DIN57" s="37"/>
      <c r="DIO57" s="37"/>
      <c r="DIP57" s="37"/>
      <c r="DIQ57" s="37"/>
      <c r="DIR57" s="37"/>
      <c r="DIS57" s="37"/>
      <c r="DIT57" s="37"/>
      <c r="DIU57" s="37"/>
      <c r="DIV57" s="37"/>
      <c r="DIW57" s="37"/>
      <c r="DIX57" s="37"/>
      <c r="DIY57" s="37"/>
      <c r="DIZ57" s="37"/>
      <c r="DJA57" s="37"/>
      <c r="DJB57" s="37"/>
      <c r="DJC57" s="37"/>
      <c r="DJD57" s="37"/>
      <c r="DJE57" s="37"/>
      <c r="DJF57" s="37"/>
      <c r="DJG57" s="37"/>
      <c r="DJH57" s="37"/>
      <c r="DJI57" s="37"/>
      <c r="DJJ57" s="37"/>
      <c r="DJK57" s="37"/>
      <c r="DJL57" s="37"/>
      <c r="DJM57" s="37"/>
      <c r="DJN57" s="37"/>
      <c r="DJO57" s="37"/>
      <c r="DJP57" s="37"/>
      <c r="DJQ57" s="37"/>
      <c r="DJR57" s="37"/>
      <c r="DJS57" s="37"/>
      <c r="DJT57" s="37"/>
      <c r="DJU57" s="37"/>
      <c r="DJV57" s="37"/>
      <c r="DJW57" s="37"/>
      <c r="DJX57" s="37"/>
      <c r="DJY57" s="37"/>
      <c r="DJZ57" s="37"/>
      <c r="DKA57" s="37"/>
      <c r="DKB57" s="37"/>
      <c r="DKC57" s="37"/>
      <c r="DKD57" s="37"/>
      <c r="DKE57" s="37"/>
      <c r="DKF57" s="37"/>
      <c r="DKG57" s="37"/>
      <c r="DKH57" s="37"/>
      <c r="DKI57" s="37"/>
      <c r="DKJ57" s="37"/>
      <c r="DKK57" s="37"/>
      <c r="DKL57" s="37"/>
      <c r="DKM57" s="37"/>
      <c r="DKN57" s="37"/>
      <c r="DKO57" s="37"/>
      <c r="DKP57" s="37"/>
      <c r="DKQ57" s="37"/>
      <c r="DKR57" s="37"/>
      <c r="DKS57" s="37"/>
      <c r="DKT57" s="37"/>
      <c r="DKU57" s="37"/>
      <c r="DKV57" s="37"/>
      <c r="DKW57" s="37"/>
      <c r="DKX57" s="37"/>
      <c r="DKY57" s="37"/>
      <c r="DKZ57" s="37"/>
      <c r="DLA57" s="37"/>
      <c r="DLB57" s="37"/>
      <c r="DLC57" s="37"/>
      <c r="DLD57" s="37"/>
      <c r="DLE57" s="37"/>
      <c r="DLF57" s="37"/>
      <c r="DLG57" s="37"/>
      <c r="DLH57" s="37"/>
      <c r="DLI57" s="37"/>
      <c r="DLJ57" s="37"/>
      <c r="DLK57" s="37"/>
      <c r="DLL57" s="37"/>
      <c r="DLM57" s="37"/>
      <c r="DLN57" s="37"/>
      <c r="DLO57" s="37"/>
      <c r="DLP57" s="37"/>
      <c r="DLQ57" s="37"/>
      <c r="DLR57" s="37"/>
      <c r="DLS57" s="37"/>
      <c r="DLT57" s="37"/>
      <c r="DLU57" s="37"/>
      <c r="DLV57" s="37"/>
      <c r="DLW57" s="37"/>
      <c r="DLX57" s="37"/>
      <c r="DLY57" s="37"/>
      <c r="DLZ57" s="37"/>
      <c r="DMA57" s="37"/>
      <c r="DMB57" s="37"/>
      <c r="DMC57" s="37"/>
      <c r="DMD57" s="37"/>
      <c r="DME57" s="37"/>
      <c r="DMF57" s="37"/>
      <c r="DMG57" s="37"/>
      <c r="DMH57" s="37"/>
      <c r="DMI57" s="37"/>
      <c r="DMJ57" s="37"/>
      <c r="DMK57" s="37"/>
      <c r="DML57" s="37"/>
      <c r="DMM57" s="37"/>
      <c r="DMN57" s="37"/>
      <c r="DMO57" s="37"/>
      <c r="DMP57" s="37"/>
      <c r="DMQ57" s="37"/>
      <c r="DMR57" s="37"/>
      <c r="DMS57" s="37"/>
      <c r="DMT57" s="37"/>
      <c r="DMU57" s="37"/>
      <c r="DMV57" s="37"/>
      <c r="DMW57" s="37"/>
      <c r="DMX57" s="37"/>
      <c r="DMY57" s="37"/>
      <c r="DMZ57" s="37"/>
      <c r="DNA57" s="37"/>
      <c r="DNB57" s="37"/>
      <c r="DNC57" s="37"/>
      <c r="DND57" s="37"/>
      <c r="DNE57" s="37"/>
      <c r="DNF57" s="37"/>
      <c r="DNG57" s="37"/>
      <c r="DNH57" s="37"/>
      <c r="DNI57" s="37"/>
      <c r="DNJ57" s="37"/>
      <c r="DNK57" s="37"/>
      <c r="DNL57" s="37"/>
      <c r="DNM57" s="37"/>
      <c r="DNN57" s="37"/>
      <c r="DNO57" s="37"/>
      <c r="DNP57" s="37"/>
      <c r="DNQ57" s="37"/>
      <c r="DNR57" s="37"/>
      <c r="DNS57" s="37"/>
      <c r="DNT57" s="37"/>
      <c r="DNU57" s="37"/>
      <c r="DNV57" s="37"/>
      <c r="DNW57" s="37"/>
      <c r="DNX57" s="37"/>
      <c r="DNY57" s="37"/>
      <c r="DNZ57" s="37"/>
      <c r="DOA57" s="37"/>
      <c r="DOB57" s="37"/>
      <c r="DOC57" s="37"/>
      <c r="DOD57" s="37"/>
      <c r="DOE57" s="37"/>
      <c r="DOF57" s="37"/>
      <c r="DOG57" s="37"/>
      <c r="DOH57" s="37"/>
      <c r="DOI57" s="37"/>
      <c r="DOJ57" s="37"/>
      <c r="DOK57" s="37"/>
      <c r="DOL57" s="37"/>
      <c r="DOM57" s="37"/>
      <c r="DON57" s="37"/>
      <c r="DOO57" s="37"/>
      <c r="DOP57" s="37"/>
      <c r="DOQ57" s="37"/>
      <c r="DOR57" s="37"/>
      <c r="DOS57" s="37"/>
      <c r="DOT57" s="37"/>
      <c r="DOU57" s="37"/>
      <c r="DOV57" s="37"/>
      <c r="DOW57" s="37"/>
      <c r="DOX57" s="37"/>
      <c r="DOY57" s="37"/>
      <c r="DOZ57" s="37"/>
      <c r="DPA57" s="37"/>
      <c r="DPB57" s="37"/>
      <c r="DPC57" s="37"/>
      <c r="DPD57" s="37"/>
      <c r="DPE57" s="37"/>
      <c r="DPF57" s="37"/>
      <c r="DPG57" s="37"/>
      <c r="DPH57" s="37"/>
      <c r="DPI57" s="37"/>
      <c r="DPJ57" s="37"/>
      <c r="DPK57" s="37"/>
      <c r="DPL57" s="37"/>
      <c r="DPM57" s="37"/>
      <c r="DPN57" s="37"/>
      <c r="DPO57" s="37"/>
      <c r="DPP57" s="37"/>
      <c r="DPQ57" s="37"/>
      <c r="DPR57" s="37"/>
      <c r="DPS57" s="37"/>
      <c r="DPT57" s="37"/>
      <c r="DPU57" s="37"/>
      <c r="DPV57" s="37"/>
      <c r="DPW57" s="37"/>
      <c r="DPX57" s="37"/>
      <c r="DPY57" s="37"/>
      <c r="DPZ57" s="37"/>
      <c r="DQA57" s="37"/>
      <c r="DQB57" s="37"/>
      <c r="DQC57" s="37"/>
      <c r="DQD57" s="37"/>
      <c r="DQE57" s="37"/>
      <c r="DQF57" s="37"/>
      <c r="DQG57" s="37"/>
      <c r="DQH57" s="37"/>
      <c r="DQI57" s="37"/>
      <c r="DQJ57" s="37"/>
      <c r="DQK57" s="37"/>
      <c r="DQL57" s="37"/>
      <c r="DQM57" s="37"/>
      <c r="DQN57" s="37"/>
      <c r="DQO57" s="37"/>
      <c r="DQP57" s="37"/>
      <c r="DQQ57" s="37"/>
      <c r="DQR57" s="37"/>
      <c r="DQS57" s="37"/>
      <c r="DQT57" s="37"/>
      <c r="DQU57" s="37"/>
      <c r="DQV57" s="37"/>
      <c r="DQW57" s="37"/>
      <c r="DQX57" s="37"/>
      <c r="DQY57" s="37"/>
      <c r="DQZ57" s="37"/>
      <c r="DRA57" s="37"/>
      <c r="DRB57" s="37"/>
      <c r="DRC57" s="37"/>
      <c r="DRD57" s="37"/>
      <c r="DRE57" s="37"/>
      <c r="DRF57" s="37"/>
      <c r="DRG57" s="37"/>
      <c r="DRH57" s="37"/>
      <c r="DRI57" s="37"/>
      <c r="DRJ57" s="37"/>
      <c r="DRK57" s="37"/>
      <c r="DRL57" s="37"/>
      <c r="DRM57" s="37"/>
      <c r="DRN57" s="37"/>
      <c r="DRO57" s="37"/>
      <c r="DRP57" s="37"/>
      <c r="DRQ57" s="37"/>
      <c r="DRR57" s="37"/>
      <c r="DRS57" s="37"/>
      <c r="DRT57" s="37"/>
      <c r="DRU57" s="37"/>
      <c r="DRV57" s="37"/>
      <c r="DRW57" s="37"/>
      <c r="DRX57" s="37"/>
      <c r="DRY57" s="37"/>
      <c r="DRZ57" s="37"/>
      <c r="DSA57" s="37"/>
      <c r="DSB57" s="37"/>
      <c r="DSC57" s="37"/>
      <c r="DSD57" s="37"/>
      <c r="DSE57" s="37"/>
      <c r="DSF57" s="37"/>
      <c r="DSG57" s="37"/>
      <c r="DSH57" s="37"/>
      <c r="DSI57" s="37"/>
      <c r="DSJ57" s="37"/>
      <c r="DSK57" s="37"/>
      <c r="DSL57" s="37"/>
      <c r="DSM57" s="37"/>
      <c r="DSN57" s="37"/>
      <c r="DSO57" s="37"/>
      <c r="DSP57" s="37"/>
      <c r="DSQ57" s="37"/>
      <c r="DSR57" s="37"/>
      <c r="DSS57" s="37"/>
      <c r="DST57" s="37"/>
      <c r="DSU57" s="37"/>
      <c r="DSV57" s="37"/>
      <c r="DSW57" s="37"/>
      <c r="DSX57" s="37"/>
      <c r="DSY57" s="37"/>
      <c r="DSZ57" s="37"/>
      <c r="DTA57" s="37"/>
      <c r="DTB57" s="37"/>
      <c r="DTC57" s="37"/>
      <c r="DTD57" s="37"/>
      <c r="DTE57" s="37"/>
      <c r="DTF57" s="37"/>
      <c r="DTG57" s="37"/>
      <c r="DTH57" s="37"/>
      <c r="DTI57" s="37"/>
      <c r="DTJ57" s="37"/>
      <c r="DTK57" s="37"/>
      <c r="DTL57" s="37"/>
      <c r="DTM57" s="37"/>
      <c r="DTN57" s="37"/>
      <c r="DTO57" s="37"/>
      <c r="DTP57" s="37"/>
      <c r="DTQ57" s="37"/>
      <c r="DTR57" s="37"/>
      <c r="DTS57" s="37"/>
      <c r="DTT57" s="37"/>
      <c r="DTU57" s="37"/>
      <c r="DTV57" s="37"/>
      <c r="DTW57" s="37"/>
      <c r="DTX57" s="37"/>
      <c r="DTY57" s="37"/>
      <c r="DTZ57" s="37"/>
      <c r="DUA57" s="37"/>
      <c r="DUB57" s="37"/>
      <c r="DUC57" s="37"/>
      <c r="DUD57" s="37"/>
      <c r="DUE57" s="37"/>
      <c r="DUF57" s="37"/>
      <c r="DUG57" s="37"/>
      <c r="DUH57" s="37"/>
      <c r="DUI57" s="37"/>
      <c r="DUJ57" s="37"/>
      <c r="DUK57" s="37"/>
      <c r="DUL57" s="37"/>
      <c r="DUM57" s="37"/>
      <c r="DUN57" s="37"/>
      <c r="DUO57" s="37"/>
      <c r="DUP57" s="37"/>
      <c r="DUQ57" s="37"/>
      <c r="DUR57" s="37"/>
      <c r="DUS57" s="37"/>
      <c r="DUT57" s="37"/>
      <c r="DUU57" s="37"/>
      <c r="DUV57" s="37"/>
      <c r="DUW57" s="37"/>
      <c r="DUX57" s="37"/>
      <c r="DUY57" s="37"/>
      <c r="DUZ57" s="37"/>
      <c r="DVA57" s="37"/>
      <c r="DVB57" s="37"/>
      <c r="DVC57" s="37"/>
      <c r="DVD57" s="37"/>
      <c r="DVE57" s="37"/>
      <c r="DVF57" s="37"/>
      <c r="DVG57" s="37"/>
      <c r="DVH57" s="37"/>
      <c r="DVI57" s="37"/>
      <c r="DVJ57" s="37"/>
      <c r="DVK57" s="37"/>
      <c r="DVL57" s="37"/>
      <c r="DVM57" s="37"/>
      <c r="DVN57" s="37"/>
      <c r="DVO57" s="37"/>
      <c r="DVP57" s="37"/>
      <c r="DVQ57" s="37"/>
      <c r="DVR57" s="37"/>
      <c r="DVS57" s="37"/>
      <c r="DVT57" s="37"/>
      <c r="DVU57" s="37"/>
      <c r="DVV57" s="37"/>
      <c r="DVW57" s="37"/>
      <c r="DVX57" s="37"/>
      <c r="DVY57" s="37"/>
      <c r="DVZ57" s="37"/>
      <c r="DWA57" s="37"/>
      <c r="DWB57" s="37"/>
      <c r="DWC57" s="37"/>
      <c r="DWD57" s="37"/>
      <c r="DWE57" s="37"/>
      <c r="DWF57" s="37"/>
      <c r="DWG57" s="37"/>
      <c r="DWH57" s="37"/>
      <c r="DWI57" s="37"/>
      <c r="DWJ57" s="37"/>
      <c r="DWK57" s="37"/>
      <c r="DWL57" s="37"/>
      <c r="DWM57" s="37"/>
      <c r="DWN57" s="37"/>
      <c r="DWO57" s="37"/>
      <c r="DWP57" s="37"/>
      <c r="DWQ57" s="37"/>
      <c r="DWR57" s="37"/>
      <c r="DWS57" s="37"/>
      <c r="DWT57" s="37"/>
      <c r="DWU57" s="37"/>
      <c r="DWV57" s="37"/>
      <c r="DWW57" s="37"/>
      <c r="DWX57" s="37"/>
      <c r="DWY57" s="37"/>
      <c r="DWZ57" s="37"/>
      <c r="DXA57" s="37"/>
      <c r="DXB57" s="37"/>
      <c r="DXC57" s="37"/>
      <c r="DXD57" s="37"/>
      <c r="DXE57" s="37"/>
      <c r="DXF57" s="37"/>
      <c r="DXG57" s="37"/>
      <c r="DXH57" s="37"/>
      <c r="DXI57" s="37"/>
      <c r="DXJ57" s="37"/>
      <c r="DXK57" s="37"/>
      <c r="DXL57" s="37"/>
      <c r="DXM57" s="37"/>
      <c r="DXN57" s="37"/>
      <c r="DXO57" s="37"/>
      <c r="DXP57" s="37"/>
      <c r="DXQ57" s="37"/>
      <c r="DXR57" s="37"/>
      <c r="DXS57" s="37"/>
      <c r="DXT57" s="37"/>
      <c r="DXU57" s="37"/>
      <c r="DXV57" s="37"/>
      <c r="DXW57" s="37"/>
      <c r="DXX57" s="37"/>
      <c r="DXY57" s="37"/>
      <c r="DXZ57" s="37"/>
      <c r="DYA57" s="37"/>
      <c r="DYB57" s="37"/>
      <c r="DYC57" s="37"/>
      <c r="DYD57" s="37"/>
      <c r="DYE57" s="37"/>
      <c r="DYF57" s="37"/>
      <c r="DYG57" s="37"/>
      <c r="DYH57" s="37"/>
      <c r="DYI57" s="37"/>
      <c r="DYJ57" s="37"/>
      <c r="DYK57" s="37"/>
      <c r="DYL57" s="37"/>
      <c r="DYM57" s="37"/>
      <c r="DYN57" s="37"/>
      <c r="DYO57" s="37"/>
      <c r="DYP57" s="37"/>
      <c r="DYQ57" s="37"/>
      <c r="DYR57" s="37"/>
      <c r="DYS57" s="37"/>
      <c r="DYT57" s="37"/>
      <c r="DYU57" s="37"/>
      <c r="DYV57" s="37"/>
      <c r="DYW57" s="37"/>
      <c r="DYX57" s="37"/>
      <c r="DYY57" s="37"/>
      <c r="DYZ57" s="37"/>
      <c r="DZA57" s="37"/>
      <c r="DZB57" s="37"/>
      <c r="DZC57" s="37"/>
      <c r="DZD57" s="37"/>
      <c r="DZE57" s="37"/>
      <c r="DZF57" s="37"/>
      <c r="DZG57" s="37"/>
      <c r="DZH57" s="37"/>
      <c r="DZI57" s="37"/>
      <c r="DZJ57" s="37"/>
      <c r="DZK57" s="37"/>
      <c r="DZL57" s="37"/>
      <c r="DZM57" s="37"/>
      <c r="DZN57" s="37"/>
      <c r="DZO57" s="37"/>
      <c r="DZP57" s="37"/>
      <c r="DZQ57" s="37"/>
      <c r="DZR57" s="37"/>
      <c r="DZS57" s="37"/>
      <c r="DZT57" s="37"/>
      <c r="DZU57" s="37"/>
      <c r="DZV57" s="37"/>
      <c r="DZW57" s="37"/>
      <c r="DZX57" s="37"/>
      <c r="DZY57" s="37"/>
      <c r="DZZ57" s="37"/>
      <c r="EAA57" s="37"/>
      <c r="EAB57" s="37"/>
      <c r="EAC57" s="37"/>
      <c r="EAD57" s="37"/>
      <c r="EAE57" s="37"/>
      <c r="EAF57" s="37"/>
      <c r="EAG57" s="37"/>
      <c r="EAH57" s="37"/>
      <c r="EAI57" s="37"/>
      <c r="EAJ57" s="37"/>
      <c r="EAK57" s="37"/>
      <c r="EAL57" s="37"/>
      <c r="EAM57" s="37"/>
      <c r="EAN57" s="37"/>
      <c r="EAO57" s="37"/>
      <c r="EAP57" s="37"/>
      <c r="EAQ57" s="37"/>
      <c r="EAR57" s="37"/>
      <c r="EAS57" s="37"/>
      <c r="EAT57" s="37"/>
      <c r="EAU57" s="37"/>
      <c r="EAV57" s="37"/>
      <c r="EAW57" s="37"/>
      <c r="EAX57" s="37"/>
      <c r="EAY57" s="37"/>
      <c r="EAZ57" s="37"/>
      <c r="EBA57" s="37"/>
      <c r="EBB57" s="37"/>
      <c r="EBC57" s="37"/>
      <c r="EBD57" s="37"/>
      <c r="EBE57" s="37"/>
      <c r="EBF57" s="37"/>
      <c r="EBG57" s="37"/>
      <c r="EBH57" s="37"/>
      <c r="EBI57" s="37"/>
      <c r="EBJ57" s="37"/>
      <c r="EBK57" s="37"/>
      <c r="EBL57" s="37"/>
      <c r="EBM57" s="37"/>
      <c r="EBN57" s="37"/>
      <c r="EBO57" s="37"/>
      <c r="EBP57" s="37"/>
      <c r="EBQ57" s="37"/>
      <c r="EBR57" s="37"/>
      <c r="EBS57" s="37"/>
      <c r="EBT57" s="37"/>
      <c r="EBU57" s="37"/>
      <c r="EBV57" s="37"/>
      <c r="EBW57" s="37"/>
      <c r="EBX57" s="37"/>
      <c r="EBY57" s="37"/>
      <c r="EBZ57" s="37"/>
      <c r="ECA57" s="37"/>
      <c r="ECB57" s="37"/>
      <c r="ECC57" s="37"/>
      <c r="ECD57" s="37"/>
      <c r="ECE57" s="37"/>
      <c r="ECF57" s="37"/>
      <c r="ECG57" s="37"/>
      <c r="ECH57" s="37"/>
      <c r="ECI57" s="37"/>
      <c r="ECJ57" s="37"/>
      <c r="ECK57" s="37"/>
      <c r="ECL57" s="37"/>
      <c r="ECM57" s="37"/>
      <c r="ECN57" s="37"/>
      <c r="ECO57" s="37"/>
      <c r="ECP57" s="37"/>
      <c r="ECQ57" s="37"/>
      <c r="ECR57" s="37"/>
      <c r="ECS57" s="37"/>
      <c r="ECT57" s="37"/>
      <c r="ECU57" s="37"/>
      <c r="ECV57" s="37"/>
      <c r="ECW57" s="37"/>
      <c r="ECX57" s="37"/>
      <c r="ECY57" s="37"/>
      <c r="ECZ57" s="37"/>
      <c r="EDA57" s="37"/>
      <c r="EDB57" s="37"/>
      <c r="EDC57" s="37"/>
      <c r="EDD57" s="37"/>
      <c r="EDE57" s="37"/>
      <c r="EDF57" s="37"/>
      <c r="EDG57" s="37"/>
      <c r="EDH57" s="37"/>
      <c r="EDI57" s="37"/>
      <c r="EDJ57" s="37"/>
      <c r="EDK57" s="37"/>
      <c r="EDL57" s="37"/>
      <c r="EDM57" s="37"/>
      <c r="EDN57" s="37"/>
      <c r="EDO57" s="37"/>
      <c r="EDP57" s="37"/>
      <c r="EDQ57" s="37"/>
      <c r="EDR57" s="37"/>
      <c r="EDS57" s="37"/>
      <c r="EDT57" s="37"/>
      <c r="EDU57" s="37"/>
      <c r="EDV57" s="37"/>
      <c r="EDW57" s="37"/>
      <c r="EDX57" s="37"/>
      <c r="EDY57" s="37"/>
      <c r="EDZ57" s="37"/>
      <c r="EEA57" s="37"/>
      <c r="EEB57" s="37"/>
      <c r="EEC57" s="37"/>
      <c r="EED57" s="37"/>
      <c r="EEE57" s="37"/>
      <c r="EEF57" s="37"/>
      <c r="EEG57" s="37"/>
      <c r="EEH57" s="37"/>
      <c r="EEI57" s="37"/>
      <c r="EEJ57" s="37"/>
      <c r="EEK57" s="37"/>
      <c r="EEL57" s="37"/>
      <c r="EEM57" s="37"/>
      <c r="EEN57" s="37"/>
      <c r="EEO57" s="37"/>
      <c r="EEP57" s="37"/>
      <c r="EEQ57" s="37"/>
      <c r="EER57" s="37"/>
      <c r="EES57" s="37"/>
      <c r="EET57" s="37"/>
      <c r="EEU57" s="37"/>
      <c r="EEV57" s="37"/>
      <c r="EEW57" s="37"/>
      <c r="EEX57" s="37"/>
      <c r="EEY57" s="37"/>
      <c r="EEZ57" s="37"/>
      <c r="EFA57" s="37"/>
      <c r="EFB57" s="37"/>
      <c r="EFC57" s="37"/>
      <c r="EFD57" s="37"/>
      <c r="EFE57" s="37"/>
      <c r="EFF57" s="37"/>
      <c r="EFG57" s="37"/>
      <c r="EFH57" s="37"/>
      <c r="EFI57" s="37"/>
      <c r="EFJ57" s="37"/>
      <c r="EFK57" s="37"/>
      <c r="EFL57" s="37"/>
      <c r="EFM57" s="37"/>
      <c r="EFN57" s="37"/>
      <c r="EFO57" s="37"/>
      <c r="EFP57" s="37"/>
      <c r="EFQ57" s="37"/>
      <c r="EFR57" s="37"/>
      <c r="EFS57" s="37"/>
      <c r="EFT57" s="37"/>
      <c r="EFU57" s="37"/>
      <c r="EFV57" s="37"/>
      <c r="EFW57" s="37"/>
      <c r="EFX57" s="37"/>
      <c r="EFY57" s="37"/>
      <c r="EFZ57" s="37"/>
      <c r="EGA57" s="37"/>
      <c r="EGB57" s="37"/>
      <c r="EGC57" s="37"/>
      <c r="EGD57" s="37"/>
      <c r="EGE57" s="37"/>
      <c r="EGF57" s="37"/>
      <c r="EGG57" s="37"/>
      <c r="EGH57" s="37"/>
      <c r="EGI57" s="37"/>
      <c r="EGJ57" s="37"/>
      <c r="EGK57" s="37"/>
      <c r="EGL57" s="37"/>
      <c r="EGM57" s="37"/>
      <c r="EGN57" s="37"/>
      <c r="EGO57" s="37"/>
      <c r="EGP57" s="37"/>
      <c r="EGQ57" s="37"/>
      <c r="EGR57" s="37"/>
      <c r="EGS57" s="37"/>
      <c r="EGT57" s="37"/>
      <c r="EGU57" s="37"/>
      <c r="EGV57" s="37"/>
      <c r="EGW57" s="37"/>
      <c r="EGX57" s="37"/>
      <c r="EGY57" s="37"/>
      <c r="EGZ57" s="37"/>
      <c r="EHA57" s="37"/>
      <c r="EHB57" s="37"/>
      <c r="EHC57" s="37"/>
      <c r="EHD57" s="37"/>
      <c r="EHE57" s="37"/>
      <c r="EHF57" s="37"/>
      <c r="EHG57" s="37"/>
      <c r="EHH57" s="37"/>
      <c r="EHI57" s="37"/>
      <c r="EHJ57" s="37"/>
      <c r="EHK57" s="37"/>
      <c r="EHL57" s="37"/>
      <c r="EHM57" s="37"/>
      <c r="EHN57" s="37"/>
      <c r="EHO57" s="37"/>
      <c r="EHP57" s="37"/>
      <c r="EHQ57" s="37"/>
      <c r="EHR57" s="37"/>
      <c r="EHS57" s="37"/>
      <c r="EHT57" s="37"/>
      <c r="EHU57" s="37"/>
      <c r="EHV57" s="37"/>
      <c r="EHW57" s="37"/>
      <c r="EHX57" s="37"/>
      <c r="EHY57" s="37"/>
      <c r="EHZ57" s="37"/>
      <c r="EIA57" s="37"/>
      <c r="EIB57" s="37"/>
      <c r="EIC57" s="37"/>
      <c r="EID57" s="37"/>
      <c r="EIE57" s="37"/>
      <c r="EIF57" s="37"/>
      <c r="EIG57" s="37"/>
      <c r="EIH57" s="37"/>
      <c r="EII57" s="37"/>
      <c r="EIJ57" s="37"/>
      <c r="EIK57" s="37"/>
      <c r="EIL57" s="37"/>
      <c r="EIM57" s="37"/>
      <c r="EIN57" s="37"/>
      <c r="EIO57" s="37"/>
      <c r="EIP57" s="37"/>
      <c r="EIQ57" s="37"/>
      <c r="EIR57" s="37"/>
      <c r="EIS57" s="37"/>
      <c r="EIT57" s="37"/>
      <c r="EIU57" s="37"/>
      <c r="EIV57" s="37"/>
      <c r="EIW57" s="37"/>
      <c r="EIX57" s="37"/>
      <c r="EIY57" s="37"/>
      <c r="EIZ57" s="37"/>
      <c r="EJA57" s="37"/>
      <c r="EJB57" s="37"/>
      <c r="EJC57" s="37"/>
      <c r="EJD57" s="37"/>
      <c r="EJE57" s="37"/>
      <c r="EJF57" s="37"/>
      <c r="EJG57" s="37"/>
      <c r="EJH57" s="37"/>
      <c r="EJI57" s="37"/>
      <c r="EJJ57" s="37"/>
      <c r="EJK57" s="37"/>
      <c r="EJL57" s="37"/>
      <c r="EJM57" s="37"/>
      <c r="EJN57" s="37"/>
      <c r="EJO57" s="37"/>
      <c r="EJP57" s="37"/>
      <c r="EJQ57" s="37"/>
      <c r="EJR57" s="37"/>
      <c r="EJS57" s="37"/>
      <c r="EJT57" s="37"/>
      <c r="EJU57" s="37"/>
      <c r="EJV57" s="37"/>
      <c r="EJW57" s="37"/>
      <c r="EJX57" s="37"/>
      <c r="EJY57" s="37"/>
      <c r="EJZ57" s="37"/>
      <c r="EKA57" s="37"/>
      <c r="EKB57" s="37"/>
      <c r="EKC57" s="37"/>
      <c r="EKD57" s="37"/>
      <c r="EKE57" s="37"/>
      <c r="EKF57" s="37"/>
      <c r="EKG57" s="37"/>
      <c r="EKH57" s="37"/>
      <c r="EKI57" s="37"/>
      <c r="EKJ57" s="37"/>
      <c r="EKK57" s="37"/>
      <c r="EKL57" s="37"/>
      <c r="EKM57" s="37"/>
      <c r="EKN57" s="37"/>
      <c r="EKO57" s="37"/>
      <c r="EKP57" s="37"/>
      <c r="EKQ57" s="37"/>
      <c r="EKR57" s="37"/>
      <c r="EKS57" s="37"/>
      <c r="EKT57" s="37"/>
      <c r="EKU57" s="37"/>
      <c r="EKV57" s="37"/>
      <c r="EKW57" s="37"/>
      <c r="EKX57" s="37"/>
      <c r="EKY57" s="37"/>
      <c r="EKZ57" s="37"/>
      <c r="ELA57" s="37"/>
      <c r="ELB57" s="37"/>
      <c r="ELC57" s="37"/>
      <c r="ELD57" s="37"/>
      <c r="ELE57" s="37"/>
      <c r="ELF57" s="37"/>
      <c r="ELG57" s="37"/>
      <c r="ELH57" s="37"/>
      <c r="ELI57" s="37"/>
      <c r="ELJ57" s="37"/>
      <c r="ELK57" s="37"/>
      <c r="ELL57" s="37"/>
      <c r="ELM57" s="37"/>
      <c r="ELN57" s="37"/>
      <c r="ELO57" s="37"/>
      <c r="ELP57" s="37"/>
      <c r="ELQ57" s="37"/>
      <c r="ELR57" s="37"/>
      <c r="ELS57" s="37"/>
      <c r="ELT57" s="37"/>
      <c r="ELU57" s="37"/>
      <c r="ELV57" s="37"/>
      <c r="ELW57" s="37"/>
      <c r="ELX57" s="37"/>
      <c r="ELY57" s="37"/>
      <c r="ELZ57" s="37"/>
      <c r="EMA57" s="37"/>
      <c r="EMB57" s="37"/>
      <c r="EMC57" s="37"/>
      <c r="EMD57" s="37"/>
      <c r="EME57" s="37"/>
      <c r="EMF57" s="37"/>
      <c r="EMG57" s="37"/>
      <c r="EMH57" s="37"/>
      <c r="EMI57" s="37"/>
      <c r="EMJ57" s="37"/>
      <c r="EMK57" s="37"/>
      <c r="EML57" s="37"/>
      <c r="EMM57" s="37"/>
      <c r="EMN57" s="37"/>
      <c r="EMO57" s="37"/>
      <c r="EMP57" s="37"/>
      <c r="EMQ57" s="37"/>
      <c r="EMR57" s="37"/>
      <c r="EMS57" s="37"/>
      <c r="EMT57" s="37"/>
      <c r="EMU57" s="37"/>
      <c r="EMV57" s="37"/>
      <c r="EMW57" s="37"/>
      <c r="EMX57" s="37"/>
      <c r="EMY57" s="37"/>
      <c r="EMZ57" s="37"/>
      <c r="ENA57" s="37"/>
      <c r="ENB57" s="37"/>
      <c r="ENC57" s="37"/>
      <c r="END57" s="37"/>
      <c r="ENE57" s="37"/>
      <c r="ENF57" s="37"/>
      <c r="ENG57" s="37"/>
      <c r="ENH57" s="37"/>
      <c r="ENI57" s="37"/>
      <c r="ENJ57" s="37"/>
      <c r="ENK57" s="37"/>
      <c r="ENL57" s="37"/>
      <c r="ENM57" s="37"/>
      <c r="ENN57" s="37"/>
      <c r="ENO57" s="37"/>
      <c r="ENP57" s="37"/>
      <c r="ENQ57" s="37"/>
      <c r="ENR57" s="37"/>
      <c r="ENS57" s="37"/>
      <c r="ENT57" s="37"/>
      <c r="ENU57" s="37"/>
      <c r="ENV57" s="37"/>
      <c r="ENW57" s="37"/>
      <c r="ENX57" s="37"/>
      <c r="ENY57" s="37"/>
      <c r="ENZ57" s="37"/>
      <c r="EOA57" s="37"/>
      <c r="EOB57" s="37"/>
      <c r="EOC57" s="37"/>
      <c r="EOD57" s="37"/>
      <c r="EOE57" s="37"/>
      <c r="EOF57" s="37"/>
      <c r="EOG57" s="37"/>
      <c r="EOH57" s="37"/>
      <c r="EOI57" s="37"/>
      <c r="EOJ57" s="37"/>
      <c r="EOK57" s="37"/>
      <c r="EOL57" s="37"/>
      <c r="EOM57" s="37"/>
      <c r="EON57" s="37"/>
      <c r="EOO57" s="37"/>
      <c r="EOP57" s="37"/>
      <c r="EOQ57" s="37"/>
      <c r="EOR57" s="37"/>
      <c r="EOS57" s="37"/>
      <c r="EOT57" s="37"/>
      <c r="EOU57" s="37"/>
      <c r="EOV57" s="37"/>
      <c r="EOW57" s="37"/>
      <c r="EOX57" s="37"/>
      <c r="EOY57" s="37"/>
      <c r="EOZ57" s="37"/>
      <c r="EPA57" s="37"/>
      <c r="EPB57" s="37"/>
      <c r="EPC57" s="37"/>
      <c r="EPD57" s="37"/>
      <c r="EPE57" s="37"/>
      <c r="EPF57" s="37"/>
      <c r="EPG57" s="37"/>
      <c r="EPH57" s="37"/>
      <c r="EPI57" s="37"/>
      <c r="EPJ57" s="37"/>
      <c r="EPK57" s="37"/>
      <c r="EPL57" s="37"/>
      <c r="EPM57" s="37"/>
      <c r="EPN57" s="37"/>
      <c r="EPO57" s="37"/>
      <c r="EPP57" s="37"/>
      <c r="EPQ57" s="37"/>
      <c r="EPR57" s="37"/>
      <c r="EPS57" s="37"/>
      <c r="EPT57" s="37"/>
      <c r="EPU57" s="37"/>
      <c r="EPV57" s="37"/>
      <c r="EPW57" s="37"/>
      <c r="EPX57" s="37"/>
      <c r="EPY57" s="37"/>
      <c r="EPZ57" s="37"/>
      <c r="EQA57" s="37"/>
      <c r="EQB57" s="37"/>
      <c r="EQC57" s="37"/>
      <c r="EQD57" s="37"/>
      <c r="EQE57" s="37"/>
      <c r="EQF57" s="37"/>
      <c r="EQG57" s="37"/>
      <c r="EQH57" s="37"/>
      <c r="EQI57" s="37"/>
      <c r="EQJ57" s="37"/>
      <c r="EQK57" s="37"/>
      <c r="EQL57" s="37"/>
      <c r="EQM57" s="37"/>
      <c r="EQN57" s="37"/>
      <c r="EQO57" s="37"/>
      <c r="EQP57" s="37"/>
      <c r="EQQ57" s="37"/>
      <c r="EQR57" s="37"/>
      <c r="EQS57" s="37"/>
      <c r="EQT57" s="37"/>
      <c r="EQU57" s="37"/>
      <c r="EQV57" s="37"/>
      <c r="EQW57" s="37"/>
      <c r="EQX57" s="37"/>
      <c r="EQY57" s="37"/>
      <c r="EQZ57" s="37"/>
      <c r="ERA57" s="37"/>
      <c r="ERB57" s="37"/>
      <c r="ERC57" s="37"/>
      <c r="ERD57" s="37"/>
      <c r="ERE57" s="37"/>
      <c r="ERF57" s="37"/>
      <c r="ERG57" s="37"/>
      <c r="ERH57" s="37"/>
      <c r="ERI57" s="37"/>
      <c r="ERJ57" s="37"/>
      <c r="ERK57" s="37"/>
      <c r="ERL57" s="37"/>
      <c r="ERM57" s="37"/>
      <c r="ERN57" s="37"/>
      <c r="ERO57" s="37"/>
      <c r="ERP57" s="37"/>
      <c r="ERQ57" s="37"/>
      <c r="ERR57" s="37"/>
      <c r="ERS57" s="37"/>
      <c r="ERT57" s="37"/>
      <c r="ERU57" s="37"/>
      <c r="ERV57" s="37"/>
      <c r="ERW57" s="37"/>
      <c r="ERX57" s="37"/>
      <c r="ERY57" s="37"/>
      <c r="ERZ57" s="37"/>
      <c r="ESA57" s="37"/>
      <c r="ESB57" s="37"/>
      <c r="ESC57" s="37"/>
      <c r="ESD57" s="37"/>
      <c r="ESE57" s="37"/>
      <c r="ESF57" s="37"/>
      <c r="ESG57" s="37"/>
      <c r="ESH57" s="37"/>
      <c r="ESI57" s="37"/>
      <c r="ESJ57" s="37"/>
      <c r="ESK57" s="37"/>
      <c r="ESL57" s="37"/>
      <c r="ESM57" s="37"/>
      <c r="ESN57" s="37"/>
      <c r="ESO57" s="37"/>
      <c r="ESP57" s="37"/>
      <c r="ESQ57" s="37"/>
      <c r="ESR57" s="37"/>
      <c r="ESS57" s="37"/>
      <c r="EST57" s="37"/>
      <c r="ESU57" s="37"/>
      <c r="ESV57" s="37"/>
      <c r="ESW57" s="37"/>
      <c r="ESX57" s="37"/>
      <c r="ESY57" s="37"/>
      <c r="ESZ57" s="37"/>
      <c r="ETA57" s="37"/>
      <c r="ETB57" s="37"/>
      <c r="ETC57" s="37"/>
      <c r="ETD57" s="37"/>
      <c r="ETE57" s="37"/>
      <c r="ETF57" s="37"/>
      <c r="ETG57" s="37"/>
      <c r="ETH57" s="37"/>
      <c r="ETI57" s="37"/>
      <c r="ETJ57" s="37"/>
      <c r="ETK57" s="37"/>
      <c r="ETL57" s="37"/>
      <c r="ETM57" s="37"/>
      <c r="ETN57" s="37"/>
      <c r="ETO57" s="37"/>
      <c r="ETP57" s="37"/>
      <c r="ETQ57" s="37"/>
      <c r="ETR57" s="37"/>
      <c r="ETS57" s="37"/>
      <c r="ETT57" s="37"/>
      <c r="ETU57" s="37"/>
      <c r="ETV57" s="37"/>
      <c r="ETW57" s="37"/>
      <c r="ETX57" s="37"/>
      <c r="ETY57" s="37"/>
      <c r="ETZ57" s="37"/>
      <c r="EUA57" s="37"/>
      <c r="EUB57" s="37"/>
      <c r="EUC57" s="37"/>
      <c r="EUD57" s="37"/>
      <c r="EUE57" s="37"/>
      <c r="EUF57" s="37"/>
      <c r="EUG57" s="37"/>
      <c r="EUH57" s="37"/>
      <c r="EUI57" s="37"/>
      <c r="EUJ57" s="37"/>
      <c r="EUK57" s="37"/>
      <c r="EUL57" s="37"/>
      <c r="EUM57" s="37"/>
      <c r="EUN57" s="37"/>
      <c r="EUO57" s="37"/>
      <c r="EUP57" s="37"/>
      <c r="EUQ57" s="37"/>
      <c r="EUR57" s="37"/>
      <c r="EUS57" s="37"/>
      <c r="EUT57" s="37"/>
      <c r="EUU57" s="37"/>
      <c r="EUV57" s="37"/>
      <c r="EUW57" s="37"/>
      <c r="EUX57" s="37"/>
      <c r="EUY57" s="37"/>
      <c r="EUZ57" s="37"/>
      <c r="EVA57" s="37"/>
      <c r="EVB57" s="37"/>
      <c r="EVC57" s="37"/>
      <c r="EVD57" s="37"/>
      <c r="EVE57" s="37"/>
      <c r="EVF57" s="37"/>
      <c r="EVG57" s="37"/>
      <c r="EVH57" s="37"/>
      <c r="EVI57" s="37"/>
      <c r="EVJ57" s="37"/>
      <c r="EVK57" s="37"/>
      <c r="EVL57" s="37"/>
      <c r="EVM57" s="37"/>
      <c r="EVN57" s="37"/>
      <c r="EVO57" s="37"/>
      <c r="EVP57" s="37"/>
      <c r="EVQ57" s="37"/>
      <c r="EVR57" s="37"/>
      <c r="EVS57" s="37"/>
      <c r="EVT57" s="37"/>
      <c r="EVU57" s="37"/>
      <c r="EVV57" s="37"/>
      <c r="EVW57" s="37"/>
      <c r="EVX57" s="37"/>
      <c r="EVY57" s="37"/>
      <c r="EVZ57" s="37"/>
      <c r="EWA57" s="37"/>
      <c r="EWB57" s="37"/>
      <c r="EWC57" s="37"/>
      <c r="EWD57" s="37"/>
      <c r="EWE57" s="37"/>
      <c r="EWF57" s="37"/>
      <c r="EWG57" s="37"/>
      <c r="EWH57" s="37"/>
      <c r="EWI57" s="37"/>
      <c r="EWJ57" s="37"/>
      <c r="EWK57" s="37"/>
      <c r="EWL57" s="37"/>
      <c r="EWM57" s="37"/>
      <c r="EWN57" s="37"/>
      <c r="EWO57" s="37"/>
      <c r="EWP57" s="37"/>
      <c r="EWQ57" s="37"/>
      <c r="EWR57" s="37"/>
      <c r="EWS57" s="37"/>
      <c r="EWT57" s="37"/>
      <c r="EWU57" s="37"/>
      <c r="EWV57" s="37"/>
      <c r="EWW57" s="37"/>
      <c r="EWX57" s="37"/>
      <c r="EWY57" s="37"/>
      <c r="EWZ57" s="37"/>
      <c r="EXA57" s="37"/>
      <c r="EXB57" s="37"/>
      <c r="EXC57" s="37"/>
      <c r="EXD57" s="37"/>
      <c r="EXE57" s="37"/>
      <c r="EXF57" s="37"/>
      <c r="EXG57" s="37"/>
      <c r="EXH57" s="37"/>
      <c r="EXI57" s="37"/>
      <c r="EXJ57" s="37"/>
      <c r="EXK57" s="37"/>
      <c r="EXL57" s="37"/>
      <c r="EXM57" s="37"/>
      <c r="EXN57" s="37"/>
      <c r="EXO57" s="37"/>
      <c r="EXP57" s="37"/>
      <c r="EXQ57" s="37"/>
      <c r="EXR57" s="37"/>
      <c r="EXS57" s="37"/>
      <c r="EXT57" s="37"/>
      <c r="EXU57" s="37"/>
      <c r="EXV57" s="37"/>
      <c r="EXW57" s="37"/>
      <c r="EXX57" s="37"/>
      <c r="EXY57" s="37"/>
      <c r="EXZ57" s="37"/>
      <c r="EYA57" s="37"/>
      <c r="EYB57" s="37"/>
      <c r="EYC57" s="37"/>
      <c r="EYD57" s="37"/>
      <c r="EYE57" s="37"/>
      <c r="EYF57" s="37"/>
      <c r="EYG57" s="37"/>
      <c r="EYH57" s="37"/>
      <c r="EYI57" s="37"/>
      <c r="EYJ57" s="37"/>
      <c r="EYK57" s="37"/>
      <c r="EYL57" s="37"/>
      <c r="EYM57" s="37"/>
      <c r="EYN57" s="37"/>
      <c r="EYO57" s="37"/>
      <c r="EYP57" s="37"/>
      <c r="EYQ57" s="37"/>
      <c r="EYR57" s="37"/>
      <c r="EYS57" s="37"/>
      <c r="EYT57" s="37"/>
      <c r="EYU57" s="37"/>
      <c r="EYV57" s="37"/>
      <c r="EYW57" s="37"/>
      <c r="EYX57" s="37"/>
      <c r="EYY57" s="37"/>
      <c r="EYZ57" s="37"/>
      <c r="EZA57" s="37"/>
      <c r="EZB57" s="37"/>
      <c r="EZC57" s="37"/>
      <c r="EZD57" s="37"/>
      <c r="EZE57" s="37"/>
      <c r="EZF57" s="37"/>
      <c r="EZG57" s="37"/>
      <c r="EZH57" s="37"/>
      <c r="EZI57" s="37"/>
      <c r="EZJ57" s="37"/>
      <c r="EZK57" s="37"/>
      <c r="EZL57" s="37"/>
      <c r="EZM57" s="37"/>
      <c r="EZN57" s="37"/>
      <c r="EZO57" s="37"/>
      <c r="EZP57" s="37"/>
      <c r="EZQ57" s="37"/>
      <c r="EZR57" s="37"/>
      <c r="EZS57" s="37"/>
      <c r="EZT57" s="37"/>
      <c r="EZU57" s="37"/>
      <c r="EZV57" s="37"/>
      <c r="EZW57" s="37"/>
      <c r="EZX57" s="37"/>
      <c r="EZY57" s="37"/>
      <c r="EZZ57" s="37"/>
      <c r="FAA57" s="37"/>
      <c r="FAB57" s="37"/>
      <c r="FAC57" s="37"/>
      <c r="FAD57" s="37"/>
      <c r="FAE57" s="37"/>
      <c r="FAF57" s="37"/>
      <c r="FAG57" s="37"/>
      <c r="FAH57" s="37"/>
      <c r="FAI57" s="37"/>
      <c r="FAJ57" s="37"/>
      <c r="FAK57" s="37"/>
      <c r="FAL57" s="37"/>
      <c r="FAM57" s="37"/>
      <c r="FAN57" s="37"/>
      <c r="FAO57" s="37"/>
      <c r="FAP57" s="37"/>
      <c r="FAQ57" s="37"/>
      <c r="FAR57" s="37"/>
      <c r="FAS57" s="37"/>
      <c r="FAT57" s="37"/>
      <c r="FAU57" s="37"/>
      <c r="FAV57" s="37"/>
      <c r="FAW57" s="37"/>
      <c r="FAX57" s="37"/>
      <c r="FAY57" s="37"/>
      <c r="FAZ57" s="37"/>
      <c r="FBA57" s="37"/>
      <c r="FBB57" s="37"/>
      <c r="FBC57" s="37"/>
      <c r="FBD57" s="37"/>
      <c r="FBE57" s="37"/>
      <c r="FBF57" s="37"/>
      <c r="FBG57" s="37"/>
      <c r="FBH57" s="37"/>
      <c r="FBI57" s="37"/>
      <c r="FBJ57" s="37"/>
      <c r="FBK57" s="37"/>
      <c r="FBL57" s="37"/>
      <c r="FBM57" s="37"/>
      <c r="FBN57" s="37"/>
      <c r="FBO57" s="37"/>
      <c r="FBP57" s="37"/>
      <c r="FBQ57" s="37"/>
      <c r="FBR57" s="37"/>
      <c r="FBS57" s="37"/>
      <c r="FBT57" s="37"/>
      <c r="FBU57" s="37"/>
      <c r="FBV57" s="37"/>
      <c r="FBW57" s="37"/>
      <c r="FBX57" s="37"/>
      <c r="FBY57" s="37"/>
      <c r="FBZ57" s="37"/>
      <c r="FCA57" s="37"/>
      <c r="FCB57" s="37"/>
      <c r="FCC57" s="37"/>
      <c r="FCD57" s="37"/>
      <c r="FCE57" s="37"/>
      <c r="FCF57" s="37"/>
      <c r="FCG57" s="37"/>
      <c r="FCH57" s="37"/>
      <c r="FCI57" s="37"/>
      <c r="FCJ57" s="37"/>
      <c r="FCK57" s="37"/>
      <c r="FCL57" s="37"/>
      <c r="FCM57" s="37"/>
      <c r="FCN57" s="37"/>
      <c r="FCO57" s="37"/>
      <c r="FCP57" s="37"/>
      <c r="FCQ57" s="37"/>
      <c r="FCR57" s="37"/>
      <c r="FCS57" s="37"/>
      <c r="FCT57" s="37"/>
      <c r="FCU57" s="37"/>
      <c r="FCV57" s="37"/>
      <c r="FCW57" s="37"/>
      <c r="FCX57" s="37"/>
      <c r="FCY57" s="37"/>
      <c r="FCZ57" s="37"/>
      <c r="FDA57" s="37"/>
      <c r="FDB57" s="37"/>
      <c r="FDC57" s="37"/>
      <c r="FDD57" s="37"/>
      <c r="FDE57" s="37"/>
      <c r="FDF57" s="37"/>
      <c r="FDG57" s="37"/>
      <c r="FDH57" s="37"/>
      <c r="FDI57" s="37"/>
      <c r="FDJ57" s="37"/>
      <c r="FDK57" s="37"/>
      <c r="FDL57" s="37"/>
      <c r="FDM57" s="37"/>
      <c r="FDN57" s="37"/>
      <c r="FDO57" s="37"/>
      <c r="FDP57" s="37"/>
      <c r="FDQ57" s="37"/>
      <c r="FDR57" s="37"/>
      <c r="FDS57" s="37"/>
      <c r="FDT57" s="37"/>
      <c r="FDU57" s="37"/>
      <c r="FDV57" s="37"/>
      <c r="FDW57" s="37"/>
      <c r="FDX57" s="37"/>
      <c r="FDY57" s="37"/>
      <c r="FDZ57" s="37"/>
      <c r="FEA57" s="37"/>
      <c r="FEB57" s="37"/>
      <c r="FEC57" s="37"/>
      <c r="FED57" s="37"/>
      <c r="FEE57" s="37"/>
      <c r="FEF57" s="37"/>
      <c r="FEG57" s="37"/>
      <c r="FEH57" s="37"/>
      <c r="FEI57" s="37"/>
      <c r="FEJ57" s="37"/>
      <c r="FEK57" s="37"/>
      <c r="FEL57" s="37"/>
      <c r="FEM57" s="37"/>
      <c r="FEN57" s="37"/>
      <c r="FEO57" s="37"/>
      <c r="FEP57" s="37"/>
      <c r="FEQ57" s="37"/>
      <c r="FER57" s="37"/>
      <c r="FES57" s="37"/>
      <c r="FET57" s="37"/>
      <c r="FEU57" s="37"/>
      <c r="FEV57" s="37"/>
      <c r="FEW57" s="37"/>
      <c r="FEX57" s="37"/>
      <c r="FEY57" s="37"/>
      <c r="FEZ57" s="37"/>
      <c r="FFA57" s="37"/>
      <c r="FFB57" s="37"/>
      <c r="FFC57" s="37"/>
      <c r="FFD57" s="37"/>
      <c r="FFE57" s="37"/>
      <c r="FFF57" s="37"/>
      <c r="FFG57" s="37"/>
      <c r="FFH57" s="37"/>
      <c r="FFI57" s="37"/>
      <c r="FFJ57" s="37"/>
      <c r="FFK57" s="37"/>
      <c r="FFL57" s="37"/>
      <c r="FFM57" s="37"/>
      <c r="FFN57" s="37"/>
      <c r="FFO57" s="37"/>
      <c r="FFP57" s="37"/>
      <c r="FFQ57" s="37"/>
      <c r="FFR57" s="37"/>
      <c r="FFS57" s="37"/>
      <c r="FFT57" s="37"/>
      <c r="FFU57" s="37"/>
      <c r="FFV57" s="37"/>
      <c r="FFW57" s="37"/>
      <c r="FFX57" s="37"/>
      <c r="FFY57" s="37"/>
      <c r="FFZ57" s="37"/>
      <c r="FGA57" s="37"/>
      <c r="FGB57" s="37"/>
      <c r="FGC57" s="37"/>
      <c r="FGD57" s="37"/>
      <c r="FGE57" s="37"/>
      <c r="FGF57" s="37"/>
      <c r="FGG57" s="37"/>
      <c r="FGH57" s="37"/>
      <c r="FGI57" s="37"/>
      <c r="FGJ57" s="37"/>
      <c r="FGK57" s="37"/>
      <c r="FGL57" s="37"/>
      <c r="FGM57" s="37"/>
      <c r="FGN57" s="37"/>
      <c r="FGO57" s="37"/>
      <c r="FGP57" s="37"/>
      <c r="FGQ57" s="37"/>
      <c r="FGR57" s="37"/>
      <c r="FGS57" s="37"/>
      <c r="FGT57" s="37"/>
      <c r="FGU57" s="37"/>
      <c r="FGV57" s="37"/>
      <c r="FGW57" s="37"/>
      <c r="FGX57" s="37"/>
      <c r="FGY57" s="37"/>
      <c r="FGZ57" s="37"/>
      <c r="FHA57" s="37"/>
      <c r="FHB57" s="37"/>
      <c r="FHC57" s="37"/>
      <c r="FHD57" s="37"/>
      <c r="FHE57" s="37"/>
      <c r="FHF57" s="37"/>
      <c r="FHG57" s="37"/>
      <c r="FHH57" s="37"/>
      <c r="FHI57" s="37"/>
      <c r="FHJ57" s="37"/>
      <c r="FHK57" s="37"/>
      <c r="FHL57" s="37"/>
      <c r="FHM57" s="37"/>
      <c r="FHN57" s="37"/>
      <c r="FHO57" s="37"/>
      <c r="FHP57" s="37"/>
      <c r="FHQ57" s="37"/>
      <c r="FHR57" s="37"/>
      <c r="FHS57" s="37"/>
      <c r="FHT57" s="37"/>
      <c r="FHU57" s="37"/>
      <c r="FHV57" s="37"/>
      <c r="FHW57" s="37"/>
      <c r="FHX57" s="37"/>
      <c r="FHY57" s="37"/>
      <c r="FHZ57" s="37"/>
      <c r="FIA57" s="37"/>
      <c r="FIB57" s="37"/>
      <c r="FIC57" s="37"/>
      <c r="FID57" s="37"/>
      <c r="FIE57" s="37"/>
      <c r="FIF57" s="37"/>
      <c r="FIG57" s="37"/>
      <c r="FIH57" s="37"/>
      <c r="FII57" s="37"/>
      <c r="FIJ57" s="37"/>
      <c r="FIK57" s="37"/>
      <c r="FIL57" s="37"/>
      <c r="FIM57" s="37"/>
      <c r="FIN57" s="37"/>
      <c r="FIO57" s="37"/>
      <c r="FIP57" s="37"/>
      <c r="FIQ57" s="37"/>
      <c r="FIR57" s="37"/>
      <c r="FIS57" s="37"/>
      <c r="FIT57" s="37"/>
      <c r="FIU57" s="37"/>
      <c r="FIV57" s="37"/>
      <c r="FIW57" s="37"/>
      <c r="FIX57" s="37"/>
      <c r="FIY57" s="37"/>
      <c r="FIZ57" s="37"/>
      <c r="FJA57" s="37"/>
      <c r="FJB57" s="37"/>
      <c r="FJC57" s="37"/>
      <c r="FJD57" s="37"/>
      <c r="FJE57" s="37"/>
      <c r="FJF57" s="37"/>
      <c r="FJG57" s="37"/>
      <c r="FJH57" s="37"/>
      <c r="FJI57" s="37"/>
      <c r="FJJ57" s="37"/>
      <c r="FJK57" s="37"/>
      <c r="FJL57" s="37"/>
      <c r="FJM57" s="37"/>
      <c r="FJN57" s="37"/>
      <c r="FJO57" s="37"/>
      <c r="FJP57" s="37"/>
      <c r="FJQ57" s="37"/>
      <c r="FJR57" s="37"/>
      <c r="FJS57" s="37"/>
      <c r="FJT57" s="37"/>
      <c r="FJU57" s="37"/>
      <c r="FJV57" s="37"/>
      <c r="FJW57" s="37"/>
      <c r="FJX57" s="37"/>
      <c r="FJY57" s="37"/>
      <c r="FJZ57" s="37"/>
      <c r="FKA57" s="37"/>
      <c r="FKB57" s="37"/>
      <c r="FKC57" s="37"/>
      <c r="FKD57" s="37"/>
      <c r="FKE57" s="37"/>
      <c r="FKF57" s="37"/>
      <c r="FKG57" s="37"/>
      <c r="FKH57" s="37"/>
      <c r="FKI57" s="37"/>
      <c r="FKJ57" s="37"/>
      <c r="FKK57" s="37"/>
      <c r="FKL57" s="37"/>
      <c r="FKM57" s="37"/>
      <c r="FKN57" s="37"/>
      <c r="FKO57" s="37"/>
      <c r="FKP57" s="37"/>
      <c r="FKQ57" s="37"/>
      <c r="FKR57" s="37"/>
      <c r="FKS57" s="37"/>
      <c r="FKT57" s="37"/>
      <c r="FKU57" s="37"/>
      <c r="FKV57" s="37"/>
      <c r="FKW57" s="37"/>
      <c r="FKX57" s="37"/>
      <c r="FKY57" s="37"/>
      <c r="FKZ57" s="37"/>
      <c r="FLA57" s="37"/>
      <c r="FLB57" s="37"/>
      <c r="FLC57" s="37"/>
      <c r="FLD57" s="37"/>
      <c r="FLE57" s="37"/>
      <c r="FLF57" s="37"/>
      <c r="FLG57" s="37"/>
      <c r="FLH57" s="37"/>
      <c r="FLI57" s="37"/>
      <c r="FLJ57" s="37"/>
      <c r="FLK57" s="37"/>
      <c r="FLL57" s="37"/>
      <c r="FLM57" s="37"/>
      <c r="FLN57" s="37"/>
      <c r="FLO57" s="37"/>
      <c r="FLP57" s="37"/>
      <c r="FLQ57" s="37"/>
      <c r="FLR57" s="37"/>
      <c r="FLS57" s="37"/>
      <c r="FLT57" s="37"/>
      <c r="FLU57" s="37"/>
      <c r="FLV57" s="37"/>
      <c r="FLW57" s="37"/>
      <c r="FLX57" s="37"/>
      <c r="FLY57" s="37"/>
      <c r="FLZ57" s="37"/>
      <c r="FMA57" s="37"/>
      <c r="FMB57" s="37"/>
      <c r="FMC57" s="37"/>
      <c r="FMD57" s="37"/>
      <c r="FME57" s="37"/>
      <c r="FMF57" s="37"/>
      <c r="FMG57" s="37"/>
      <c r="FMH57" s="37"/>
      <c r="FMI57" s="37"/>
      <c r="FMJ57" s="37"/>
      <c r="FMK57" s="37"/>
      <c r="FML57" s="37"/>
      <c r="FMM57" s="37"/>
      <c r="FMN57" s="37"/>
      <c r="FMO57" s="37"/>
      <c r="FMP57" s="37"/>
      <c r="FMQ57" s="37"/>
      <c r="FMR57" s="37"/>
      <c r="FMS57" s="37"/>
      <c r="FMT57" s="37"/>
      <c r="FMU57" s="37"/>
      <c r="FMV57" s="37"/>
      <c r="FMW57" s="37"/>
      <c r="FMX57" s="37"/>
      <c r="FMY57" s="37"/>
      <c r="FMZ57" s="37"/>
      <c r="FNA57" s="37"/>
      <c r="FNB57" s="37"/>
      <c r="FNC57" s="37"/>
      <c r="FND57" s="37"/>
      <c r="FNE57" s="37"/>
      <c r="FNF57" s="37"/>
      <c r="FNG57" s="37"/>
      <c r="FNH57" s="37"/>
      <c r="FNI57" s="37"/>
      <c r="FNJ57" s="37"/>
      <c r="FNK57" s="37"/>
      <c r="FNL57" s="37"/>
      <c r="FNM57" s="37"/>
      <c r="FNN57" s="37"/>
      <c r="FNO57" s="37"/>
      <c r="FNP57" s="37"/>
      <c r="FNQ57" s="37"/>
      <c r="FNR57" s="37"/>
      <c r="FNS57" s="37"/>
      <c r="FNT57" s="37"/>
      <c r="FNU57" s="37"/>
      <c r="FNV57" s="37"/>
      <c r="FNW57" s="37"/>
      <c r="FNX57" s="37"/>
      <c r="FNY57" s="37"/>
      <c r="FNZ57" s="37"/>
      <c r="FOA57" s="37"/>
      <c r="FOB57" s="37"/>
      <c r="FOC57" s="37"/>
      <c r="FOD57" s="37"/>
      <c r="FOE57" s="37"/>
      <c r="FOF57" s="37"/>
      <c r="FOG57" s="37"/>
      <c r="FOH57" s="37"/>
      <c r="FOI57" s="37"/>
      <c r="FOJ57" s="37"/>
      <c r="FOK57" s="37"/>
      <c r="FOL57" s="37"/>
      <c r="FOM57" s="37"/>
      <c r="FON57" s="37"/>
      <c r="FOO57" s="37"/>
      <c r="FOP57" s="37"/>
      <c r="FOQ57" s="37"/>
      <c r="FOR57" s="37"/>
      <c r="FOS57" s="37"/>
      <c r="FOT57" s="37"/>
      <c r="FOU57" s="37"/>
      <c r="FOV57" s="37"/>
      <c r="FOW57" s="37"/>
      <c r="FOX57" s="37"/>
      <c r="FOY57" s="37"/>
      <c r="FOZ57" s="37"/>
      <c r="FPA57" s="37"/>
      <c r="FPB57" s="37"/>
      <c r="FPC57" s="37"/>
      <c r="FPD57" s="37"/>
      <c r="FPE57" s="37"/>
      <c r="FPF57" s="37"/>
      <c r="FPG57" s="37"/>
      <c r="FPH57" s="37"/>
      <c r="FPI57" s="37"/>
      <c r="FPJ57" s="37"/>
      <c r="FPK57" s="37"/>
      <c r="FPL57" s="37"/>
      <c r="FPM57" s="37"/>
      <c r="FPN57" s="37"/>
      <c r="FPO57" s="37"/>
      <c r="FPP57" s="37"/>
      <c r="FPQ57" s="37"/>
      <c r="FPR57" s="37"/>
      <c r="FPS57" s="37"/>
      <c r="FPT57" s="37"/>
      <c r="FPU57" s="37"/>
      <c r="FPV57" s="37"/>
      <c r="FPW57" s="37"/>
      <c r="FPX57" s="37"/>
      <c r="FPY57" s="37"/>
      <c r="FPZ57" s="37"/>
      <c r="FQA57" s="37"/>
      <c r="FQB57" s="37"/>
      <c r="FQC57" s="37"/>
      <c r="FQD57" s="37"/>
      <c r="FQE57" s="37"/>
      <c r="FQF57" s="37"/>
      <c r="FQG57" s="37"/>
      <c r="FQH57" s="37"/>
      <c r="FQI57" s="37"/>
      <c r="FQJ57" s="37"/>
      <c r="FQK57" s="37"/>
      <c r="FQL57" s="37"/>
      <c r="FQM57" s="37"/>
      <c r="FQN57" s="37"/>
      <c r="FQO57" s="37"/>
      <c r="FQP57" s="37"/>
      <c r="FQQ57" s="37"/>
      <c r="FQR57" s="37"/>
      <c r="FQS57" s="37"/>
      <c r="FQT57" s="37"/>
      <c r="FQU57" s="37"/>
      <c r="FQV57" s="37"/>
      <c r="FQW57" s="37"/>
      <c r="FQX57" s="37"/>
      <c r="FQY57" s="37"/>
      <c r="FQZ57" s="37"/>
      <c r="FRA57" s="37"/>
      <c r="FRB57" s="37"/>
      <c r="FRC57" s="37"/>
      <c r="FRD57" s="37"/>
      <c r="FRE57" s="37"/>
      <c r="FRF57" s="37"/>
      <c r="FRG57" s="37"/>
      <c r="FRH57" s="37"/>
      <c r="FRI57" s="37"/>
      <c r="FRJ57" s="37"/>
      <c r="FRK57" s="37"/>
      <c r="FRL57" s="37"/>
      <c r="FRM57" s="37"/>
      <c r="FRN57" s="37"/>
      <c r="FRO57" s="37"/>
      <c r="FRP57" s="37"/>
      <c r="FRQ57" s="37"/>
      <c r="FRR57" s="37"/>
      <c r="FRS57" s="37"/>
      <c r="FRT57" s="37"/>
      <c r="FRU57" s="37"/>
      <c r="FRV57" s="37"/>
      <c r="FRW57" s="37"/>
      <c r="FRX57" s="37"/>
      <c r="FRY57" s="37"/>
      <c r="FRZ57" s="37"/>
      <c r="FSA57" s="37"/>
      <c r="FSB57" s="37"/>
      <c r="FSC57" s="37"/>
      <c r="FSD57" s="37"/>
      <c r="FSE57" s="37"/>
      <c r="FSF57" s="37"/>
      <c r="FSG57" s="37"/>
      <c r="FSH57" s="37"/>
      <c r="FSI57" s="37"/>
      <c r="FSJ57" s="37"/>
      <c r="FSK57" s="37"/>
      <c r="FSL57" s="37"/>
      <c r="FSM57" s="37"/>
      <c r="FSN57" s="37"/>
      <c r="FSO57" s="37"/>
      <c r="FSP57" s="37"/>
      <c r="FSQ57" s="37"/>
      <c r="FSR57" s="37"/>
      <c r="FSS57" s="37"/>
      <c r="FST57" s="37"/>
      <c r="FSU57" s="37"/>
      <c r="FSV57" s="37"/>
      <c r="FSW57" s="37"/>
      <c r="FSX57" s="37"/>
      <c r="FSY57" s="37"/>
      <c r="FSZ57" s="37"/>
      <c r="FTA57" s="37"/>
      <c r="FTB57" s="37"/>
      <c r="FTC57" s="37"/>
      <c r="FTD57" s="37"/>
      <c r="FTE57" s="37"/>
      <c r="FTF57" s="37"/>
      <c r="FTG57" s="37"/>
      <c r="FTH57" s="37"/>
      <c r="FTI57" s="37"/>
      <c r="FTJ57" s="37"/>
      <c r="FTK57" s="37"/>
      <c r="FTL57" s="37"/>
      <c r="FTM57" s="37"/>
      <c r="FTN57" s="37"/>
      <c r="FTO57" s="37"/>
      <c r="FTP57" s="37"/>
      <c r="FTQ57" s="37"/>
      <c r="FTR57" s="37"/>
      <c r="FTS57" s="37"/>
      <c r="FTT57" s="37"/>
      <c r="FTU57" s="37"/>
      <c r="FTV57" s="37"/>
      <c r="FTW57" s="37"/>
      <c r="FTX57" s="37"/>
      <c r="FTY57" s="37"/>
      <c r="FTZ57" s="37"/>
      <c r="FUA57" s="37"/>
      <c r="FUB57" s="37"/>
      <c r="FUC57" s="37"/>
      <c r="FUD57" s="37"/>
      <c r="FUE57" s="37"/>
      <c r="FUF57" s="37"/>
      <c r="FUG57" s="37"/>
      <c r="FUH57" s="37"/>
      <c r="FUI57" s="37"/>
      <c r="FUJ57" s="37"/>
      <c r="FUK57" s="37"/>
      <c r="FUL57" s="37"/>
      <c r="FUM57" s="37"/>
      <c r="FUN57" s="37"/>
      <c r="FUO57" s="37"/>
      <c r="FUP57" s="37"/>
      <c r="FUQ57" s="37"/>
      <c r="FUR57" s="37"/>
      <c r="FUS57" s="37"/>
      <c r="FUT57" s="37"/>
      <c r="FUU57" s="37"/>
      <c r="FUV57" s="37"/>
      <c r="FUW57" s="37"/>
      <c r="FUX57" s="37"/>
      <c r="FUY57" s="37"/>
      <c r="FUZ57" s="37"/>
      <c r="FVA57" s="37"/>
      <c r="FVB57" s="37"/>
      <c r="FVC57" s="37"/>
      <c r="FVD57" s="37"/>
      <c r="FVE57" s="37"/>
      <c r="FVF57" s="37"/>
      <c r="FVG57" s="37"/>
      <c r="FVH57" s="37"/>
      <c r="FVI57" s="37"/>
      <c r="FVJ57" s="37"/>
      <c r="FVK57" s="37"/>
      <c r="FVL57" s="37"/>
      <c r="FVM57" s="37"/>
      <c r="FVN57" s="37"/>
      <c r="FVO57" s="37"/>
      <c r="FVP57" s="37"/>
      <c r="FVQ57" s="37"/>
      <c r="FVR57" s="37"/>
      <c r="FVS57" s="37"/>
      <c r="FVT57" s="37"/>
      <c r="FVU57" s="37"/>
      <c r="FVV57" s="37"/>
      <c r="FVW57" s="37"/>
      <c r="FVX57" s="37"/>
      <c r="FVY57" s="37"/>
      <c r="FVZ57" s="37"/>
      <c r="FWA57" s="37"/>
      <c r="FWB57" s="37"/>
      <c r="FWC57" s="37"/>
      <c r="FWD57" s="37"/>
      <c r="FWE57" s="37"/>
      <c r="FWF57" s="37"/>
      <c r="FWG57" s="37"/>
      <c r="FWH57" s="37"/>
      <c r="FWI57" s="37"/>
      <c r="FWJ57" s="37"/>
      <c r="FWK57" s="37"/>
      <c r="FWL57" s="37"/>
      <c r="FWM57" s="37"/>
      <c r="FWN57" s="37"/>
      <c r="FWO57" s="37"/>
      <c r="FWP57" s="37"/>
      <c r="FWQ57" s="37"/>
      <c r="FWR57" s="37"/>
      <c r="FWS57" s="37"/>
      <c r="FWT57" s="37"/>
      <c r="FWU57" s="37"/>
      <c r="FWV57" s="37"/>
      <c r="FWW57" s="37"/>
      <c r="FWX57" s="37"/>
      <c r="FWY57" s="37"/>
      <c r="FWZ57" s="37"/>
      <c r="FXA57" s="37"/>
      <c r="FXB57" s="37"/>
      <c r="FXC57" s="37"/>
      <c r="FXD57" s="37"/>
      <c r="FXE57" s="37"/>
      <c r="FXF57" s="37"/>
      <c r="FXG57" s="37"/>
      <c r="FXH57" s="37"/>
      <c r="FXI57" s="37"/>
      <c r="FXJ57" s="37"/>
      <c r="FXK57" s="37"/>
      <c r="FXL57" s="37"/>
      <c r="FXM57" s="37"/>
      <c r="FXN57" s="37"/>
      <c r="FXO57" s="37"/>
      <c r="FXP57" s="37"/>
      <c r="FXQ57" s="37"/>
      <c r="FXR57" s="37"/>
      <c r="FXS57" s="37"/>
      <c r="FXT57" s="37"/>
      <c r="FXU57" s="37"/>
      <c r="FXV57" s="37"/>
      <c r="FXW57" s="37"/>
      <c r="FXX57" s="37"/>
      <c r="FXY57" s="37"/>
      <c r="FXZ57" s="37"/>
      <c r="FYA57" s="37"/>
      <c r="FYB57" s="37"/>
      <c r="FYC57" s="37"/>
      <c r="FYD57" s="37"/>
      <c r="FYE57" s="37"/>
      <c r="FYF57" s="37"/>
      <c r="FYG57" s="37"/>
      <c r="FYH57" s="37"/>
      <c r="FYI57" s="37"/>
      <c r="FYJ57" s="37"/>
      <c r="FYK57" s="37"/>
      <c r="FYL57" s="37"/>
      <c r="FYM57" s="37"/>
      <c r="FYN57" s="37"/>
      <c r="FYO57" s="37"/>
      <c r="FYP57" s="37"/>
      <c r="FYQ57" s="37"/>
      <c r="FYR57" s="37"/>
      <c r="FYS57" s="37"/>
      <c r="FYT57" s="37"/>
      <c r="FYU57" s="37"/>
      <c r="FYV57" s="37"/>
      <c r="FYW57" s="37"/>
      <c r="FYX57" s="37"/>
      <c r="FYY57" s="37"/>
      <c r="FYZ57" s="37"/>
      <c r="FZA57" s="37"/>
      <c r="FZB57" s="37"/>
      <c r="FZC57" s="37"/>
      <c r="FZD57" s="37"/>
      <c r="FZE57" s="37"/>
      <c r="FZF57" s="37"/>
      <c r="FZG57" s="37"/>
      <c r="FZH57" s="37"/>
      <c r="FZI57" s="37"/>
      <c r="FZJ57" s="37"/>
      <c r="FZK57" s="37"/>
      <c r="FZL57" s="37"/>
      <c r="FZM57" s="37"/>
      <c r="FZN57" s="37"/>
      <c r="FZO57" s="37"/>
      <c r="FZP57" s="37"/>
      <c r="FZQ57" s="37"/>
      <c r="FZR57" s="37"/>
      <c r="FZS57" s="37"/>
      <c r="FZT57" s="37"/>
      <c r="FZU57" s="37"/>
      <c r="FZV57" s="37"/>
      <c r="FZW57" s="37"/>
      <c r="FZX57" s="37"/>
      <c r="FZY57" s="37"/>
      <c r="FZZ57" s="37"/>
      <c r="GAA57" s="37"/>
      <c r="GAB57" s="37"/>
      <c r="GAC57" s="37"/>
      <c r="GAD57" s="37"/>
      <c r="GAE57" s="37"/>
      <c r="GAF57" s="37"/>
      <c r="GAG57" s="37"/>
      <c r="GAH57" s="37"/>
      <c r="GAI57" s="37"/>
      <c r="GAJ57" s="37"/>
      <c r="GAK57" s="37"/>
      <c r="GAL57" s="37"/>
      <c r="GAM57" s="37"/>
      <c r="GAN57" s="37"/>
      <c r="GAO57" s="37"/>
      <c r="GAP57" s="37"/>
      <c r="GAQ57" s="37"/>
      <c r="GAR57" s="37"/>
      <c r="GAS57" s="37"/>
      <c r="GAT57" s="37"/>
      <c r="GAU57" s="37"/>
      <c r="GAV57" s="37"/>
      <c r="GAW57" s="37"/>
      <c r="GAX57" s="37"/>
      <c r="GAY57" s="37"/>
      <c r="GAZ57" s="37"/>
      <c r="GBA57" s="37"/>
      <c r="GBB57" s="37"/>
      <c r="GBC57" s="37"/>
      <c r="GBD57" s="37"/>
      <c r="GBE57" s="37"/>
      <c r="GBF57" s="37"/>
      <c r="GBG57" s="37"/>
      <c r="GBH57" s="37"/>
      <c r="GBI57" s="37"/>
      <c r="GBJ57" s="37"/>
      <c r="GBK57" s="37"/>
      <c r="GBL57" s="37"/>
      <c r="GBM57" s="37"/>
      <c r="GBN57" s="37"/>
      <c r="GBO57" s="37"/>
      <c r="GBP57" s="37"/>
      <c r="GBQ57" s="37"/>
      <c r="GBR57" s="37"/>
      <c r="GBS57" s="37"/>
      <c r="GBT57" s="37"/>
      <c r="GBU57" s="37"/>
      <c r="GBV57" s="37"/>
      <c r="GBW57" s="37"/>
      <c r="GBX57" s="37"/>
      <c r="GBY57" s="37"/>
      <c r="GBZ57" s="37"/>
      <c r="GCA57" s="37"/>
      <c r="GCB57" s="37"/>
      <c r="GCC57" s="37"/>
      <c r="GCD57" s="37"/>
      <c r="GCE57" s="37"/>
      <c r="GCF57" s="37"/>
      <c r="GCG57" s="37"/>
      <c r="GCH57" s="37"/>
      <c r="GCI57" s="37"/>
      <c r="GCJ57" s="37"/>
      <c r="GCK57" s="37"/>
      <c r="GCL57" s="37"/>
      <c r="GCM57" s="37"/>
      <c r="GCN57" s="37"/>
      <c r="GCO57" s="37"/>
      <c r="GCP57" s="37"/>
      <c r="GCQ57" s="37"/>
      <c r="GCR57" s="37"/>
      <c r="GCS57" s="37"/>
      <c r="GCT57" s="37"/>
      <c r="GCU57" s="37"/>
      <c r="GCV57" s="37"/>
      <c r="GCW57" s="37"/>
      <c r="GCX57" s="37"/>
      <c r="GCY57" s="37"/>
      <c r="GCZ57" s="37"/>
      <c r="GDA57" s="37"/>
      <c r="GDB57" s="37"/>
      <c r="GDC57" s="37"/>
      <c r="GDD57" s="37"/>
      <c r="GDE57" s="37"/>
      <c r="GDF57" s="37"/>
      <c r="GDG57" s="37"/>
      <c r="GDH57" s="37"/>
      <c r="GDI57" s="37"/>
      <c r="GDJ57" s="37"/>
      <c r="GDK57" s="37"/>
      <c r="GDL57" s="37"/>
      <c r="GDM57" s="37"/>
      <c r="GDN57" s="37"/>
      <c r="GDO57" s="37"/>
      <c r="GDP57" s="37"/>
      <c r="GDQ57" s="37"/>
      <c r="GDR57" s="37"/>
      <c r="GDS57" s="37"/>
      <c r="GDT57" s="37"/>
      <c r="GDU57" s="37"/>
      <c r="GDV57" s="37"/>
      <c r="GDW57" s="37"/>
      <c r="GDX57" s="37"/>
      <c r="GDY57" s="37"/>
      <c r="GDZ57" s="37"/>
      <c r="GEA57" s="37"/>
      <c r="GEB57" s="37"/>
      <c r="GEC57" s="37"/>
      <c r="GED57" s="37"/>
      <c r="GEE57" s="37"/>
      <c r="GEF57" s="37"/>
      <c r="GEG57" s="37"/>
      <c r="GEH57" s="37"/>
      <c r="GEI57" s="37"/>
      <c r="GEJ57" s="37"/>
      <c r="GEK57" s="37"/>
      <c r="GEL57" s="37"/>
      <c r="GEM57" s="37"/>
      <c r="GEN57" s="37"/>
      <c r="GEO57" s="37"/>
      <c r="GEP57" s="37"/>
      <c r="GEQ57" s="37"/>
      <c r="GER57" s="37"/>
      <c r="GES57" s="37"/>
      <c r="GET57" s="37"/>
      <c r="GEU57" s="37"/>
      <c r="GEV57" s="37"/>
      <c r="GEW57" s="37"/>
      <c r="GEX57" s="37"/>
      <c r="GEY57" s="37"/>
      <c r="GEZ57" s="37"/>
      <c r="GFA57" s="37"/>
      <c r="GFB57" s="37"/>
      <c r="GFC57" s="37"/>
      <c r="GFD57" s="37"/>
      <c r="GFE57" s="37"/>
      <c r="GFF57" s="37"/>
      <c r="GFG57" s="37"/>
      <c r="GFH57" s="37"/>
      <c r="GFI57" s="37"/>
      <c r="GFJ57" s="37"/>
      <c r="GFK57" s="37"/>
      <c r="GFL57" s="37"/>
      <c r="GFM57" s="37"/>
      <c r="GFN57" s="37"/>
      <c r="GFO57" s="37"/>
      <c r="GFP57" s="37"/>
      <c r="GFQ57" s="37"/>
      <c r="GFR57" s="37"/>
      <c r="GFS57" s="37"/>
      <c r="GFT57" s="37"/>
      <c r="GFU57" s="37"/>
      <c r="GFV57" s="37"/>
      <c r="GFW57" s="37"/>
      <c r="GFX57" s="37"/>
      <c r="GFY57" s="37"/>
      <c r="GFZ57" s="37"/>
      <c r="GGA57" s="37"/>
      <c r="GGB57" s="37"/>
      <c r="GGC57" s="37"/>
      <c r="GGD57" s="37"/>
      <c r="GGE57" s="37"/>
      <c r="GGF57" s="37"/>
      <c r="GGG57" s="37"/>
      <c r="GGH57" s="37"/>
      <c r="GGI57" s="37"/>
      <c r="GGJ57" s="37"/>
      <c r="GGK57" s="37"/>
      <c r="GGL57" s="37"/>
      <c r="GGM57" s="37"/>
      <c r="GGN57" s="37"/>
      <c r="GGO57" s="37"/>
      <c r="GGP57" s="37"/>
      <c r="GGQ57" s="37"/>
      <c r="GGR57" s="37"/>
      <c r="GGS57" s="37"/>
      <c r="GGT57" s="37"/>
      <c r="GGU57" s="37"/>
      <c r="GGV57" s="37"/>
      <c r="GGW57" s="37"/>
      <c r="GGX57" s="37"/>
      <c r="GGY57" s="37"/>
      <c r="GGZ57" s="37"/>
      <c r="GHA57" s="37"/>
      <c r="GHB57" s="37"/>
      <c r="GHC57" s="37"/>
      <c r="GHD57" s="37"/>
      <c r="GHE57" s="37"/>
      <c r="GHF57" s="37"/>
      <c r="GHG57" s="37"/>
      <c r="GHH57" s="37"/>
      <c r="GHI57" s="37"/>
      <c r="GHJ57" s="37"/>
      <c r="GHK57" s="37"/>
      <c r="GHL57" s="37"/>
      <c r="GHM57" s="37"/>
      <c r="GHN57" s="37"/>
      <c r="GHO57" s="37"/>
      <c r="GHP57" s="37"/>
      <c r="GHQ57" s="37"/>
      <c r="GHR57" s="37"/>
      <c r="GHS57" s="37"/>
      <c r="GHT57" s="37"/>
      <c r="GHU57" s="37"/>
      <c r="GHV57" s="37"/>
      <c r="GHW57" s="37"/>
      <c r="GHX57" s="37"/>
      <c r="GHY57" s="37"/>
      <c r="GHZ57" s="37"/>
      <c r="GIA57" s="37"/>
      <c r="GIB57" s="37"/>
      <c r="GIC57" s="37"/>
      <c r="GID57" s="37"/>
      <c r="GIE57" s="37"/>
      <c r="GIF57" s="37"/>
      <c r="GIG57" s="37"/>
      <c r="GIH57" s="37"/>
      <c r="GII57" s="37"/>
      <c r="GIJ57" s="37"/>
      <c r="GIK57" s="37"/>
      <c r="GIL57" s="37"/>
      <c r="GIM57" s="37"/>
      <c r="GIN57" s="37"/>
      <c r="GIO57" s="37"/>
      <c r="GIP57" s="37"/>
      <c r="GIQ57" s="37"/>
      <c r="GIR57" s="37"/>
      <c r="GIS57" s="37"/>
      <c r="GIT57" s="37"/>
      <c r="GIU57" s="37"/>
      <c r="GIV57" s="37"/>
      <c r="GIW57" s="37"/>
      <c r="GIX57" s="37"/>
      <c r="GIY57" s="37"/>
      <c r="GIZ57" s="37"/>
      <c r="GJA57" s="37"/>
      <c r="GJB57" s="37"/>
      <c r="GJC57" s="37"/>
      <c r="GJD57" s="37"/>
      <c r="GJE57" s="37"/>
      <c r="GJF57" s="37"/>
      <c r="GJG57" s="37"/>
      <c r="GJH57" s="37"/>
      <c r="GJI57" s="37"/>
      <c r="GJJ57" s="37"/>
      <c r="GJK57" s="37"/>
      <c r="GJL57" s="37"/>
      <c r="GJM57" s="37"/>
      <c r="GJN57" s="37"/>
      <c r="GJO57" s="37"/>
      <c r="GJP57" s="37"/>
      <c r="GJQ57" s="37"/>
      <c r="GJR57" s="37"/>
      <c r="GJS57" s="37"/>
      <c r="GJT57" s="37"/>
      <c r="GJU57" s="37"/>
      <c r="GJV57" s="37"/>
      <c r="GJW57" s="37"/>
      <c r="GJX57" s="37"/>
      <c r="GJY57" s="37"/>
      <c r="GJZ57" s="37"/>
      <c r="GKA57" s="37"/>
      <c r="GKB57" s="37"/>
      <c r="GKC57" s="37"/>
      <c r="GKD57" s="37"/>
      <c r="GKE57" s="37"/>
      <c r="GKF57" s="37"/>
      <c r="GKG57" s="37"/>
      <c r="GKH57" s="37"/>
      <c r="GKI57" s="37"/>
      <c r="GKJ57" s="37"/>
      <c r="GKK57" s="37"/>
      <c r="GKL57" s="37"/>
      <c r="GKM57" s="37"/>
      <c r="GKN57" s="37"/>
      <c r="GKO57" s="37"/>
      <c r="GKP57" s="37"/>
      <c r="GKQ57" s="37"/>
      <c r="GKR57" s="37"/>
      <c r="GKS57" s="37"/>
      <c r="GKT57" s="37"/>
      <c r="GKU57" s="37"/>
      <c r="GKV57" s="37"/>
      <c r="GKW57" s="37"/>
      <c r="GKX57" s="37"/>
      <c r="GKY57" s="37"/>
      <c r="GKZ57" s="37"/>
      <c r="GLA57" s="37"/>
      <c r="GLB57" s="37"/>
      <c r="GLC57" s="37"/>
      <c r="GLD57" s="37"/>
      <c r="GLE57" s="37"/>
      <c r="GLF57" s="37"/>
      <c r="GLG57" s="37"/>
      <c r="GLH57" s="37"/>
      <c r="GLI57" s="37"/>
      <c r="GLJ57" s="37"/>
      <c r="GLK57" s="37"/>
      <c r="GLL57" s="37"/>
      <c r="GLM57" s="37"/>
      <c r="GLN57" s="37"/>
      <c r="GLO57" s="37"/>
      <c r="GLP57" s="37"/>
      <c r="GLQ57" s="37"/>
      <c r="GLR57" s="37"/>
      <c r="GLS57" s="37"/>
      <c r="GLT57" s="37"/>
      <c r="GLU57" s="37"/>
      <c r="GLV57" s="37"/>
      <c r="GLW57" s="37"/>
      <c r="GLX57" s="37"/>
      <c r="GLY57" s="37"/>
      <c r="GLZ57" s="37"/>
      <c r="GMA57" s="37"/>
      <c r="GMB57" s="37"/>
      <c r="GMC57" s="37"/>
      <c r="GMD57" s="37"/>
      <c r="GME57" s="37"/>
      <c r="GMF57" s="37"/>
      <c r="GMG57" s="37"/>
      <c r="GMH57" s="37"/>
      <c r="GMI57" s="37"/>
      <c r="GMJ57" s="37"/>
      <c r="GMK57" s="37"/>
      <c r="GML57" s="37"/>
      <c r="GMM57" s="37"/>
      <c r="GMN57" s="37"/>
      <c r="GMO57" s="37"/>
      <c r="GMP57" s="37"/>
      <c r="GMQ57" s="37"/>
      <c r="GMR57" s="37"/>
      <c r="GMS57" s="37"/>
      <c r="GMT57" s="37"/>
      <c r="GMU57" s="37"/>
      <c r="GMV57" s="37"/>
      <c r="GMW57" s="37"/>
      <c r="GMX57" s="37"/>
      <c r="GMY57" s="37"/>
      <c r="GMZ57" s="37"/>
      <c r="GNA57" s="37"/>
      <c r="GNB57" s="37"/>
      <c r="GNC57" s="37"/>
      <c r="GND57" s="37"/>
      <c r="GNE57" s="37"/>
      <c r="GNF57" s="37"/>
      <c r="GNG57" s="37"/>
      <c r="GNH57" s="37"/>
      <c r="GNI57" s="37"/>
      <c r="GNJ57" s="37"/>
      <c r="GNK57" s="37"/>
      <c r="GNL57" s="37"/>
      <c r="GNM57" s="37"/>
      <c r="GNN57" s="37"/>
      <c r="GNO57" s="37"/>
      <c r="GNP57" s="37"/>
      <c r="GNQ57" s="37"/>
      <c r="GNR57" s="37"/>
      <c r="GNS57" s="37"/>
      <c r="GNT57" s="37"/>
      <c r="GNU57" s="37"/>
      <c r="GNV57" s="37"/>
      <c r="GNW57" s="37"/>
      <c r="GNX57" s="37"/>
      <c r="GNY57" s="37"/>
      <c r="GNZ57" s="37"/>
      <c r="GOA57" s="37"/>
      <c r="GOB57" s="37"/>
      <c r="GOC57" s="37"/>
      <c r="GOD57" s="37"/>
      <c r="GOE57" s="37"/>
      <c r="GOF57" s="37"/>
      <c r="GOG57" s="37"/>
      <c r="GOH57" s="37"/>
      <c r="GOI57" s="37"/>
      <c r="GOJ57" s="37"/>
      <c r="GOK57" s="37"/>
      <c r="GOL57" s="37"/>
      <c r="GOM57" s="37"/>
      <c r="GON57" s="37"/>
      <c r="GOO57" s="37"/>
      <c r="GOP57" s="37"/>
      <c r="GOQ57" s="37"/>
      <c r="GOR57" s="37"/>
      <c r="GOS57" s="37"/>
      <c r="GOT57" s="37"/>
      <c r="GOU57" s="37"/>
      <c r="GOV57" s="37"/>
      <c r="GOW57" s="37"/>
      <c r="GOX57" s="37"/>
      <c r="GOY57" s="37"/>
      <c r="GOZ57" s="37"/>
      <c r="GPA57" s="37"/>
      <c r="GPB57" s="37"/>
      <c r="GPC57" s="37"/>
      <c r="GPD57" s="37"/>
      <c r="GPE57" s="37"/>
      <c r="GPF57" s="37"/>
      <c r="GPG57" s="37"/>
      <c r="GPH57" s="37"/>
      <c r="GPI57" s="37"/>
      <c r="GPJ57" s="37"/>
      <c r="GPK57" s="37"/>
      <c r="GPL57" s="37"/>
      <c r="GPM57" s="37"/>
      <c r="GPN57" s="37"/>
      <c r="GPO57" s="37"/>
      <c r="GPP57" s="37"/>
      <c r="GPQ57" s="37"/>
      <c r="GPR57" s="37"/>
      <c r="GPS57" s="37"/>
      <c r="GPT57" s="37"/>
      <c r="GPU57" s="37"/>
      <c r="GPV57" s="37"/>
      <c r="GPW57" s="37"/>
      <c r="GPX57" s="37"/>
      <c r="GPY57" s="37"/>
      <c r="GPZ57" s="37"/>
      <c r="GQA57" s="37"/>
      <c r="GQB57" s="37"/>
      <c r="GQC57" s="37"/>
      <c r="GQD57" s="37"/>
      <c r="GQE57" s="37"/>
      <c r="GQF57" s="37"/>
      <c r="GQG57" s="37"/>
      <c r="GQH57" s="37"/>
      <c r="GQI57" s="37"/>
      <c r="GQJ57" s="37"/>
      <c r="GQK57" s="37"/>
      <c r="GQL57" s="37"/>
      <c r="GQM57" s="37"/>
      <c r="GQN57" s="37"/>
      <c r="GQO57" s="37"/>
      <c r="GQP57" s="37"/>
      <c r="GQQ57" s="37"/>
      <c r="GQR57" s="37"/>
      <c r="GQS57" s="37"/>
      <c r="GQT57" s="37"/>
      <c r="GQU57" s="37"/>
      <c r="GQV57" s="37"/>
      <c r="GQW57" s="37"/>
      <c r="GQX57" s="37"/>
      <c r="GQY57" s="37"/>
      <c r="GQZ57" s="37"/>
      <c r="GRA57" s="37"/>
      <c r="GRB57" s="37"/>
      <c r="GRC57" s="37"/>
      <c r="GRD57" s="37"/>
      <c r="GRE57" s="37"/>
      <c r="GRF57" s="37"/>
      <c r="GRG57" s="37"/>
      <c r="GRH57" s="37"/>
      <c r="GRI57" s="37"/>
      <c r="GRJ57" s="37"/>
      <c r="GRK57" s="37"/>
      <c r="GRL57" s="37"/>
      <c r="GRM57" s="37"/>
      <c r="GRN57" s="37"/>
      <c r="GRO57" s="37"/>
      <c r="GRP57" s="37"/>
      <c r="GRQ57" s="37"/>
      <c r="GRR57" s="37"/>
      <c r="GRS57" s="37"/>
      <c r="GRT57" s="37"/>
      <c r="GRU57" s="37"/>
      <c r="GRV57" s="37"/>
      <c r="GRW57" s="37"/>
      <c r="GRX57" s="37"/>
      <c r="GRY57" s="37"/>
      <c r="GRZ57" s="37"/>
      <c r="GSA57" s="37"/>
      <c r="GSB57" s="37"/>
      <c r="GSC57" s="37"/>
      <c r="GSD57" s="37"/>
      <c r="GSE57" s="37"/>
      <c r="GSF57" s="37"/>
      <c r="GSG57" s="37"/>
      <c r="GSH57" s="37"/>
      <c r="GSI57" s="37"/>
      <c r="GSJ57" s="37"/>
      <c r="GSK57" s="37"/>
      <c r="GSL57" s="37"/>
      <c r="GSM57" s="37"/>
      <c r="GSN57" s="37"/>
      <c r="GSO57" s="37"/>
      <c r="GSP57" s="37"/>
      <c r="GSQ57" s="37"/>
      <c r="GSR57" s="37"/>
      <c r="GSS57" s="37"/>
      <c r="GST57" s="37"/>
      <c r="GSU57" s="37"/>
      <c r="GSV57" s="37"/>
      <c r="GSW57" s="37"/>
      <c r="GSX57" s="37"/>
      <c r="GSY57" s="37"/>
      <c r="GSZ57" s="37"/>
      <c r="GTA57" s="37"/>
      <c r="GTB57" s="37"/>
      <c r="GTC57" s="37"/>
      <c r="GTD57" s="37"/>
      <c r="GTE57" s="37"/>
      <c r="GTF57" s="37"/>
      <c r="GTG57" s="37"/>
      <c r="GTH57" s="37"/>
      <c r="GTI57" s="37"/>
      <c r="GTJ57" s="37"/>
      <c r="GTK57" s="37"/>
      <c r="GTL57" s="37"/>
      <c r="GTM57" s="37"/>
      <c r="GTN57" s="37"/>
      <c r="GTO57" s="37"/>
      <c r="GTP57" s="37"/>
      <c r="GTQ57" s="37"/>
      <c r="GTR57" s="37"/>
      <c r="GTS57" s="37"/>
      <c r="GTT57" s="37"/>
      <c r="GTU57" s="37"/>
      <c r="GTV57" s="37"/>
      <c r="GTW57" s="37"/>
      <c r="GTX57" s="37"/>
      <c r="GTY57" s="37"/>
      <c r="GTZ57" s="37"/>
      <c r="GUA57" s="37"/>
      <c r="GUB57" s="37"/>
      <c r="GUC57" s="37"/>
      <c r="GUD57" s="37"/>
      <c r="GUE57" s="37"/>
      <c r="GUF57" s="37"/>
      <c r="GUG57" s="37"/>
      <c r="GUH57" s="37"/>
      <c r="GUI57" s="37"/>
      <c r="GUJ57" s="37"/>
      <c r="GUK57" s="37"/>
      <c r="GUL57" s="37"/>
      <c r="GUM57" s="37"/>
      <c r="GUN57" s="37"/>
      <c r="GUO57" s="37"/>
      <c r="GUP57" s="37"/>
      <c r="GUQ57" s="37"/>
      <c r="GUR57" s="37"/>
      <c r="GUS57" s="37"/>
      <c r="GUT57" s="37"/>
      <c r="GUU57" s="37"/>
      <c r="GUV57" s="37"/>
      <c r="GUW57" s="37"/>
      <c r="GUX57" s="37"/>
      <c r="GUY57" s="37"/>
      <c r="GUZ57" s="37"/>
      <c r="GVA57" s="37"/>
      <c r="GVB57" s="37"/>
      <c r="GVC57" s="37"/>
      <c r="GVD57" s="37"/>
      <c r="GVE57" s="37"/>
      <c r="GVF57" s="37"/>
      <c r="GVG57" s="37"/>
      <c r="GVH57" s="37"/>
      <c r="GVI57" s="37"/>
      <c r="GVJ57" s="37"/>
      <c r="GVK57" s="37"/>
      <c r="GVL57" s="37"/>
      <c r="GVM57" s="37"/>
      <c r="GVN57" s="37"/>
      <c r="GVO57" s="37"/>
      <c r="GVP57" s="37"/>
      <c r="GVQ57" s="37"/>
      <c r="GVR57" s="37"/>
      <c r="GVS57" s="37"/>
      <c r="GVT57" s="37"/>
      <c r="GVU57" s="37"/>
      <c r="GVV57" s="37"/>
      <c r="GVW57" s="37"/>
      <c r="GVX57" s="37"/>
      <c r="GVY57" s="37"/>
      <c r="GVZ57" s="37"/>
      <c r="GWA57" s="37"/>
      <c r="GWB57" s="37"/>
      <c r="GWC57" s="37"/>
      <c r="GWD57" s="37"/>
      <c r="GWE57" s="37"/>
      <c r="GWF57" s="37"/>
      <c r="GWG57" s="37"/>
      <c r="GWH57" s="37"/>
      <c r="GWI57" s="37"/>
      <c r="GWJ57" s="37"/>
      <c r="GWK57" s="37"/>
      <c r="GWL57" s="37"/>
      <c r="GWM57" s="37"/>
      <c r="GWN57" s="37"/>
      <c r="GWO57" s="37"/>
      <c r="GWP57" s="37"/>
      <c r="GWQ57" s="37"/>
      <c r="GWR57" s="37"/>
      <c r="GWS57" s="37"/>
      <c r="GWT57" s="37"/>
      <c r="GWU57" s="37"/>
      <c r="GWV57" s="37"/>
      <c r="GWW57" s="37"/>
      <c r="GWX57" s="37"/>
      <c r="GWY57" s="37"/>
      <c r="GWZ57" s="37"/>
      <c r="GXA57" s="37"/>
      <c r="GXB57" s="37"/>
      <c r="GXC57" s="37"/>
      <c r="GXD57" s="37"/>
      <c r="GXE57" s="37"/>
      <c r="GXF57" s="37"/>
      <c r="GXG57" s="37"/>
      <c r="GXH57" s="37"/>
      <c r="GXI57" s="37"/>
      <c r="GXJ57" s="37"/>
      <c r="GXK57" s="37"/>
      <c r="GXL57" s="37"/>
      <c r="GXM57" s="37"/>
      <c r="GXN57" s="37"/>
      <c r="GXO57" s="37"/>
      <c r="GXP57" s="37"/>
      <c r="GXQ57" s="37"/>
      <c r="GXR57" s="37"/>
      <c r="GXS57" s="37"/>
      <c r="GXT57" s="37"/>
      <c r="GXU57" s="37"/>
      <c r="GXV57" s="37"/>
      <c r="GXW57" s="37"/>
      <c r="GXX57" s="37"/>
      <c r="GXY57" s="37"/>
      <c r="GXZ57" s="37"/>
      <c r="GYA57" s="37"/>
      <c r="GYB57" s="37"/>
      <c r="GYC57" s="37"/>
      <c r="GYD57" s="37"/>
      <c r="GYE57" s="37"/>
      <c r="GYF57" s="37"/>
      <c r="GYG57" s="37"/>
      <c r="GYH57" s="37"/>
      <c r="GYI57" s="37"/>
      <c r="GYJ57" s="37"/>
      <c r="GYK57" s="37"/>
      <c r="GYL57" s="37"/>
      <c r="GYM57" s="37"/>
      <c r="GYN57" s="37"/>
      <c r="GYO57" s="37"/>
      <c r="GYP57" s="37"/>
      <c r="GYQ57" s="37"/>
      <c r="GYR57" s="37"/>
      <c r="GYS57" s="37"/>
      <c r="GYT57" s="37"/>
      <c r="GYU57" s="37"/>
      <c r="GYV57" s="37"/>
      <c r="GYW57" s="37"/>
      <c r="GYX57" s="37"/>
      <c r="GYY57" s="37"/>
      <c r="GYZ57" s="37"/>
      <c r="GZA57" s="37"/>
      <c r="GZB57" s="37"/>
      <c r="GZC57" s="37"/>
      <c r="GZD57" s="37"/>
      <c r="GZE57" s="37"/>
      <c r="GZF57" s="37"/>
      <c r="GZG57" s="37"/>
      <c r="GZH57" s="37"/>
      <c r="GZI57" s="37"/>
      <c r="GZJ57" s="37"/>
      <c r="GZK57" s="37"/>
      <c r="GZL57" s="37"/>
      <c r="GZM57" s="37"/>
      <c r="GZN57" s="37"/>
      <c r="GZO57" s="37"/>
      <c r="GZP57" s="37"/>
      <c r="GZQ57" s="37"/>
      <c r="GZR57" s="37"/>
      <c r="GZS57" s="37"/>
      <c r="GZT57" s="37"/>
      <c r="GZU57" s="37"/>
      <c r="GZV57" s="37"/>
      <c r="GZW57" s="37"/>
      <c r="GZX57" s="37"/>
      <c r="GZY57" s="37"/>
      <c r="GZZ57" s="37"/>
      <c r="HAA57" s="37"/>
      <c r="HAB57" s="37"/>
      <c r="HAC57" s="37"/>
      <c r="HAD57" s="37"/>
      <c r="HAE57" s="37"/>
      <c r="HAF57" s="37"/>
      <c r="HAG57" s="37"/>
      <c r="HAH57" s="37"/>
      <c r="HAI57" s="37"/>
      <c r="HAJ57" s="37"/>
      <c r="HAK57" s="37"/>
      <c r="HAL57" s="37"/>
      <c r="HAM57" s="37"/>
      <c r="HAN57" s="37"/>
      <c r="HAO57" s="37"/>
      <c r="HAP57" s="37"/>
      <c r="HAQ57" s="37"/>
      <c r="HAR57" s="37"/>
      <c r="HAS57" s="37"/>
      <c r="HAT57" s="37"/>
      <c r="HAU57" s="37"/>
      <c r="HAV57" s="37"/>
      <c r="HAW57" s="37"/>
      <c r="HAX57" s="37"/>
      <c r="HAY57" s="37"/>
      <c r="HAZ57" s="37"/>
      <c r="HBA57" s="37"/>
      <c r="HBB57" s="37"/>
      <c r="HBC57" s="37"/>
      <c r="HBD57" s="37"/>
      <c r="HBE57" s="37"/>
      <c r="HBF57" s="37"/>
      <c r="HBG57" s="37"/>
      <c r="HBH57" s="37"/>
      <c r="HBI57" s="37"/>
      <c r="HBJ57" s="37"/>
      <c r="HBK57" s="37"/>
      <c r="HBL57" s="37"/>
      <c r="HBM57" s="37"/>
      <c r="HBN57" s="37"/>
      <c r="HBO57" s="37"/>
      <c r="HBP57" s="37"/>
      <c r="HBQ57" s="37"/>
      <c r="HBR57" s="37"/>
      <c r="HBS57" s="37"/>
      <c r="HBT57" s="37"/>
      <c r="HBU57" s="37"/>
      <c r="HBV57" s="37"/>
      <c r="HBW57" s="37"/>
      <c r="HBX57" s="37"/>
      <c r="HBY57" s="37"/>
      <c r="HBZ57" s="37"/>
      <c r="HCA57" s="37"/>
      <c r="HCB57" s="37"/>
      <c r="HCC57" s="37"/>
      <c r="HCD57" s="37"/>
      <c r="HCE57" s="37"/>
      <c r="HCF57" s="37"/>
      <c r="HCG57" s="37"/>
      <c r="HCH57" s="37"/>
      <c r="HCI57" s="37"/>
      <c r="HCJ57" s="37"/>
      <c r="HCK57" s="37"/>
      <c r="HCL57" s="37"/>
      <c r="HCM57" s="37"/>
      <c r="HCN57" s="37"/>
      <c r="HCO57" s="37"/>
      <c r="HCP57" s="37"/>
      <c r="HCQ57" s="37"/>
      <c r="HCR57" s="37"/>
      <c r="HCS57" s="37"/>
      <c r="HCT57" s="37"/>
      <c r="HCU57" s="37"/>
      <c r="HCV57" s="37"/>
      <c r="HCW57" s="37"/>
      <c r="HCX57" s="37"/>
      <c r="HCY57" s="37"/>
      <c r="HCZ57" s="37"/>
      <c r="HDA57" s="37"/>
      <c r="HDB57" s="37"/>
      <c r="HDC57" s="37"/>
      <c r="HDD57" s="37"/>
      <c r="HDE57" s="37"/>
      <c r="HDF57" s="37"/>
      <c r="HDG57" s="37"/>
      <c r="HDH57" s="37"/>
      <c r="HDI57" s="37"/>
      <c r="HDJ57" s="37"/>
      <c r="HDK57" s="37"/>
      <c r="HDL57" s="37"/>
      <c r="HDM57" s="37"/>
      <c r="HDN57" s="37"/>
      <c r="HDO57" s="37"/>
      <c r="HDP57" s="37"/>
      <c r="HDQ57" s="37"/>
      <c r="HDR57" s="37"/>
      <c r="HDS57" s="37"/>
      <c r="HDT57" s="37"/>
      <c r="HDU57" s="37"/>
      <c r="HDV57" s="37"/>
      <c r="HDW57" s="37"/>
      <c r="HDX57" s="37"/>
      <c r="HDY57" s="37"/>
      <c r="HDZ57" s="37"/>
      <c r="HEA57" s="37"/>
      <c r="HEB57" s="37"/>
      <c r="HEC57" s="37"/>
      <c r="HED57" s="37"/>
      <c r="HEE57" s="37"/>
      <c r="HEF57" s="37"/>
      <c r="HEG57" s="37"/>
      <c r="HEH57" s="37"/>
      <c r="HEI57" s="37"/>
      <c r="HEJ57" s="37"/>
      <c r="HEK57" s="37"/>
      <c r="HEL57" s="37"/>
      <c r="HEM57" s="37"/>
      <c r="HEN57" s="37"/>
      <c r="HEO57" s="37"/>
      <c r="HEP57" s="37"/>
      <c r="HEQ57" s="37"/>
      <c r="HER57" s="37"/>
      <c r="HES57" s="37"/>
      <c r="HET57" s="37"/>
      <c r="HEU57" s="37"/>
      <c r="HEV57" s="37"/>
      <c r="HEW57" s="37"/>
      <c r="HEX57" s="37"/>
      <c r="HEY57" s="37"/>
      <c r="HEZ57" s="37"/>
      <c r="HFA57" s="37"/>
      <c r="HFB57" s="37"/>
      <c r="HFC57" s="37"/>
      <c r="HFD57" s="37"/>
      <c r="HFE57" s="37"/>
      <c r="HFF57" s="37"/>
      <c r="HFG57" s="37"/>
      <c r="HFH57" s="37"/>
      <c r="HFI57" s="37"/>
      <c r="HFJ57" s="37"/>
      <c r="HFK57" s="37"/>
      <c r="HFL57" s="37"/>
      <c r="HFM57" s="37"/>
      <c r="HFN57" s="37"/>
      <c r="HFO57" s="37"/>
      <c r="HFP57" s="37"/>
      <c r="HFQ57" s="37"/>
      <c r="HFR57" s="37"/>
      <c r="HFS57" s="37"/>
      <c r="HFT57" s="37"/>
      <c r="HFU57" s="37"/>
      <c r="HFV57" s="37"/>
      <c r="HFW57" s="37"/>
      <c r="HFX57" s="37"/>
      <c r="HFY57" s="37"/>
      <c r="HFZ57" s="37"/>
      <c r="HGA57" s="37"/>
      <c r="HGB57" s="37"/>
      <c r="HGC57" s="37"/>
      <c r="HGD57" s="37"/>
      <c r="HGE57" s="37"/>
      <c r="HGF57" s="37"/>
      <c r="HGG57" s="37"/>
      <c r="HGH57" s="37"/>
      <c r="HGI57" s="37"/>
      <c r="HGJ57" s="37"/>
      <c r="HGK57" s="37"/>
      <c r="HGL57" s="37"/>
      <c r="HGM57" s="37"/>
      <c r="HGN57" s="37"/>
      <c r="HGO57" s="37"/>
      <c r="HGP57" s="37"/>
      <c r="HGQ57" s="37"/>
      <c r="HGR57" s="37"/>
      <c r="HGS57" s="37"/>
      <c r="HGT57" s="37"/>
      <c r="HGU57" s="37"/>
      <c r="HGV57" s="37"/>
      <c r="HGW57" s="37"/>
      <c r="HGX57" s="37"/>
      <c r="HGY57" s="37"/>
      <c r="HGZ57" s="37"/>
      <c r="HHA57" s="37"/>
      <c r="HHB57" s="37"/>
      <c r="HHC57" s="37"/>
      <c r="HHD57" s="37"/>
      <c r="HHE57" s="37"/>
      <c r="HHF57" s="37"/>
      <c r="HHG57" s="37"/>
      <c r="HHH57" s="37"/>
      <c r="HHI57" s="37"/>
      <c r="HHJ57" s="37"/>
      <c r="HHK57" s="37"/>
      <c r="HHL57" s="37"/>
      <c r="HHM57" s="37"/>
      <c r="HHN57" s="37"/>
      <c r="HHO57" s="37"/>
      <c r="HHP57" s="37"/>
      <c r="HHQ57" s="37"/>
      <c r="HHR57" s="37"/>
      <c r="HHS57" s="37"/>
      <c r="HHT57" s="37"/>
      <c r="HHU57" s="37"/>
      <c r="HHV57" s="37"/>
      <c r="HHW57" s="37"/>
      <c r="HHX57" s="37"/>
      <c r="HHY57" s="37"/>
      <c r="HHZ57" s="37"/>
      <c r="HIA57" s="37"/>
      <c r="HIB57" s="37"/>
      <c r="HIC57" s="37"/>
      <c r="HID57" s="37"/>
      <c r="HIE57" s="37"/>
      <c r="HIF57" s="37"/>
      <c r="HIG57" s="37"/>
      <c r="HIH57" s="37"/>
      <c r="HII57" s="37"/>
      <c r="HIJ57" s="37"/>
      <c r="HIK57" s="37"/>
      <c r="HIL57" s="37"/>
      <c r="HIM57" s="37"/>
      <c r="HIN57" s="37"/>
      <c r="HIO57" s="37"/>
      <c r="HIP57" s="37"/>
      <c r="HIQ57" s="37"/>
      <c r="HIR57" s="37"/>
      <c r="HIS57" s="37"/>
      <c r="HIT57" s="37"/>
      <c r="HIU57" s="37"/>
      <c r="HIV57" s="37"/>
      <c r="HIW57" s="37"/>
      <c r="HIX57" s="37"/>
      <c r="HIY57" s="37"/>
      <c r="HIZ57" s="37"/>
      <c r="HJA57" s="37"/>
      <c r="HJB57" s="37"/>
      <c r="HJC57" s="37"/>
      <c r="HJD57" s="37"/>
      <c r="HJE57" s="37"/>
      <c r="HJF57" s="37"/>
      <c r="HJG57" s="37"/>
      <c r="HJH57" s="37"/>
      <c r="HJI57" s="37"/>
      <c r="HJJ57" s="37"/>
      <c r="HJK57" s="37"/>
      <c r="HJL57" s="37"/>
      <c r="HJM57" s="37"/>
      <c r="HJN57" s="37"/>
      <c r="HJO57" s="37"/>
      <c r="HJP57" s="37"/>
      <c r="HJQ57" s="37"/>
      <c r="HJR57" s="37"/>
      <c r="HJS57" s="37"/>
      <c r="HJT57" s="37"/>
      <c r="HJU57" s="37"/>
      <c r="HJV57" s="37"/>
      <c r="HJW57" s="37"/>
      <c r="HJX57" s="37"/>
      <c r="HJY57" s="37"/>
      <c r="HJZ57" s="37"/>
      <c r="HKA57" s="37"/>
      <c r="HKB57" s="37"/>
      <c r="HKC57" s="37"/>
      <c r="HKD57" s="37"/>
      <c r="HKE57" s="37"/>
      <c r="HKF57" s="37"/>
      <c r="HKG57" s="37"/>
      <c r="HKH57" s="37"/>
      <c r="HKI57" s="37"/>
      <c r="HKJ57" s="37"/>
      <c r="HKK57" s="37"/>
      <c r="HKL57" s="37"/>
      <c r="HKM57" s="37"/>
      <c r="HKN57" s="37"/>
      <c r="HKO57" s="37"/>
      <c r="HKP57" s="37"/>
      <c r="HKQ57" s="37"/>
      <c r="HKR57" s="37"/>
      <c r="HKS57" s="37"/>
      <c r="HKT57" s="37"/>
      <c r="HKU57" s="37"/>
      <c r="HKV57" s="37"/>
      <c r="HKW57" s="37"/>
      <c r="HKX57" s="37"/>
      <c r="HKY57" s="37"/>
      <c r="HKZ57" s="37"/>
      <c r="HLA57" s="37"/>
      <c r="HLB57" s="37"/>
      <c r="HLC57" s="37"/>
      <c r="HLD57" s="37"/>
      <c r="HLE57" s="37"/>
      <c r="HLF57" s="37"/>
      <c r="HLG57" s="37"/>
      <c r="HLH57" s="37"/>
      <c r="HLI57" s="37"/>
      <c r="HLJ57" s="37"/>
      <c r="HLK57" s="37"/>
      <c r="HLL57" s="37"/>
      <c r="HLM57" s="37"/>
      <c r="HLN57" s="37"/>
      <c r="HLO57" s="37"/>
      <c r="HLP57" s="37"/>
      <c r="HLQ57" s="37"/>
      <c r="HLR57" s="37"/>
      <c r="HLS57" s="37"/>
      <c r="HLT57" s="37"/>
      <c r="HLU57" s="37"/>
      <c r="HLV57" s="37"/>
      <c r="HLW57" s="37"/>
      <c r="HLX57" s="37"/>
      <c r="HLY57" s="37"/>
      <c r="HLZ57" s="37"/>
      <c r="HMA57" s="37"/>
      <c r="HMB57" s="37"/>
      <c r="HMC57" s="37"/>
      <c r="HMD57" s="37"/>
      <c r="HME57" s="37"/>
      <c r="HMF57" s="37"/>
      <c r="HMG57" s="37"/>
      <c r="HMH57" s="37"/>
      <c r="HMI57" s="37"/>
      <c r="HMJ57" s="37"/>
      <c r="HMK57" s="37"/>
      <c r="HML57" s="37"/>
      <c r="HMM57" s="37"/>
      <c r="HMN57" s="37"/>
      <c r="HMO57" s="37"/>
      <c r="HMP57" s="37"/>
      <c r="HMQ57" s="37"/>
      <c r="HMR57" s="37"/>
      <c r="HMS57" s="37"/>
      <c r="HMT57" s="37"/>
      <c r="HMU57" s="37"/>
      <c r="HMV57" s="37"/>
      <c r="HMW57" s="37"/>
      <c r="HMX57" s="37"/>
      <c r="HMY57" s="37"/>
      <c r="HMZ57" s="37"/>
      <c r="HNA57" s="37"/>
      <c r="HNB57" s="37"/>
      <c r="HNC57" s="37"/>
      <c r="HND57" s="37"/>
      <c r="HNE57" s="37"/>
      <c r="HNF57" s="37"/>
      <c r="HNG57" s="37"/>
      <c r="HNH57" s="37"/>
      <c r="HNI57" s="37"/>
      <c r="HNJ57" s="37"/>
      <c r="HNK57" s="37"/>
      <c r="HNL57" s="37"/>
      <c r="HNM57" s="37"/>
      <c r="HNN57" s="37"/>
      <c r="HNO57" s="37"/>
      <c r="HNP57" s="37"/>
      <c r="HNQ57" s="37"/>
      <c r="HNR57" s="37"/>
      <c r="HNS57" s="37"/>
      <c r="HNT57" s="37"/>
      <c r="HNU57" s="37"/>
      <c r="HNV57" s="37"/>
      <c r="HNW57" s="37"/>
      <c r="HNX57" s="37"/>
      <c r="HNY57" s="37"/>
      <c r="HNZ57" s="37"/>
      <c r="HOA57" s="37"/>
      <c r="HOB57" s="37"/>
      <c r="HOC57" s="37"/>
      <c r="HOD57" s="37"/>
      <c r="HOE57" s="37"/>
      <c r="HOF57" s="37"/>
      <c r="HOG57" s="37"/>
      <c r="HOH57" s="37"/>
      <c r="HOI57" s="37"/>
      <c r="HOJ57" s="37"/>
      <c r="HOK57" s="37"/>
      <c r="HOL57" s="37"/>
      <c r="HOM57" s="37"/>
      <c r="HON57" s="37"/>
      <c r="HOO57" s="37"/>
      <c r="HOP57" s="37"/>
      <c r="HOQ57" s="37"/>
      <c r="HOR57" s="37"/>
      <c r="HOS57" s="37"/>
      <c r="HOT57" s="37"/>
      <c r="HOU57" s="37"/>
      <c r="HOV57" s="37"/>
      <c r="HOW57" s="37"/>
      <c r="HOX57" s="37"/>
      <c r="HOY57" s="37"/>
      <c r="HOZ57" s="37"/>
      <c r="HPA57" s="37"/>
      <c r="HPB57" s="37"/>
      <c r="HPC57" s="37"/>
      <c r="HPD57" s="37"/>
      <c r="HPE57" s="37"/>
      <c r="HPF57" s="37"/>
      <c r="HPG57" s="37"/>
      <c r="HPH57" s="37"/>
      <c r="HPI57" s="37"/>
      <c r="HPJ57" s="37"/>
      <c r="HPK57" s="37"/>
      <c r="HPL57" s="37"/>
      <c r="HPM57" s="37"/>
      <c r="HPN57" s="37"/>
      <c r="HPO57" s="37"/>
      <c r="HPP57" s="37"/>
      <c r="HPQ57" s="37"/>
      <c r="HPR57" s="37"/>
      <c r="HPS57" s="37"/>
      <c r="HPT57" s="37"/>
      <c r="HPU57" s="37"/>
      <c r="HPV57" s="37"/>
      <c r="HPW57" s="37"/>
      <c r="HPX57" s="37"/>
      <c r="HPY57" s="37"/>
      <c r="HPZ57" s="37"/>
      <c r="HQA57" s="37"/>
      <c r="HQB57" s="37"/>
      <c r="HQC57" s="37"/>
      <c r="HQD57" s="37"/>
      <c r="HQE57" s="37"/>
      <c r="HQF57" s="37"/>
      <c r="HQG57" s="37"/>
      <c r="HQH57" s="37"/>
      <c r="HQI57" s="37"/>
      <c r="HQJ57" s="37"/>
      <c r="HQK57" s="37"/>
      <c r="HQL57" s="37"/>
      <c r="HQM57" s="37"/>
      <c r="HQN57" s="37"/>
      <c r="HQO57" s="37"/>
      <c r="HQP57" s="37"/>
      <c r="HQQ57" s="37"/>
      <c r="HQR57" s="37"/>
      <c r="HQS57" s="37"/>
      <c r="HQT57" s="37"/>
      <c r="HQU57" s="37"/>
      <c r="HQV57" s="37"/>
      <c r="HQW57" s="37"/>
      <c r="HQX57" s="37"/>
      <c r="HQY57" s="37"/>
      <c r="HQZ57" s="37"/>
      <c r="HRA57" s="37"/>
      <c r="HRB57" s="37"/>
      <c r="HRC57" s="37"/>
      <c r="HRD57" s="37"/>
      <c r="HRE57" s="37"/>
      <c r="HRF57" s="37"/>
      <c r="HRG57" s="37"/>
      <c r="HRH57" s="37"/>
      <c r="HRI57" s="37"/>
      <c r="HRJ57" s="37"/>
      <c r="HRK57" s="37"/>
      <c r="HRL57" s="37"/>
      <c r="HRM57" s="37"/>
      <c r="HRN57" s="37"/>
      <c r="HRO57" s="37"/>
      <c r="HRP57" s="37"/>
      <c r="HRQ57" s="37"/>
      <c r="HRR57" s="37"/>
      <c r="HRS57" s="37"/>
      <c r="HRT57" s="37"/>
      <c r="HRU57" s="37"/>
      <c r="HRV57" s="37"/>
      <c r="HRW57" s="37"/>
      <c r="HRX57" s="37"/>
      <c r="HRY57" s="37"/>
      <c r="HRZ57" s="37"/>
      <c r="HSA57" s="37"/>
      <c r="HSB57" s="37"/>
      <c r="HSC57" s="37"/>
      <c r="HSD57" s="37"/>
      <c r="HSE57" s="37"/>
      <c r="HSF57" s="37"/>
      <c r="HSG57" s="37"/>
      <c r="HSH57" s="37"/>
      <c r="HSI57" s="37"/>
      <c r="HSJ57" s="37"/>
      <c r="HSK57" s="37"/>
      <c r="HSL57" s="37"/>
      <c r="HSM57" s="37"/>
      <c r="HSN57" s="37"/>
      <c r="HSO57" s="37"/>
      <c r="HSP57" s="37"/>
      <c r="HSQ57" s="37"/>
      <c r="HSR57" s="37"/>
      <c r="HSS57" s="37"/>
      <c r="HST57" s="37"/>
      <c r="HSU57" s="37"/>
      <c r="HSV57" s="37"/>
      <c r="HSW57" s="37"/>
      <c r="HSX57" s="37"/>
      <c r="HSY57" s="37"/>
      <c r="HSZ57" s="37"/>
      <c r="HTA57" s="37"/>
      <c r="HTB57" s="37"/>
      <c r="HTC57" s="37"/>
      <c r="HTD57" s="37"/>
      <c r="HTE57" s="37"/>
      <c r="HTF57" s="37"/>
      <c r="HTG57" s="37"/>
      <c r="HTH57" s="37"/>
      <c r="HTI57" s="37"/>
      <c r="HTJ57" s="37"/>
      <c r="HTK57" s="37"/>
      <c r="HTL57" s="37"/>
      <c r="HTM57" s="37"/>
      <c r="HTN57" s="37"/>
      <c r="HTO57" s="37"/>
      <c r="HTP57" s="37"/>
      <c r="HTQ57" s="37"/>
      <c r="HTR57" s="37"/>
      <c r="HTS57" s="37"/>
      <c r="HTT57" s="37"/>
      <c r="HTU57" s="37"/>
      <c r="HTV57" s="37"/>
      <c r="HTW57" s="37"/>
      <c r="HTX57" s="37"/>
      <c r="HTY57" s="37"/>
      <c r="HTZ57" s="37"/>
      <c r="HUA57" s="37"/>
      <c r="HUB57" s="37"/>
      <c r="HUC57" s="37"/>
      <c r="HUD57" s="37"/>
      <c r="HUE57" s="37"/>
      <c r="HUF57" s="37"/>
      <c r="HUG57" s="37"/>
      <c r="HUH57" s="37"/>
      <c r="HUI57" s="37"/>
      <c r="HUJ57" s="37"/>
      <c r="HUK57" s="37"/>
      <c r="HUL57" s="37"/>
      <c r="HUM57" s="37"/>
      <c r="HUN57" s="37"/>
      <c r="HUO57" s="37"/>
      <c r="HUP57" s="37"/>
      <c r="HUQ57" s="37"/>
      <c r="HUR57" s="37"/>
      <c r="HUS57" s="37"/>
      <c r="HUT57" s="37"/>
      <c r="HUU57" s="37"/>
      <c r="HUV57" s="37"/>
      <c r="HUW57" s="37"/>
      <c r="HUX57" s="37"/>
      <c r="HUY57" s="37"/>
      <c r="HUZ57" s="37"/>
      <c r="HVA57" s="37"/>
      <c r="HVB57" s="37"/>
      <c r="HVC57" s="37"/>
      <c r="HVD57" s="37"/>
      <c r="HVE57" s="37"/>
      <c r="HVF57" s="37"/>
      <c r="HVG57" s="37"/>
      <c r="HVH57" s="37"/>
      <c r="HVI57" s="37"/>
      <c r="HVJ57" s="37"/>
      <c r="HVK57" s="37"/>
      <c r="HVL57" s="37"/>
      <c r="HVM57" s="37"/>
      <c r="HVN57" s="37"/>
      <c r="HVO57" s="37"/>
      <c r="HVP57" s="37"/>
      <c r="HVQ57" s="37"/>
      <c r="HVR57" s="37"/>
      <c r="HVS57" s="37"/>
      <c r="HVT57" s="37"/>
      <c r="HVU57" s="37"/>
      <c r="HVV57" s="37"/>
      <c r="HVW57" s="37"/>
      <c r="HVX57" s="37"/>
      <c r="HVY57" s="37"/>
      <c r="HVZ57" s="37"/>
      <c r="HWA57" s="37"/>
      <c r="HWB57" s="37"/>
      <c r="HWC57" s="37"/>
      <c r="HWD57" s="37"/>
      <c r="HWE57" s="37"/>
      <c r="HWF57" s="37"/>
      <c r="HWG57" s="37"/>
      <c r="HWH57" s="37"/>
      <c r="HWI57" s="37"/>
      <c r="HWJ57" s="37"/>
      <c r="HWK57" s="37"/>
      <c r="HWL57" s="37"/>
      <c r="HWM57" s="37"/>
      <c r="HWN57" s="37"/>
      <c r="HWO57" s="37"/>
      <c r="HWP57" s="37"/>
      <c r="HWQ57" s="37"/>
      <c r="HWR57" s="37"/>
      <c r="HWS57" s="37"/>
      <c r="HWT57" s="37"/>
      <c r="HWU57" s="37"/>
      <c r="HWV57" s="37"/>
      <c r="HWW57" s="37"/>
      <c r="HWX57" s="37"/>
      <c r="HWY57" s="37"/>
      <c r="HWZ57" s="37"/>
      <c r="HXA57" s="37"/>
      <c r="HXB57" s="37"/>
      <c r="HXC57" s="37"/>
      <c r="HXD57" s="37"/>
      <c r="HXE57" s="37"/>
      <c r="HXF57" s="37"/>
      <c r="HXG57" s="37"/>
      <c r="HXH57" s="37"/>
      <c r="HXI57" s="37"/>
      <c r="HXJ57" s="37"/>
      <c r="HXK57" s="37"/>
      <c r="HXL57" s="37"/>
      <c r="HXM57" s="37"/>
      <c r="HXN57" s="37"/>
      <c r="HXO57" s="37"/>
      <c r="HXP57" s="37"/>
      <c r="HXQ57" s="37"/>
      <c r="HXR57" s="37"/>
      <c r="HXS57" s="37"/>
      <c r="HXT57" s="37"/>
      <c r="HXU57" s="37"/>
      <c r="HXV57" s="37"/>
      <c r="HXW57" s="37"/>
      <c r="HXX57" s="37"/>
      <c r="HXY57" s="37"/>
      <c r="HXZ57" s="37"/>
      <c r="HYA57" s="37"/>
      <c r="HYB57" s="37"/>
      <c r="HYC57" s="37"/>
      <c r="HYD57" s="37"/>
      <c r="HYE57" s="37"/>
      <c r="HYF57" s="37"/>
      <c r="HYG57" s="37"/>
      <c r="HYH57" s="37"/>
      <c r="HYI57" s="37"/>
      <c r="HYJ57" s="37"/>
      <c r="HYK57" s="37"/>
      <c r="HYL57" s="37"/>
      <c r="HYM57" s="37"/>
      <c r="HYN57" s="37"/>
      <c r="HYO57" s="37"/>
      <c r="HYP57" s="37"/>
      <c r="HYQ57" s="37"/>
      <c r="HYR57" s="37"/>
      <c r="HYS57" s="37"/>
      <c r="HYT57" s="37"/>
      <c r="HYU57" s="37"/>
      <c r="HYV57" s="37"/>
      <c r="HYW57" s="37"/>
      <c r="HYX57" s="37"/>
      <c r="HYY57" s="37"/>
      <c r="HYZ57" s="37"/>
      <c r="HZA57" s="37"/>
      <c r="HZB57" s="37"/>
      <c r="HZC57" s="37"/>
      <c r="HZD57" s="37"/>
      <c r="HZE57" s="37"/>
      <c r="HZF57" s="37"/>
      <c r="HZG57" s="37"/>
      <c r="HZH57" s="37"/>
      <c r="HZI57" s="37"/>
      <c r="HZJ57" s="37"/>
      <c r="HZK57" s="37"/>
      <c r="HZL57" s="37"/>
      <c r="HZM57" s="37"/>
      <c r="HZN57" s="37"/>
      <c r="HZO57" s="37"/>
      <c r="HZP57" s="37"/>
      <c r="HZQ57" s="37"/>
      <c r="HZR57" s="37"/>
      <c r="HZS57" s="37"/>
      <c r="HZT57" s="37"/>
      <c r="HZU57" s="37"/>
      <c r="HZV57" s="37"/>
      <c r="HZW57" s="37"/>
      <c r="HZX57" s="37"/>
      <c r="HZY57" s="37"/>
      <c r="HZZ57" s="37"/>
      <c r="IAA57" s="37"/>
      <c r="IAB57" s="37"/>
      <c r="IAC57" s="37"/>
      <c r="IAD57" s="37"/>
      <c r="IAE57" s="37"/>
      <c r="IAF57" s="37"/>
      <c r="IAG57" s="37"/>
      <c r="IAH57" s="37"/>
      <c r="IAI57" s="37"/>
      <c r="IAJ57" s="37"/>
      <c r="IAK57" s="37"/>
      <c r="IAL57" s="37"/>
      <c r="IAM57" s="37"/>
      <c r="IAN57" s="37"/>
      <c r="IAO57" s="37"/>
      <c r="IAP57" s="37"/>
      <c r="IAQ57" s="37"/>
      <c r="IAR57" s="37"/>
      <c r="IAS57" s="37"/>
      <c r="IAT57" s="37"/>
      <c r="IAU57" s="37"/>
      <c r="IAV57" s="37"/>
      <c r="IAW57" s="37"/>
      <c r="IAX57" s="37"/>
      <c r="IAY57" s="37"/>
      <c r="IAZ57" s="37"/>
      <c r="IBA57" s="37"/>
      <c r="IBB57" s="37"/>
      <c r="IBC57" s="37"/>
      <c r="IBD57" s="37"/>
      <c r="IBE57" s="37"/>
      <c r="IBF57" s="37"/>
      <c r="IBG57" s="37"/>
      <c r="IBH57" s="37"/>
      <c r="IBI57" s="37"/>
      <c r="IBJ57" s="37"/>
      <c r="IBK57" s="37"/>
      <c r="IBL57" s="37"/>
      <c r="IBM57" s="37"/>
      <c r="IBN57" s="37"/>
      <c r="IBO57" s="37"/>
      <c r="IBP57" s="37"/>
      <c r="IBQ57" s="37"/>
      <c r="IBR57" s="37"/>
      <c r="IBS57" s="37"/>
      <c r="IBT57" s="37"/>
      <c r="IBU57" s="37"/>
      <c r="IBV57" s="37"/>
      <c r="IBW57" s="37"/>
      <c r="IBX57" s="37"/>
      <c r="IBY57" s="37"/>
      <c r="IBZ57" s="37"/>
      <c r="ICA57" s="37"/>
      <c r="ICB57" s="37"/>
      <c r="ICC57" s="37"/>
      <c r="ICD57" s="37"/>
      <c r="ICE57" s="37"/>
      <c r="ICF57" s="37"/>
      <c r="ICG57" s="37"/>
      <c r="ICH57" s="37"/>
      <c r="ICI57" s="37"/>
      <c r="ICJ57" s="37"/>
      <c r="ICK57" s="37"/>
      <c r="ICL57" s="37"/>
      <c r="ICM57" s="37"/>
      <c r="ICN57" s="37"/>
      <c r="ICO57" s="37"/>
      <c r="ICP57" s="37"/>
      <c r="ICQ57" s="37"/>
      <c r="ICR57" s="37"/>
      <c r="ICS57" s="37"/>
      <c r="ICT57" s="37"/>
      <c r="ICU57" s="37"/>
      <c r="ICV57" s="37"/>
      <c r="ICW57" s="37"/>
      <c r="ICX57" s="37"/>
      <c r="ICY57" s="37"/>
      <c r="ICZ57" s="37"/>
      <c r="IDA57" s="37"/>
      <c r="IDB57" s="37"/>
      <c r="IDC57" s="37"/>
      <c r="IDD57" s="37"/>
      <c r="IDE57" s="37"/>
      <c r="IDF57" s="37"/>
      <c r="IDG57" s="37"/>
      <c r="IDH57" s="37"/>
      <c r="IDI57" s="37"/>
      <c r="IDJ57" s="37"/>
      <c r="IDK57" s="37"/>
      <c r="IDL57" s="37"/>
      <c r="IDM57" s="37"/>
      <c r="IDN57" s="37"/>
      <c r="IDO57" s="37"/>
      <c r="IDP57" s="37"/>
      <c r="IDQ57" s="37"/>
      <c r="IDR57" s="37"/>
      <c r="IDS57" s="37"/>
      <c r="IDT57" s="37"/>
      <c r="IDU57" s="37"/>
      <c r="IDV57" s="37"/>
      <c r="IDW57" s="37"/>
      <c r="IDX57" s="37"/>
      <c r="IDY57" s="37"/>
      <c r="IDZ57" s="37"/>
      <c r="IEA57" s="37"/>
      <c r="IEB57" s="37"/>
      <c r="IEC57" s="37"/>
      <c r="IED57" s="37"/>
      <c r="IEE57" s="37"/>
      <c r="IEF57" s="37"/>
      <c r="IEG57" s="37"/>
      <c r="IEH57" s="37"/>
      <c r="IEI57" s="37"/>
      <c r="IEJ57" s="37"/>
      <c r="IEK57" s="37"/>
      <c r="IEL57" s="37"/>
      <c r="IEM57" s="37"/>
      <c r="IEN57" s="37"/>
      <c r="IEO57" s="37"/>
      <c r="IEP57" s="37"/>
      <c r="IEQ57" s="37"/>
      <c r="IER57" s="37"/>
      <c r="IES57" s="37"/>
      <c r="IET57" s="37"/>
      <c r="IEU57" s="37"/>
      <c r="IEV57" s="37"/>
      <c r="IEW57" s="37"/>
      <c r="IEX57" s="37"/>
      <c r="IEY57" s="37"/>
      <c r="IEZ57" s="37"/>
      <c r="IFA57" s="37"/>
      <c r="IFB57" s="37"/>
      <c r="IFC57" s="37"/>
      <c r="IFD57" s="37"/>
      <c r="IFE57" s="37"/>
      <c r="IFF57" s="37"/>
      <c r="IFG57" s="37"/>
      <c r="IFH57" s="37"/>
      <c r="IFI57" s="37"/>
      <c r="IFJ57" s="37"/>
      <c r="IFK57" s="37"/>
      <c r="IFL57" s="37"/>
      <c r="IFM57" s="37"/>
      <c r="IFN57" s="37"/>
      <c r="IFO57" s="37"/>
      <c r="IFP57" s="37"/>
      <c r="IFQ57" s="37"/>
      <c r="IFR57" s="37"/>
      <c r="IFS57" s="37"/>
      <c r="IFT57" s="37"/>
      <c r="IFU57" s="37"/>
      <c r="IFV57" s="37"/>
      <c r="IFW57" s="37"/>
      <c r="IFX57" s="37"/>
      <c r="IFY57" s="37"/>
      <c r="IFZ57" s="37"/>
      <c r="IGA57" s="37"/>
      <c r="IGB57" s="37"/>
      <c r="IGC57" s="37"/>
      <c r="IGD57" s="37"/>
      <c r="IGE57" s="37"/>
      <c r="IGF57" s="37"/>
      <c r="IGG57" s="37"/>
      <c r="IGH57" s="37"/>
      <c r="IGI57" s="37"/>
      <c r="IGJ57" s="37"/>
      <c r="IGK57" s="37"/>
      <c r="IGL57" s="37"/>
      <c r="IGM57" s="37"/>
      <c r="IGN57" s="37"/>
      <c r="IGO57" s="37"/>
      <c r="IGP57" s="37"/>
      <c r="IGQ57" s="37"/>
      <c r="IGR57" s="37"/>
      <c r="IGS57" s="37"/>
      <c r="IGT57" s="37"/>
      <c r="IGU57" s="37"/>
      <c r="IGV57" s="37"/>
      <c r="IGW57" s="37"/>
      <c r="IGX57" s="37"/>
      <c r="IGY57" s="37"/>
      <c r="IGZ57" s="37"/>
      <c r="IHA57" s="37"/>
      <c r="IHB57" s="37"/>
      <c r="IHC57" s="37"/>
      <c r="IHD57" s="37"/>
      <c r="IHE57" s="37"/>
      <c r="IHF57" s="37"/>
      <c r="IHG57" s="37"/>
      <c r="IHH57" s="37"/>
      <c r="IHI57" s="37"/>
      <c r="IHJ57" s="37"/>
      <c r="IHK57" s="37"/>
      <c r="IHL57" s="37"/>
      <c r="IHM57" s="37"/>
      <c r="IHN57" s="37"/>
      <c r="IHO57" s="37"/>
      <c r="IHP57" s="37"/>
      <c r="IHQ57" s="37"/>
      <c r="IHR57" s="37"/>
      <c r="IHS57" s="37"/>
      <c r="IHT57" s="37"/>
      <c r="IHU57" s="37"/>
      <c r="IHV57" s="37"/>
      <c r="IHW57" s="37"/>
      <c r="IHX57" s="37"/>
      <c r="IHY57" s="37"/>
      <c r="IHZ57" s="37"/>
      <c r="IIA57" s="37"/>
      <c r="IIB57" s="37"/>
      <c r="IIC57" s="37"/>
      <c r="IID57" s="37"/>
      <c r="IIE57" s="37"/>
      <c r="IIF57" s="37"/>
      <c r="IIG57" s="37"/>
      <c r="IIH57" s="37"/>
      <c r="III57" s="37"/>
      <c r="IIJ57" s="37"/>
      <c r="IIK57" s="37"/>
      <c r="IIL57" s="37"/>
      <c r="IIM57" s="37"/>
      <c r="IIN57" s="37"/>
      <c r="IIO57" s="37"/>
      <c r="IIP57" s="37"/>
      <c r="IIQ57" s="37"/>
      <c r="IIR57" s="37"/>
      <c r="IIS57" s="37"/>
      <c r="IIT57" s="37"/>
      <c r="IIU57" s="37"/>
      <c r="IIV57" s="37"/>
      <c r="IIW57" s="37"/>
      <c r="IIX57" s="37"/>
      <c r="IIY57" s="37"/>
      <c r="IIZ57" s="37"/>
      <c r="IJA57" s="37"/>
      <c r="IJB57" s="37"/>
      <c r="IJC57" s="37"/>
      <c r="IJD57" s="37"/>
      <c r="IJE57" s="37"/>
      <c r="IJF57" s="37"/>
      <c r="IJG57" s="37"/>
      <c r="IJH57" s="37"/>
      <c r="IJI57" s="37"/>
      <c r="IJJ57" s="37"/>
      <c r="IJK57" s="37"/>
      <c r="IJL57" s="37"/>
      <c r="IJM57" s="37"/>
      <c r="IJN57" s="37"/>
      <c r="IJO57" s="37"/>
      <c r="IJP57" s="37"/>
      <c r="IJQ57" s="37"/>
      <c r="IJR57" s="37"/>
      <c r="IJS57" s="37"/>
      <c r="IJT57" s="37"/>
      <c r="IJU57" s="37"/>
      <c r="IJV57" s="37"/>
      <c r="IJW57" s="37"/>
      <c r="IJX57" s="37"/>
      <c r="IJY57" s="37"/>
      <c r="IJZ57" s="37"/>
      <c r="IKA57" s="37"/>
      <c r="IKB57" s="37"/>
      <c r="IKC57" s="37"/>
      <c r="IKD57" s="37"/>
      <c r="IKE57" s="37"/>
      <c r="IKF57" s="37"/>
      <c r="IKG57" s="37"/>
      <c r="IKH57" s="37"/>
      <c r="IKI57" s="37"/>
      <c r="IKJ57" s="37"/>
      <c r="IKK57" s="37"/>
      <c r="IKL57" s="37"/>
      <c r="IKM57" s="37"/>
      <c r="IKN57" s="37"/>
      <c r="IKO57" s="37"/>
      <c r="IKP57" s="37"/>
      <c r="IKQ57" s="37"/>
      <c r="IKR57" s="37"/>
      <c r="IKS57" s="37"/>
      <c r="IKT57" s="37"/>
      <c r="IKU57" s="37"/>
      <c r="IKV57" s="37"/>
      <c r="IKW57" s="37"/>
      <c r="IKX57" s="37"/>
      <c r="IKY57" s="37"/>
      <c r="IKZ57" s="37"/>
      <c r="ILA57" s="37"/>
      <c r="ILB57" s="37"/>
      <c r="ILC57" s="37"/>
      <c r="ILD57" s="37"/>
      <c r="ILE57" s="37"/>
      <c r="ILF57" s="37"/>
      <c r="ILG57" s="37"/>
      <c r="ILH57" s="37"/>
      <c r="ILI57" s="37"/>
      <c r="ILJ57" s="37"/>
      <c r="ILK57" s="37"/>
      <c r="ILL57" s="37"/>
      <c r="ILM57" s="37"/>
      <c r="ILN57" s="37"/>
      <c r="ILO57" s="37"/>
      <c r="ILP57" s="37"/>
      <c r="ILQ57" s="37"/>
      <c r="ILR57" s="37"/>
      <c r="ILS57" s="37"/>
      <c r="ILT57" s="37"/>
      <c r="ILU57" s="37"/>
      <c r="ILV57" s="37"/>
      <c r="ILW57" s="37"/>
      <c r="ILX57" s="37"/>
      <c r="ILY57" s="37"/>
      <c r="ILZ57" s="37"/>
      <c r="IMA57" s="37"/>
      <c r="IMB57" s="37"/>
      <c r="IMC57" s="37"/>
      <c r="IMD57" s="37"/>
      <c r="IME57" s="37"/>
      <c r="IMF57" s="37"/>
      <c r="IMG57" s="37"/>
      <c r="IMH57" s="37"/>
      <c r="IMI57" s="37"/>
      <c r="IMJ57" s="37"/>
      <c r="IMK57" s="37"/>
      <c r="IML57" s="37"/>
      <c r="IMM57" s="37"/>
      <c r="IMN57" s="37"/>
      <c r="IMO57" s="37"/>
      <c r="IMP57" s="37"/>
      <c r="IMQ57" s="37"/>
      <c r="IMR57" s="37"/>
      <c r="IMS57" s="37"/>
      <c r="IMT57" s="37"/>
      <c r="IMU57" s="37"/>
      <c r="IMV57" s="37"/>
      <c r="IMW57" s="37"/>
      <c r="IMX57" s="37"/>
      <c r="IMY57" s="37"/>
      <c r="IMZ57" s="37"/>
      <c r="INA57" s="37"/>
      <c r="INB57" s="37"/>
      <c r="INC57" s="37"/>
      <c r="IND57" s="37"/>
      <c r="INE57" s="37"/>
      <c r="INF57" s="37"/>
      <c r="ING57" s="37"/>
      <c r="INH57" s="37"/>
      <c r="INI57" s="37"/>
      <c r="INJ57" s="37"/>
      <c r="INK57" s="37"/>
      <c r="INL57" s="37"/>
      <c r="INM57" s="37"/>
      <c r="INN57" s="37"/>
      <c r="INO57" s="37"/>
      <c r="INP57" s="37"/>
      <c r="INQ57" s="37"/>
      <c r="INR57" s="37"/>
      <c r="INS57" s="37"/>
      <c r="INT57" s="37"/>
      <c r="INU57" s="37"/>
      <c r="INV57" s="37"/>
      <c r="INW57" s="37"/>
      <c r="INX57" s="37"/>
      <c r="INY57" s="37"/>
      <c r="INZ57" s="37"/>
      <c r="IOA57" s="37"/>
      <c r="IOB57" s="37"/>
      <c r="IOC57" s="37"/>
      <c r="IOD57" s="37"/>
      <c r="IOE57" s="37"/>
      <c r="IOF57" s="37"/>
      <c r="IOG57" s="37"/>
      <c r="IOH57" s="37"/>
      <c r="IOI57" s="37"/>
      <c r="IOJ57" s="37"/>
      <c r="IOK57" s="37"/>
      <c r="IOL57" s="37"/>
      <c r="IOM57" s="37"/>
      <c r="ION57" s="37"/>
      <c r="IOO57" s="37"/>
      <c r="IOP57" s="37"/>
      <c r="IOQ57" s="37"/>
      <c r="IOR57" s="37"/>
      <c r="IOS57" s="37"/>
      <c r="IOT57" s="37"/>
      <c r="IOU57" s="37"/>
      <c r="IOV57" s="37"/>
      <c r="IOW57" s="37"/>
      <c r="IOX57" s="37"/>
      <c r="IOY57" s="37"/>
      <c r="IOZ57" s="37"/>
      <c r="IPA57" s="37"/>
      <c r="IPB57" s="37"/>
      <c r="IPC57" s="37"/>
      <c r="IPD57" s="37"/>
      <c r="IPE57" s="37"/>
      <c r="IPF57" s="37"/>
      <c r="IPG57" s="37"/>
      <c r="IPH57" s="37"/>
      <c r="IPI57" s="37"/>
      <c r="IPJ57" s="37"/>
      <c r="IPK57" s="37"/>
      <c r="IPL57" s="37"/>
      <c r="IPM57" s="37"/>
      <c r="IPN57" s="37"/>
      <c r="IPO57" s="37"/>
      <c r="IPP57" s="37"/>
      <c r="IPQ57" s="37"/>
      <c r="IPR57" s="37"/>
      <c r="IPS57" s="37"/>
      <c r="IPT57" s="37"/>
      <c r="IPU57" s="37"/>
      <c r="IPV57" s="37"/>
      <c r="IPW57" s="37"/>
      <c r="IPX57" s="37"/>
      <c r="IPY57" s="37"/>
      <c r="IPZ57" s="37"/>
      <c r="IQA57" s="37"/>
      <c r="IQB57" s="37"/>
      <c r="IQC57" s="37"/>
      <c r="IQD57" s="37"/>
      <c r="IQE57" s="37"/>
      <c r="IQF57" s="37"/>
      <c r="IQG57" s="37"/>
      <c r="IQH57" s="37"/>
      <c r="IQI57" s="37"/>
      <c r="IQJ57" s="37"/>
      <c r="IQK57" s="37"/>
      <c r="IQL57" s="37"/>
      <c r="IQM57" s="37"/>
      <c r="IQN57" s="37"/>
      <c r="IQO57" s="37"/>
      <c r="IQP57" s="37"/>
      <c r="IQQ57" s="37"/>
      <c r="IQR57" s="37"/>
      <c r="IQS57" s="37"/>
      <c r="IQT57" s="37"/>
      <c r="IQU57" s="37"/>
      <c r="IQV57" s="37"/>
      <c r="IQW57" s="37"/>
      <c r="IQX57" s="37"/>
      <c r="IQY57" s="37"/>
      <c r="IQZ57" s="37"/>
      <c r="IRA57" s="37"/>
      <c r="IRB57" s="37"/>
      <c r="IRC57" s="37"/>
      <c r="IRD57" s="37"/>
      <c r="IRE57" s="37"/>
      <c r="IRF57" s="37"/>
      <c r="IRG57" s="37"/>
      <c r="IRH57" s="37"/>
      <c r="IRI57" s="37"/>
      <c r="IRJ57" s="37"/>
      <c r="IRK57" s="37"/>
      <c r="IRL57" s="37"/>
      <c r="IRM57" s="37"/>
      <c r="IRN57" s="37"/>
      <c r="IRO57" s="37"/>
      <c r="IRP57" s="37"/>
      <c r="IRQ57" s="37"/>
      <c r="IRR57" s="37"/>
      <c r="IRS57" s="37"/>
      <c r="IRT57" s="37"/>
      <c r="IRU57" s="37"/>
      <c r="IRV57" s="37"/>
      <c r="IRW57" s="37"/>
      <c r="IRX57" s="37"/>
      <c r="IRY57" s="37"/>
      <c r="IRZ57" s="37"/>
      <c r="ISA57" s="37"/>
      <c r="ISB57" s="37"/>
      <c r="ISC57" s="37"/>
      <c r="ISD57" s="37"/>
      <c r="ISE57" s="37"/>
      <c r="ISF57" s="37"/>
      <c r="ISG57" s="37"/>
      <c r="ISH57" s="37"/>
      <c r="ISI57" s="37"/>
      <c r="ISJ57" s="37"/>
      <c r="ISK57" s="37"/>
      <c r="ISL57" s="37"/>
      <c r="ISM57" s="37"/>
      <c r="ISN57" s="37"/>
      <c r="ISO57" s="37"/>
      <c r="ISP57" s="37"/>
      <c r="ISQ57" s="37"/>
      <c r="ISR57" s="37"/>
      <c r="ISS57" s="37"/>
      <c r="IST57" s="37"/>
      <c r="ISU57" s="37"/>
      <c r="ISV57" s="37"/>
      <c r="ISW57" s="37"/>
      <c r="ISX57" s="37"/>
      <c r="ISY57" s="37"/>
      <c r="ISZ57" s="37"/>
      <c r="ITA57" s="37"/>
      <c r="ITB57" s="37"/>
      <c r="ITC57" s="37"/>
      <c r="ITD57" s="37"/>
      <c r="ITE57" s="37"/>
      <c r="ITF57" s="37"/>
      <c r="ITG57" s="37"/>
      <c r="ITH57" s="37"/>
      <c r="ITI57" s="37"/>
      <c r="ITJ57" s="37"/>
      <c r="ITK57" s="37"/>
      <c r="ITL57" s="37"/>
      <c r="ITM57" s="37"/>
      <c r="ITN57" s="37"/>
      <c r="ITO57" s="37"/>
      <c r="ITP57" s="37"/>
      <c r="ITQ57" s="37"/>
      <c r="ITR57" s="37"/>
      <c r="ITS57" s="37"/>
      <c r="ITT57" s="37"/>
      <c r="ITU57" s="37"/>
      <c r="ITV57" s="37"/>
      <c r="ITW57" s="37"/>
      <c r="ITX57" s="37"/>
      <c r="ITY57" s="37"/>
      <c r="ITZ57" s="37"/>
      <c r="IUA57" s="37"/>
      <c r="IUB57" s="37"/>
      <c r="IUC57" s="37"/>
      <c r="IUD57" s="37"/>
      <c r="IUE57" s="37"/>
      <c r="IUF57" s="37"/>
      <c r="IUG57" s="37"/>
      <c r="IUH57" s="37"/>
      <c r="IUI57" s="37"/>
      <c r="IUJ57" s="37"/>
      <c r="IUK57" s="37"/>
      <c r="IUL57" s="37"/>
      <c r="IUM57" s="37"/>
      <c r="IUN57" s="37"/>
      <c r="IUO57" s="37"/>
      <c r="IUP57" s="37"/>
      <c r="IUQ57" s="37"/>
      <c r="IUR57" s="37"/>
      <c r="IUS57" s="37"/>
      <c r="IUT57" s="37"/>
      <c r="IUU57" s="37"/>
      <c r="IUV57" s="37"/>
      <c r="IUW57" s="37"/>
      <c r="IUX57" s="37"/>
      <c r="IUY57" s="37"/>
      <c r="IUZ57" s="37"/>
      <c r="IVA57" s="37"/>
      <c r="IVB57" s="37"/>
      <c r="IVC57" s="37"/>
      <c r="IVD57" s="37"/>
      <c r="IVE57" s="37"/>
      <c r="IVF57" s="37"/>
      <c r="IVG57" s="37"/>
      <c r="IVH57" s="37"/>
      <c r="IVI57" s="37"/>
      <c r="IVJ57" s="37"/>
      <c r="IVK57" s="37"/>
      <c r="IVL57" s="37"/>
      <c r="IVM57" s="37"/>
      <c r="IVN57" s="37"/>
      <c r="IVO57" s="37"/>
      <c r="IVP57" s="37"/>
      <c r="IVQ57" s="37"/>
      <c r="IVR57" s="37"/>
      <c r="IVS57" s="37"/>
      <c r="IVT57" s="37"/>
      <c r="IVU57" s="37"/>
      <c r="IVV57" s="37"/>
      <c r="IVW57" s="37"/>
      <c r="IVX57" s="37"/>
      <c r="IVY57" s="37"/>
      <c r="IVZ57" s="37"/>
      <c r="IWA57" s="37"/>
      <c r="IWB57" s="37"/>
      <c r="IWC57" s="37"/>
      <c r="IWD57" s="37"/>
      <c r="IWE57" s="37"/>
      <c r="IWF57" s="37"/>
      <c r="IWG57" s="37"/>
      <c r="IWH57" s="37"/>
      <c r="IWI57" s="37"/>
      <c r="IWJ57" s="37"/>
      <c r="IWK57" s="37"/>
      <c r="IWL57" s="37"/>
      <c r="IWM57" s="37"/>
      <c r="IWN57" s="37"/>
      <c r="IWO57" s="37"/>
      <c r="IWP57" s="37"/>
      <c r="IWQ57" s="37"/>
      <c r="IWR57" s="37"/>
      <c r="IWS57" s="37"/>
      <c r="IWT57" s="37"/>
      <c r="IWU57" s="37"/>
      <c r="IWV57" s="37"/>
      <c r="IWW57" s="37"/>
      <c r="IWX57" s="37"/>
      <c r="IWY57" s="37"/>
      <c r="IWZ57" s="37"/>
      <c r="IXA57" s="37"/>
      <c r="IXB57" s="37"/>
      <c r="IXC57" s="37"/>
      <c r="IXD57" s="37"/>
      <c r="IXE57" s="37"/>
      <c r="IXF57" s="37"/>
      <c r="IXG57" s="37"/>
      <c r="IXH57" s="37"/>
      <c r="IXI57" s="37"/>
      <c r="IXJ57" s="37"/>
      <c r="IXK57" s="37"/>
      <c r="IXL57" s="37"/>
      <c r="IXM57" s="37"/>
      <c r="IXN57" s="37"/>
      <c r="IXO57" s="37"/>
      <c r="IXP57" s="37"/>
      <c r="IXQ57" s="37"/>
      <c r="IXR57" s="37"/>
      <c r="IXS57" s="37"/>
      <c r="IXT57" s="37"/>
      <c r="IXU57" s="37"/>
      <c r="IXV57" s="37"/>
      <c r="IXW57" s="37"/>
      <c r="IXX57" s="37"/>
      <c r="IXY57" s="37"/>
      <c r="IXZ57" s="37"/>
      <c r="IYA57" s="37"/>
      <c r="IYB57" s="37"/>
      <c r="IYC57" s="37"/>
      <c r="IYD57" s="37"/>
      <c r="IYE57" s="37"/>
      <c r="IYF57" s="37"/>
      <c r="IYG57" s="37"/>
      <c r="IYH57" s="37"/>
      <c r="IYI57" s="37"/>
      <c r="IYJ57" s="37"/>
      <c r="IYK57" s="37"/>
      <c r="IYL57" s="37"/>
      <c r="IYM57" s="37"/>
      <c r="IYN57" s="37"/>
      <c r="IYO57" s="37"/>
      <c r="IYP57" s="37"/>
      <c r="IYQ57" s="37"/>
      <c r="IYR57" s="37"/>
      <c r="IYS57" s="37"/>
      <c r="IYT57" s="37"/>
      <c r="IYU57" s="37"/>
      <c r="IYV57" s="37"/>
      <c r="IYW57" s="37"/>
      <c r="IYX57" s="37"/>
      <c r="IYY57" s="37"/>
      <c r="IYZ57" s="37"/>
      <c r="IZA57" s="37"/>
      <c r="IZB57" s="37"/>
      <c r="IZC57" s="37"/>
      <c r="IZD57" s="37"/>
      <c r="IZE57" s="37"/>
      <c r="IZF57" s="37"/>
      <c r="IZG57" s="37"/>
      <c r="IZH57" s="37"/>
      <c r="IZI57" s="37"/>
      <c r="IZJ57" s="37"/>
      <c r="IZK57" s="37"/>
      <c r="IZL57" s="37"/>
      <c r="IZM57" s="37"/>
      <c r="IZN57" s="37"/>
      <c r="IZO57" s="37"/>
      <c r="IZP57" s="37"/>
      <c r="IZQ57" s="37"/>
      <c r="IZR57" s="37"/>
      <c r="IZS57" s="37"/>
      <c r="IZT57" s="37"/>
      <c r="IZU57" s="37"/>
      <c r="IZV57" s="37"/>
      <c r="IZW57" s="37"/>
      <c r="IZX57" s="37"/>
      <c r="IZY57" s="37"/>
      <c r="IZZ57" s="37"/>
      <c r="JAA57" s="37"/>
      <c r="JAB57" s="37"/>
      <c r="JAC57" s="37"/>
      <c r="JAD57" s="37"/>
      <c r="JAE57" s="37"/>
      <c r="JAF57" s="37"/>
      <c r="JAG57" s="37"/>
      <c r="JAH57" s="37"/>
      <c r="JAI57" s="37"/>
      <c r="JAJ57" s="37"/>
      <c r="JAK57" s="37"/>
      <c r="JAL57" s="37"/>
      <c r="JAM57" s="37"/>
      <c r="JAN57" s="37"/>
      <c r="JAO57" s="37"/>
      <c r="JAP57" s="37"/>
      <c r="JAQ57" s="37"/>
      <c r="JAR57" s="37"/>
      <c r="JAS57" s="37"/>
      <c r="JAT57" s="37"/>
      <c r="JAU57" s="37"/>
      <c r="JAV57" s="37"/>
      <c r="JAW57" s="37"/>
      <c r="JAX57" s="37"/>
      <c r="JAY57" s="37"/>
      <c r="JAZ57" s="37"/>
      <c r="JBA57" s="37"/>
      <c r="JBB57" s="37"/>
      <c r="JBC57" s="37"/>
      <c r="JBD57" s="37"/>
      <c r="JBE57" s="37"/>
      <c r="JBF57" s="37"/>
      <c r="JBG57" s="37"/>
      <c r="JBH57" s="37"/>
      <c r="JBI57" s="37"/>
      <c r="JBJ57" s="37"/>
      <c r="JBK57" s="37"/>
      <c r="JBL57" s="37"/>
      <c r="JBM57" s="37"/>
      <c r="JBN57" s="37"/>
      <c r="JBO57" s="37"/>
      <c r="JBP57" s="37"/>
      <c r="JBQ57" s="37"/>
      <c r="JBR57" s="37"/>
      <c r="JBS57" s="37"/>
      <c r="JBT57" s="37"/>
      <c r="JBU57" s="37"/>
      <c r="JBV57" s="37"/>
      <c r="JBW57" s="37"/>
      <c r="JBX57" s="37"/>
      <c r="JBY57" s="37"/>
      <c r="JBZ57" s="37"/>
      <c r="JCA57" s="37"/>
      <c r="JCB57" s="37"/>
      <c r="JCC57" s="37"/>
      <c r="JCD57" s="37"/>
      <c r="JCE57" s="37"/>
      <c r="JCF57" s="37"/>
      <c r="JCG57" s="37"/>
      <c r="JCH57" s="37"/>
      <c r="JCI57" s="37"/>
      <c r="JCJ57" s="37"/>
      <c r="JCK57" s="37"/>
      <c r="JCL57" s="37"/>
      <c r="JCM57" s="37"/>
      <c r="JCN57" s="37"/>
      <c r="JCO57" s="37"/>
      <c r="JCP57" s="37"/>
      <c r="JCQ57" s="37"/>
      <c r="JCR57" s="37"/>
      <c r="JCS57" s="37"/>
      <c r="JCT57" s="37"/>
      <c r="JCU57" s="37"/>
      <c r="JCV57" s="37"/>
      <c r="JCW57" s="37"/>
      <c r="JCX57" s="37"/>
      <c r="JCY57" s="37"/>
      <c r="JCZ57" s="37"/>
      <c r="JDA57" s="37"/>
      <c r="JDB57" s="37"/>
      <c r="JDC57" s="37"/>
      <c r="JDD57" s="37"/>
      <c r="JDE57" s="37"/>
      <c r="JDF57" s="37"/>
      <c r="JDG57" s="37"/>
      <c r="JDH57" s="37"/>
      <c r="JDI57" s="37"/>
      <c r="JDJ57" s="37"/>
      <c r="JDK57" s="37"/>
      <c r="JDL57" s="37"/>
      <c r="JDM57" s="37"/>
      <c r="JDN57" s="37"/>
      <c r="JDO57" s="37"/>
      <c r="JDP57" s="37"/>
      <c r="JDQ57" s="37"/>
      <c r="JDR57" s="37"/>
      <c r="JDS57" s="37"/>
      <c r="JDT57" s="37"/>
      <c r="JDU57" s="37"/>
      <c r="JDV57" s="37"/>
      <c r="JDW57" s="37"/>
      <c r="JDX57" s="37"/>
      <c r="JDY57" s="37"/>
      <c r="JDZ57" s="37"/>
      <c r="JEA57" s="37"/>
      <c r="JEB57" s="37"/>
      <c r="JEC57" s="37"/>
      <c r="JED57" s="37"/>
      <c r="JEE57" s="37"/>
      <c r="JEF57" s="37"/>
      <c r="JEG57" s="37"/>
      <c r="JEH57" s="37"/>
      <c r="JEI57" s="37"/>
      <c r="JEJ57" s="37"/>
      <c r="JEK57" s="37"/>
      <c r="JEL57" s="37"/>
      <c r="JEM57" s="37"/>
      <c r="JEN57" s="37"/>
      <c r="JEO57" s="37"/>
      <c r="JEP57" s="37"/>
      <c r="JEQ57" s="37"/>
      <c r="JER57" s="37"/>
      <c r="JES57" s="37"/>
      <c r="JET57" s="37"/>
      <c r="JEU57" s="37"/>
      <c r="JEV57" s="37"/>
      <c r="JEW57" s="37"/>
      <c r="JEX57" s="37"/>
      <c r="JEY57" s="37"/>
      <c r="JEZ57" s="37"/>
      <c r="JFA57" s="37"/>
      <c r="JFB57" s="37"/>
      <c r="JFC57" s="37"/>
      <c r="JFD57" s="37"/>
      <c r="JFE57" s="37"/>
      <c r="JFF57" s="37"/>
      <c r="JFG57" s="37"/>
      <c r="JFH57" s="37"/>
      <c r="JFI57" s="37"/>
      <c r="JFJ57" s="37"/>
      <c r="JFK57" s="37"/>
      <c r="JFL57" s="37"/>
      <c r="JFM57" s="37"/>
      <c r="JFN57" s="37"/>
      <c r="JFO57" s="37"/>
      <c r="JFP57" s="37"/>
      <c r="JFQ57" s="37"/>
      <c r="JFR57" s="37"/>
      <c r="JFS57" s="37"/>
      <c r="JFT57" s="37"/>
      <c r="JFU57" s="37"/>
      <c r="JFV57" s="37"/>
      <c r="JFW57" s="37"/>
      <c r="JFX57" s="37"/>
      <c r="JFY57" s="37"/>
      <c r="JFZ57" s="37"/>
      <c r="JGA57" s="37"/>
      <c r="JGB57" s="37"/>
      <c r="JGC57" s="37"/>
      <c r="JGD57" s="37"/>
      <c r="JGE57" s="37"/>
      <c r="JGF57" s="37"/>
      <c r="JGG57" s="37"/>
      <c r="JGH57" s="37"/>
      <c r="JGI57" s="37"/>
      <c r="JGJ57" s="37"/>
      <c r="JGK57" s="37"/>
      <c r="JGL57" s="37"/>
      <c r="JGM57" s="37"/>
      <c r="JGN57" s="37"/>
      <c r="JGO57" s="37"/>
      <c r="JGP57" s="37"/>
      <c r="JGQ57" s="37"/>
      <c r="JGR57" s="37"/>
      <c r="JGS57" s="37"/>
      <c r="JGT57" s="37"/>
      <c r="JGU57" s="37"/>
      <c r="JGV57" s="37"/>
      <c r="JGW57" s="37"/>
      <c r="JGX57" s="37"/>
      <c r="JGY57" s="37"/>
      <c r="JGZ57" s="37"/>
      <c r="JHA57" s="37"/>
      <c r="JHB57" s="37"/>
      <c r="JHC57" s="37"/>
      <c r="JHD57" s="37"/>
      <c r="JHE57" s="37"/>
      <c r="JHF57" s="37"/>
      <c r="JHG57" s="37"/>
      <c r="JHH57" s="37"/>
      <c r="JHI57" s="37"/>
      <c r="JHJ57" s="37"/>
      <c r="JHK57" s="37"/>
      <c r="JHL57" s="37"/>
      <c r="JHM57" s="37"/>
      <c r="JHN57" s="37"/>
      <c r="JHO57" s="37"/>
      <c r="JHP57" s="37"/>
      <c r="JHQ57" s="37"/>
      <c r="JHR57" s="37"/>
      <c r="JHS57" s="37"/>
      <c r="JHT57" s="37"/>
      <c r="JHU57" s="37"/>
      <c r="JHV57" s="37"/>
      <c r="JHW57" s="37"/>
      <c r="JHX57" s="37"/>
      <c r="JHY57" s="37"/>
      <c r="JHZ57" s="37"/>
      <c r="JIA57" s="37"/>
      <c r="JIB57" s="37"/>
      <c r="JIC57" s="37"/>
      <c r="JID57" s="37"/>
      <c r="JIE57" s="37"/>
      <c r="JIF57" s="37"/>
      <c r="JIG57" s="37"/>
      <c r="JIH57" s="37"/>
      <c r="JII57" s="37"/>
      <c r="JIJ57" s="37"/>
      <c r="JIK57" s="37"/>
      <c r="JIL57" s="37"/>
      <c r="JIM57" s="37"/>
      <c r="JIN57" s="37"/>
      <c r="JIO57" s="37"/>
      <c r="JIP57" s="37"/>
      <c r="JIQ57" s="37"/>
      <c r="JIR57" s="37"/>
      <c r="JIS57" s="37"/>
      <c r="JIT57" s="37"/>
      <c r="JIU57" s="37"/>
      <c r="JIV57" s="37"/>
      <c r="JIW57" s="37"/>
      <c r="JIX57" s="37"/>
      <c r="JIY57" s="37"/>
      <c r="JIZ57" s="37"/>
      <c r="JJA57" s="37"/>
      <c r="JJB57" s="37"/>
      <c r="JJC57" s="37"/>
      <c r="JJD57" s="37"/>
      <c r="JJE57" s="37"/>
      <c r="JJF57" s="37"/>
      <c r="JJG57" s="37"/>
      <c r="JJH57" s="37"/>
      <c r="JJI57" s="37"/>
      <c r="JJJ57" s="37"/>
      <c r="JJK57" s="37"/>
      <c r="JJL57" s="37"/>
      <c r="JJM57" s="37"/>
      <c r="JJN57" s="37"/>
      <c r="JJO57" s="37"/>
      <c r="JJP57" s="37"/>
      <c r="JJQ57" s="37"/>
      <c r="JJR57" s="37"/>
      <c r="JJS57" s="37"/>
      <c r="JJT57" s="37"/>
      <c r="JJU57" s="37"/>
      <c r="JJV57" s="37"/>
      <c r="JJW57" s="37"/>
      <c r="JJX57" s="37"/>
      <c r="JJY57" s="37"/>
      <c r="JJZ57" s="37"/>
      <c r="JKA57" s="37"/>
      <c r="JKB57" s="37"/>
      <c r="JKC57" s="37"/>
      <c r="JKD57" s="37"/>
      <c r="JKE57" s="37"/>
      <c r="JKF57" s="37"/>
      <c r="JKG57" s="37"/>
      <c r="JKH57" s="37"/>
      <c r="JKI57" s="37"/>
      <c r="JKJ57" s="37"/>
      <c r="JKK57" s="37"/>
      <c r="JKL57" s="37"/>
      <c r="JKM57" s="37"/>
      <c r="JKN57" s="37"/>
      <c r="JKO57" s="37"/>
      <c r="JKP57" s="37"/>
      <c r="JKQ57" s="37"/>
      <c r="JKR57" s="37"/>
      <c r="JKS57" s="37"/>
      <c r="JKT57" s="37"/>
      <c r="JKU57" s="37"/>
      <c r="JKV57" s="37"/>
      <c r="JKW57" s="37"/>
      <c r="JKX57" s="37"/>
      <c r="JKY57" s="37"/>
      <c r="JKZ57" s="37"/>
      <c r="JLA57" s="37"/>
      <c r="JLB57" s="37"/>
      <c r="JLC57" s="37"/>
      <c r="JLD57" s="37"/>
      <c r="JLE57" s="37"/>
      <c r="JLF57" s="37"/>
      <c r="JLG57" s="37"/>
      <c r="JLH57" s="37"/>
      <c r="JLI57" s="37"/>
      <c r="JLJ57" s="37"/>
      <c r="JLK57" s="37"/>
      <c r="JLL57" s="37"/>
      <c r="JLM57" s="37"/>
      <c r="JLN57" s="37"/>
      <c r="JLO57" s="37"/>
      <c r="JLP57" s="37"/>
      <c r="JLQ57" s="37"/>
      <c r="JLR57" s="37"/>
      <c r="JLS57" s="37"/>
      <c r="JLT57" s="37"/>
      <c r="JLU57" s="37"/>
      <c r="JLV57" s="37"/>
      <c r="JLW57" s="37"/>
      <c r="JLX57" s="37"/>
      <c r="JLY57" s="37"/>
      <c r="JLZ57" s="37"/>
      <c r="JMA57" s="37"/>
      <c r="JMB57" s="37"/>
      <c r="JMC57" s="37"/>
      <c r="JMD57" s="37"/>
      <c r="JME57" s="37"/>
      <c r="JMF57" s="37"/>
      <c r="JMG57" s="37"/>
      <c r="JMH57" s="37"/>
      <c r="JMI57" s="37"/>
      <c r="JMJ57" s="37"/>
      <c r="JMK57" s="37"/>
      <c r="JML57" s="37"/>
      <c r="JMM57" s="37"/>
      <c r="JMN57" s="37"/>
      <c r="JMO57" s="37"/>
      <c r="JMP57" s="37"/>
      <c r="JMQ57" s="37"/>
      <c r="JMR57" s="37"/>
      <c r="JMS57" s="37"/>
      <c r="JMT57" s="37"/>
      <c r="JMU57" s="37"/>
      <c r="JMV57" s="37"/>
      <c r="JMW57" s="37"/>
      <c r="JMX57" s="37"/>
      <c r="JMY57" s="37"/>
      <c r="JMZ57" s="37"/>
      <c r="JNA57" s="37"/>
      <c r="JNB57" s="37"/>
      <c r="JNC57" s="37"/>
      <c r="JND57" s="37"/>
      <c r="JNE57" s="37"/>
      <c r="JNF57" s="37"/>
      <c r="JNG57" s="37"/>
      <c r="JNH57" s="37"/>
      <c r="JNI57" s="37"/>
      <c r="JNJ57" s="37"/>
      <c r="JNK57" s="37"/>
      <c r="JNL57" s="37"/>
      <c r="JNM57" s="37"/>
      <c r="JNN57" s="37"/>
      <c r="JNO57" s="37"/>
      <c r="JNP57" s="37"/>
      <c r="JNQ57" s="37"/>
      <c r="JNR57" s="37"/>
      <c r="JNS57" s="37"/>
      <c r="JNT57" s="37"/>
      <c r="JNU57" s="37"/>
      <c r="JNV57" s="37"/>
      <c r="JNW57" s="37"/>
      <c r="JNX57" s="37"/>
      <c r="JNY57" s="37"/>
      <c r="JNZ57" s="37"/>
      <c r="JOA57" s="37"/>
      <c r="JOB57" s="37"/>
      <c r="JOC57" s="37"/>
      <c r="JOD57" s="37"/>
      <c r="JOE57" s="37"/>
      <c r="JOF57" s="37"/>
      <c r="JOG57" s="37"/>
      <c r="JOH57" s="37"/>
      <c r="JOI57" s="37"/>
      <c r="JOJ57" s="37"/>
      <c r="JOK57" s="37"/>
      <c r="JOL57" s="37"/>
      <c r="JOM57" s="37"/>
      <c r="JON57" s="37"/>
      <c r="JOO57" s="37"/>
      <c r="JOP57" s="37"/>
      <c r="JOQ57" s="37"/>
      <c r="JOR57" s="37"/>
      <c r="JOS57" s="37"/>
      <c r="JOT57" s="37"/>
      <c r="JOU57" s="37"/>
      <c r="JOV57" s="37"/>
      <c r="JOW57" s="37"/>
      <c r="JOX57" s="37"/>
      <c r="JOY57" s="37"/>
      <c r="JOZ57" s="37"/>
      <c r="JPA57" s="37"/>
      <c r="JPB57" s="37"/>
      <c r="JPC57" s="37"/>
      <c r="JPD57" s="37"/>
      <c r="JPE57" s="37"/>
      <c r="JPF57" s="37"/>
      <c r="JPG57" s="37"/>
      <c r="JPH57" s="37"/>
      <c r="JPI57" s="37"/>
      <c r="JPJ57" s="37"/>
      <c r="JPK57" s="37"/>
      <c r="JPL57" s="37"/>
      <c r="JPM57" s="37"/>
      <c r="JPN57" s="37"/>
      <c r="JPO57" s="37"/>
      <c r="JPP57" s="37"/>
      <c r="JPQ57" s="37"/>
      <c r="JPR57" s="37"/>
      <c r="JPS57" s="37"/>
      <c r="JPT57" s="37"/>
      <c r="JPU57" s="37"/>
      <c r="JPV57" s="37"/>
      <c r="JPW57" s="37"/>
      <c r="JPX57" s="37"/>
      <c r="JPY57" s="37"/>
      <c r="JPZ57" s="37"/>
      <c r="JQA57" s="37"/>
      <c r="JQB57" s="37"/>
      <c r="JQC57" s="37"/>
      <c r="JQD57" s="37"/>
      <c r="JQE57" s="37"/>
      <c r="JQF57" s="37"/>
      <c r="JQG57" s="37"/>
      <c r="JQH57" s="37"/>
      <c r="JQI57" s="37"/>
      <c r="JQJ57" s="37"/>
      <c r="JQK57" s="37"/>
      <c r="JQL57" s="37"/>
      <c r="JQM57" s="37"/>
      <c r="JQN57" s="37"/>
      <c r="JQO57" s="37"/>
      <c r="JQP57" s="37"/>
      <c r="JQQ57" s="37"/>
      <c r="JQR57" s="37"/>
      <c r="JQS57" s="37"/>
      <c r="JQT57" s="37"/>
      <c r="JQU57" s="37"/>
      <c r="JQV57" s="37"/>
      <c r="JQW57" s="37"/>
      <c r="JQX57" s="37"/>
      <c r="JQY57" s="37"/>
      <c r="JQZ57" s="37"/>
      <c r="JRA57" s="37"/>
      <c r="JRB57" s="37"/>
      <c r="JRC57" s="37"/>
      <c r="JRD57" s="37"/>
      <c r="JRE57" s="37"/>
      <c r="JRF57" s="37"/>
      <c r="JRG57" s="37"/>
      <c r="JRH57" s="37"/>
      <c r="JRI57" s="37"/>
      <c r="JRJ57" s="37"/>
      <c r="JRK57" s="37"/>
      <c r="JRL57" s="37"/>
      <c r="JRM57" s="37"/>
      <c r="JRN57" s="37"/>
      <c r="JRO57" s="37"/>
      <c r="JRP57" s="37"/>
      <c r="JRQ57" s="37"/>
      <c r="JRR57" s="37"/>
      <c r="JRS57" s="37"/>
      <c r="JRT57" s="37"/>
      <c r="JRU57" s="37"/>
      <c r="JRV57" s="37"/>
      <c r="JRW57" s="37"/>
      <c r="JRX57" s="37"/>
      <c r="JRY57" s="37"/>
      <c r="JRZ57" s="37"/>
      <c r="JSA57" s="37"/>
      <c r="JSB57" s="37"/>
      <c r="JSC57" s="37"/>
      <c r="JSD57" s="37"/>
      <c r="JSE57" s="37"/>
      <c r="JSF57" s="37"/>
      <c r="JSG57" s="37"/>
      <c r="JSH57" s="37"/>
      <c r="JSI57" s="37"/>
      <c r="JSJ57" s="37"/>
      <c r="JSK57" s="37"/>
      <c r="JSL57" s="37"/>
      <c r="JSM57" s="37"/>
      <c r="JSN57" s="37"/>
      <c r="JSO57" s="37"/>
      <c r="JSP57" s="37"/>
      <c r="JSQ57" s="37"/>
      <c r="JSR57" s="37"/>
      <c r="JSS57" s="37"/>
      <c r="JST57" s="37"/>
      <c r="JSU57" s="37"/>
      <c r="JSV57" s="37"/>
      <c r="JSW57" s="37"/>
      <c r="JSX57" s="37"/>
      <c r="JSY57" s="37"/>
      <c r="JSZ57" s="37"/>
      <c r="JTA57" s="37"/>
      <c r="JTB57" s="37"/>
      <c r="JTC57" s="37"/>
      <c r="JTD57" s="37"/>
      <c r="JTE57" s="37"/>
      <c r="JTF57" s="37"/>
      <c r="JTG57" s="37"/>
      <c r="JTH57" s="37"/>
      <c r="JTI57" s="37"/>
      <c r="JTJ57" s="37"/>
      <c r="JTK57" s="37"/>
      <c r="JTL57" s="37"/>
      <c r="JTM57" s="37"/>
      <c r="JTN57" s="37"/>
      <c r="JTO57" s="37"/>
      <c r="JTP57" s="37"/>
      <c r="JTQ57" s="37"/>
      <c r="JTR57" s="37"/>
      <c r="JTS57" s="37"/>
      <c r="JTT57" s="37"/>
      <c r="JTU57" s="37"/>
      <c r="JTV57" s="37"/>
      <c r="JTW57" s="37"/>
      <c r="JTX57" s="37"/>
      <c r="JTY57" s="37"/>
      <c r="JTZ57" s="37"/>
      <c r="JUA57" s="37"/>
      <c r="JUB57" s="37"/>
      <c r="JUC57" s="37"/>
      <c r="JUD57" s="37"/>
      <c r="JUE57" s="37"/>
      <c r="JUF57" s="37"/>
      <c r="JUG57" s="37"/>
      <c r="JUH57" s="37"/>
      <c r="JUI57" s="37"/>
      <c r="JUJ57" s="37"/>
      <c r="JUK57" s="37"/>
      <c r="JUL57" s="37"/>
      <c r="JUM57" s="37"/>
      <c r="JUN57" s="37"/>
      <c r="JUO57" s="37"/>
      <c r="JUP57" s="37"/>
      <c r="JUQ57" s="37"/>
      <c r="JUR57" s="37"/>
      <c r="JUS57" s="37"/>
      <c r="JUT57" s="37"/>
      <c r="JUU57" s="37"/>
      <c r="JUV57" s="37"/>
      <c r="JUW57" s="37"/>
      <c r="JUX57" s="37"/>
      <c r="JUY57" s="37"/>
      <c r="JUZ57" s="37"/>
      <c r="JVA57" s="37"/>
      <c r="JVB57" s="37"/>
      <c r="JVC57" s="37"/>
      <c r="JVD57" s="37"/>
      <c r="JVE57" s="37"/>
      <c r="JVF57" s="37"/>
      <c r="JVG57" s="37"/>
      <c r="JVH57" s="37"/>
      <c r="JVI57" s="37"/>
      <c r="JVJ57" s="37"/>
      <c r="JVK57" s="37"/>
      <c r="JVL57" s="37"/>
      <c r="JVM57" s="37"/>
      <c r="JVN57" s="37"/>
      <c r="JVO57" s="37"/>
      <c r="JVP57" s="37"/>
      <c r="JVQ57" s="37"/>
      <c r="JVR57" s="37"/>
      <c r="JVS57" s="37"/>
      <c r="JVT57" s="37"/>
      <c r="JVU57" s="37"/>
      <c r="JVV57" s="37"/>
      <c r="JVW57" s="37"/>
      <c r="JVX57" s="37"/>
      <c r="JVY57" s="37"/>
      <c r="JVZ57" s="37"/>
      <c r="JWA57" s="37"/>
      <c r="JWB57" s="37"/>
      <c r="JWC57" s="37"/>
      <c r="JWD57" s="37"/>
      <c r="JWE57" s="37"/>
      <c r="JWF57" s="37"/>
      <c r="JWG57" s="37"/>
      <c r="JWH57" s="37"/>
      <c r="JWI57" s="37"/>
      <c r="JWJ57" s="37"/>
      <c r="JWK57" s="37"/>
      <c r="JWL57" s="37"/>
      <c r="JWM57" s="37"/>
      <c r="JWN57" s="37"/>
      <c r="JWO57" s="37"/>
      <c r="JWP57" s="37"/>
      <c r="JWQ57" s="37"/>
      <c r="JWR57" s="37"/>
      <c r="JWS57" s="37"/>
      <c r="JWT57" s="37"/>
      <c r="JWU57" s="37"/>
      <c r="JWV57" s="37"/>
      <c r="JWW57" s="37"/>
      <c r="JWX57" s="37"/>
      <c r="JWY57" s="37"/>
      <c r="JWZ57" s="37"/>
      <c r="JXA57" s="37"/>
      <c r="JXB57" s="37"/>
      <c r="JXC57" s="37"/>
      <c r="JXD57" s="37"/>
      <c r="JXE57" s="37"/>
      <c r="JXF57" s="37"/>
      <c r="JXG57" s="37"/>
      <c r="JXH57" s="37"/>
      <c r="JXI57" s="37"/>
      <c r="JXJ57" s="37"/>
      <c r="JXK57" s="37"/>
      <c r="JXL57" s="37"/>
      <c r="JXM57" s="37"/>
      <c r="JXN57" s="37"/>
      <c r="JXO57" s="37"/>
      <c r="JXP57" s="37"/>
      <c r="JXQ57" s="37"/>
      <c r="JXR57" s="37"/>
      <c r="JXS57" s="37"/>
      <c r="JXT57" s="37"/>
      <c r="JXU57" s="37"/>
      <c r="JXV57" s="37"/>
      <c r="JXW57" s="37"/>
      <c r="JXX57" s="37"/>
      <c r="JXY57" s="37"/>
      <c r="JXZ57" s="37"/>
      <c r="JYA57" s="37"/>
      <c r="JYB57" s="37"/>
      <c r="JYC57" s="37"/>
      <c r="JYD57" s="37"/>
      <c r="JYE57" s="37"/>
      <c r="JYF57" s="37"/>
      <c r="JYG57" s="37"/>
      <c r="JYH57" s="37"/>
      <c r="JYI57" s="37"/>
      <c r="JYJ57" s="37"/>
      <c r="JYK57" s="37"/>
      <c r="JYL57" s="37"/>
      <c r="JYM57" s="37"/>
      <c r="JYN57" s="37"/>
      <c r="JYO57" s="37"/>
      <c r="JYP57" s="37"/>
      <c r="JYQ57" s="37"/>
      <c r="JYR57" s="37"/>
      <c r="JYS57" s="37"/>
      <c r="JYT57" s="37"/>
      <c r="JYU57" s="37"/>
      <c r="JYV57" s="37"/>
      <c r="JYW57" s="37"/>
      <c r="JYX57" s="37"/>
      <c r="JYY57" s="37"/>
      <c r="JYZ57" s="37"/>
      <c r="JZA57" s="37"/>
      <c r="JZB57" s="37"/>
      <c r="JZC57" s="37"/>
      <c r="JZD57" s="37"/>
      <c r="JZE57" s="37"/>
      <c r="JZF57" s="37"/>
      <c r="JZG57" s="37"/>
      <c r="JZH57" s="37"/>
      <c r="JZI57" s="37"/>
      <c r="JZJ57" s="37"/>
      <c r="JZK57" s="37"/>
      <c r="JZL57" s="37"/>
      <c r="JZM57" s="37"/>
      <c r="JZN57" s="37"/>
      <c r="JZO57" s="37"/>
      <c r="JZP57" s="37"/>
      <c r="JZQ57" s="37"/>
      <c r="JZR57" s="37"/>
      <c r="JZS57" s="37"/>
      <c r="JZT57" s="37"/>
      <c r="JZU57" s="37"/>
      <c r="JZV57" s="37"/>
      <c r="JZW57" s="37"/>
      <c r="JZX57" s="37"/>
      <c r="JZY57" s="37"/>
      <c r="JZZ57" s="37"/>
      <c r="KAA57" s="37"/>
      <c r="KAB57" s="37"/>
      <c r="KAC57" s="37"/>
      <c r="KAD57" s="37"/>
      <c r="KAE57" s="37"/>
      <c r="KAF57" s="37"/>
      <c r="KAG57" s="37"/>
      <c r="KAH57" s="37"/>
      <c r="KAI57" s="37"/>
      <c r="KAJ57" s="37"/>
      <c r="KAK57" s="37"/>
      <c r="KAL57" s="37"/>
      <c r="KAM57" s="37"/>
      <c r="KAN57" s="37"/>
      <c r="KAO57" s="37"/>
      <c r="KAP57" s="37"/>
      <c r="KAQ57" s="37"/>
      <c r="KAR57" s="37"/>
      <c r="KAS57" s="37"/>
      <c r="KAT57" s="37"/>
      <c r="KAU57" s="37"/>
      <c r="KAV57" s="37"/>
      <c r="KAW57" s="37"/>
      <c r="KAX57" s="37"/>
      <c r="KAY57" s="37"/>
      <c r="KAZ57" s="37"/>
      <c r="KBA57" s="37"/>
      <c r="KBB57" s="37"/>
      <c r="KBC57" s="37"/>
      <c r="KBD57" s="37"/>
      <c r="KBE57" s="37"/>
      <c r="KBF57" s="37"/>
      <c r="KBG57" s="37"/>
      <c r="KBH57" s="37"/>
      <c r="KBI57" s="37"/>
      <c r="KBJ57" s="37"/>
      <c r="KBK57" s="37"/>
      <c r="KBL57" s="37"/>
      <c r="KBM57" s="37"/>
      <c r="KBN57" s="37"/>
      <c r="KBO57" s="37"/>
      <c r="KBP57" s="37"/>
      <c r="KBQ57" s="37"/>
      <c r="KBR57" s="37"/>
      <c r="KBS57" s="37"/>
      <c r="KBT57" s="37"/>
      <c r="KBU57" s="37"/>
      <c r="KBV57" s="37"/>
      <c r="KBW57" s="37"/>
      <c r="KBX57" s="37"/>
      <c r="KBY57" s="37"/>
      <c r="KBZ57" s="37"/>
      <c r="KCA57" s="37"/>
      <c r="KCB57" s="37"/>
      <c r="KCC57" s="37"/>
      <c r="KCD57" s="37"/>
      <c r="KCE57" s="37"/>
      <c r="KCF57" s="37"/>
      <c r="KCG57" s="37"/>
      <c r="KCH57" s="37"/>
      <c r="KCI57" s="37"/>
      <c r="KCJ57" s="37"/>
      <c r="KCK57" s="37"/>
      <c r="KCL57" s="37"/>
      <c r="KCM57" s="37"/>
      <c r="KCN57" s="37"/>
      <c r="KCO57" s="37"/>
      <c r="KCP57" s="37"/>
      <c r="KCQ57" s="37"/>
      <c r="KCR57" s="37"/>
      <c r="KCS57" s="37"/>
      <c r="KCT57" s="37"/>
      <c r="KCU57" s="37"/>
      <c r="KCV57" s="37"/>
      <c r="KCW57" s="37"/>
      <c r="KCX57" s="37"/>
      <c r="KCY57" s="37"/>
      <c r="KCZ57" s="37"/>
      <c r="KDA57" s="37"/>
      <c r="KDB57" s="37"/>
      <c r="KDC57" s="37"/>
      <c r="KDD57" s="37"/>
      <c r="KDE57" s="37"/>
      <c r="KDF57" s="37"/>
      <c r="KDG57" s="37"/>
      <c r="KDH57" s="37"/>
      <c r="KDI57" s="37"/>
      <c r="KDJ57" s="37"/>
      <c r="KDK57" s="37"/>
      <c r="KDL57" s="37"/>
      <c r="KDM57" s="37"/>
      <c r="KDN57" s="37"/>
      <c r="KDO57" s="37"/>
      <c r="KDP57" s="37"/>
      <c r="KDQ57" s="37"/>
      <c r="KDR57" s="37"/>
      <c r="KDS57" s="37"/>
      <c r="KDT57" s="37"/>
      <c r="KDU57" s="37"/>
      <c r="KDV57" s="37"/>
      <c r="KDW57" s="37"/>
      <c r="KDX57" s="37"/>
      <c r="KDY57" s="37"/>
      <c r="KDZ57" s="37"/>
      <c r="KEA57" s="37"/>
      <c r="KEB57" s="37"/>
      <c r="KEC57" s="37"/>
      <c r="KED57" s="37"/>
      <c r="KEE57" s="37"/>
      <c r="KEF57" s="37"/>
      <c r="KEG57" s="37"/>
      <c r="KEH57" s="37"/>
      <c r="KEI57" s="37"/>
      <c r="KEJ57" s="37"/>
      <c r="KEK57" s="37"/>
      <c r="KEL57" s="37"/>
      <c r="KEM57" s="37"/>
      <c r="KEN57" s="37"/>
      <c r="KEO57" s="37"/>
      <c r="KEP57" s="37"/>
      <c r="KEQ57" s="37"/>
      <c r="KER57" s="37"/>
      <c r="KES57" s="37"/>
      <c r="KET57" s="37"/>
      <c r="KEU57" s="37"/>
      <c r="KEV57" s="37"/>
      <c r="KEW57" s="37"/>
      <c r="KEX57" s="37"/>
      <c r="KEY57" s="37"/>
      <c r="KEZ57" s="37"/>
      <c r="KFA57" s="37"/>
      <c r="KFB57" s="37"/>
      <c r="KFC57" s="37"/>
      <c r="KFD57" s="37"/>
      <c r="KFE57" s="37"/>
      <c r="KFF57" s="37"/>
      <c r="KFG57" s="37"/>
      <c r="KFH57" s="37"/>
      <c r="KFI57" s="37"/>
      <c r="KFJ57" s="37"/>
      <c r="KFK57" s="37"/>
      <c r="KFL57" s="37"/>
      <c r="KFM57" s="37"/>
      <c r="KFN57" s="37"/>
      <c r="KFO57" s="37"/>
      <c r="KFP57" s="37"/>
      <c r="KFQ57" s="37"/>
      <c r="KFR57" s="37"/>
      <c r="KFS57" s="37"/>
      <c r="KFT57" s="37"/>
      <c r="KFU57" s="37"/>
      <c r="KFV57" s="37"/>
      <c r="KFW57" s="37"/>
      <c r="KFX57" s="37"/>
      <c r="KFY57" s="37"/>
      <c r="KFZ57" s="37"/>
      <c r="KGA57" s="37"/>
      <c r="KGB57" s="37"/>
      <c r="KGC57" s="37"/>
      <c r="KGD57" s="37"/>
      <c r="KGE57" s="37"/>
      <c r="KGF57" s="37"/>
      <c r="KGG57" s="37"/>
      <c r="KGH57" s="37"/>
      <c r="KGI57" s="37"/>
      <c r="KGJ57" s="37"/>
      <c r="KGK57" s="37"/>
      <c r="KGL57" s="37"/>
      <c r="KGM57" s="37"/>
      <c r="KGN57" s="37"/>
      <c r="KGO57" s="37"/>
      <c r="KGP57" s="37"/>
      <c r="KGQ57" s="37"/>
      <c r="KGR57" s="37"/>
      <c r="KGS57" s="37"/>
      <c r="KGT57" s="37"/>
      <c r="KGU57" s="37"/>
      <c r="KGV57" s="37"/>
      <c r="KGW57" s="37"/>
      <c r="KGX57" s="37"/>
      <c r="KGY57" s="37"/>
      <c r="KGZ57" s="37"/>
      <c r="KHA57" s="37"/>
      <c r="KHB57" s="37"/>
      <c r="KHC57" s="37"/>
      <c r="KHD57" s="37"/>
      <c r="KHE57" s="37"/>
      <c r="KHF57" s="37"/>
      <c r="KHG57" s="37"/>
      <c r="KHH57" s="37"/>
      <c r="KHI57" s="37"/>
      <c r="KHJ57" s="37"/>
      <c r="KHK57" s="37"/>
      <c r="KHL57" s="37"/>
      <c r="KHM57" s="37"/>
      <c r="KHN57" s="37"/>
      <c r="KHO57" s="37"/>
      <c r="KHP57" s="37"/>
      <c r="KHQ57" s="37"/>
      <c r="KHR57" s="37"/>
      <c r="KHS57" s="37"/>
      <c r="KHT57" s="37"/>
      <c r="KHU57" s="37"/>
      <c r="KHV57" s="37"/>
      <c r="KHW57" s="37"/>
      <c r="KHX57" s="37"/>
      <c r="KHY57" s="37"/>
      <c r="KHZ57" s="37"/>
      <c r="KIA57" s="37"/>
      <c r="KIB57" s="37"/>
      <c r="KIC57" s="37"/>
      <c r="KID57" s="37"/>
      <c r="KIE57" s="37"/>
      <c r="KIF57" s="37"/>
      <c r="KIG57" s="37"/>
      <c r="KIH57" s="37"/>
      <c r="KII57" s="37"/>
      <c r="KIJ57" s="37"/>
      <c r="KIK57" s="37"/>
      <c r="KIL57" s="37"/>
      <c r="KIM57" s="37"/>
      <c r="KIN57" s="37"/>
      <c r="KIO57" s="37"/>
      <c r="KIP57" s="37"/>
      <c r="KIQ57" s="37"/>
      <c r="KIR57" s="37"/>
      <c r="KIS57" s="37"/>
      <c r="KIT57" s="37"/>
      <c r="KIU57" s="37"/>
      <c r="KIV57" s="37"/>
      <c r="KIW57" s="37"/>
      <c r="KIX57" s="37"/>
      <c r="KIY57" s="37"/>
      <c r="KIZ57" s="37"/>
      <c r="KJA57" s="37"/>
      <c r="KJB57" s="37"/>
      <c r="KJC57" s="37"/>
      <c r="KJD57" s="37"/>
      <c r="KJE57" s="37"/>
      <c r="KJF57" s="37"/>
      <c r="KJG57" s="37"/>
      <c r="KJH57" s="37"/>
      <c r="KJI57" s="37"/>
      <c r="KJJ57" s="37"/>
      <c r="KJK57" s="37"/>
      <c r="KJL57" s="37"/>
      <c r="KJM57" s="37"/>
      <c r="KJN57" s="37"/>
      <c r="KJO57" s="37"/>
      <c r="KJP57" s="37"/>
      <c r="KJQ57" s="37"/>
      <c r="KJR57" s="37"/>
      <c r="KJS57" s="37"/>
      <c r="KJT57" s="37"/>
      <c r="KJU57" s="37"/>
      <c r="KJV57" s="37"/>
      <c r="KJW57" s="37"/>
      <c r="KJX57" s="37"/>
      <c r="KJY57" s="37"/>
      <c r="KJZ57" s="37"/>
      <c r="KKA57" s="37"/>
      <c r="KKB57" s="37"/>
      <c r="KKC57" s="37"/>
      <c r="KKD57" s="37"/>
      <c r="KKE57" s="37"/>
      <c r="KKF57" s="37"/>
      <c r="KKG57" s="37"/>
      <c r="KKH57" s="37"/>
      <c r="KKI57" s="37"/>
      <c r="KKJ57" s="37"/>
      <c r="KKK57" s="37"/>
      <c r="KKL57" s="37"/>
      <c r="KKM57" s="37"/>
      <c r="KKN57" s="37"/>
      <c r="KKO57" s="37"/>
      <c r="KKP57" s="37"/>
      <c r="KKQ57" s="37"/>
      <c r="KKR57" s="37"/>
      <c r="KKS57" s="37"/>
      <c r="KKT57" s="37"/>
      <c r="KKU57" s="37"/>
      <c r="KKV57" s="37"/>
      <c r="KKW57" s="37"/>
      <c r="KKX57" s="37"/>
      <c r="KKY57" s="37"/>
      <c r="KKZ57" s="37"/>
      <c r="KLA57" s="37"/>
      <c r="KLB57" s="37"/>
      <c r="KLC57" s="37"/>
      <c r="KLD57" s="37"/>
      <c r="KLE57" s="37"/>
      <c r="KLF57" s="37"/>
      <c r="KLG57" s="37"/>
      <c r="KLH57" s="37"/>
      <c r="KLI57" s="37"/>
      <c r="KLJ57" s="37"/>
      <c r="KLK57" s="37"/>
      <c r="KLL57" s="37"/>
      <c r="KLM57" s="37"/>
      <c r="KLN57" s="37"/>
      <c r="KLO57" s="37"/>
      <c r="KLP57" s="37"/>
      <c r="KLQ57" s="37"/>
      <c r="KLR57" s="37"/>
      <c r="KLS57" s="37"/>
      <c r="KLT57" s="37"/>
      <c r="KLU57" s="37"/>
      <c r="KLV57" s="37"/>
      <c r="KLW57" s="37"/>
      <c r="KLX57" s="37"/>
      <c r="KLY57" s="37"/>
      <c r="KLZ57" s="37"/>
      <c r="KMA57" s="37"/>
      <c r="KMB57" s="37"/>
      <c r="KMC57" s="37"/>
      <c r="KMD57" s="37"/>
      <c r="KME57" s="37"/>
      <c r="KMF57" s="37"/>
      <c r="KMG57" s="37"/>
      <c r="KMH57" s="37"/>
      <c r="KMI57" s="37"/>
      <c r="KMJ57" s="37"/>
      <c r="KMK57" s="37"/>
      <c r="KML57" s="37"/>
      <c r="KMM57" s="37"/>
      <c r="KMN57" s="37"/>
      <c r="KMO57" s="37"/>
      <c r="KMP57" s="37"/>
      <c r="KMQ57" s="37"/>
      <c r="KMR57" s="37"/>
      <c r="KMS57" s="37"/>
      <c r="KMT57" s="37"/>
      <c r="KMU57" s="37"/>
      <c r="KMV57" s="37"/>
      <c r="KMW57" s="37"/>
      <c r="KMX57" s="37"/>
      <c r="KMY57" s="37"/>
      <c r="KMZ57" s="37"/>
      <c r="KNA57" s="37"/>
      <c r="KNB57" s="37"/>
      <c r="KNC57" s="37"/>
      <c r="KND57" s="37"/>
      <c r="KNE57" s="37"/>
      <c r="KNF57" s="37"/>
      <c r="KNG57" s="37"/>
      <c r="KNH57" s="37"/>
      <c r="KNI57" s="37"/>
      <c r="KNJ57" s="37"/>
      <c r="KNK57" s="37"/>
      <c r="KNL57" s="37"/>
      <c r="KNM57" s="37"/>
      <c r="KNN57" s="37"/>
      <c r="KNO57" s="37"/>
      <c r="KNP57" s="37"/>
      <c r="KNQ57" s="37"/>
      <c r="KNR57" s="37"/>
      <c r="KNS57" s="37"/>
      <c r="KNT57" s="37"/>
      <c r="KNU57" s="37"/>
      <c r="KNV57" s="37"/>
      <c r="KNW57" s="37"/>
      <c r="KNX57" s="37"/>
      <c r="KNY57" s="37"/>
      <c r="KNZ57" s="37"/>
      <c r="KOA57" s="37"/>
      <c r="KOB57" s="37"/>
      <c r="KOC57" s="37"/>
      <c r="KOD57" s="37"/>
      <c r="KOE57" s="37"/>
      <c r="KOF57" s="37"/>
      <c r="KOG57" s="37"/>
      <c r="KOH57" s="37"/>
      <c r="KOI57" s="37"/>
      <c r="KOJ57" s="37"/>
      <c r="KOK57" s="37"/>
      <c r="KOL57" s="37"/>
      <c r="KOM57" s="37"/>
      <c r="KON57" s="37"/>
      <c r="KOO57" s="37"/>
      <c r="KOP57" s="37"/>
      <c r="KOQ57" s="37"/>
      <c r="KOR57" s="37"/>
      <c r="KOS57" s="37"/>
      <c r="KOT57" s="37"/>
      <c r="KOU57" s="37"/>
      <c r="KOV57" s="37"/>
      <c r="KOW57" s="37"/>
      <c r="KOX57" s="37"/>
      <c r="KOY57" s="37"/>
      <c r="KOZ57" s="37"/>
      <c r="KPA57" s="37"/>
      <c r="KPB57" s="37"/>
      <c r="KPC57" s="37"/>
      <c r="KPD57" s="37"/>
      <c r="KPE57" s="37"/>
      <c r="KPF57" s="37"/>
      <c r="KPG57" s="37"/>
      <c r="KPH57" s="37"/>
      <c r="KPI57" s="37"/>
      <c r="KPJ57" s="37"/>
      <c r="KPK57" s="37"/>
      <c r="KPL57" s="37"/>
      <c r="KPM57" s="37"/>
      <c r="KPN57" s="37"/>
      <c r="KPO57" s="37"/>
      <c r="KPP57" s="37"/>
      <c r="KPQ57" s="37"/>
      <c r="KPR57" s="37"/>
      <c r="KPS57" s="37"/>
      <c r="KPT57" s="37"/>
      <c r="KPU57" s="37"/>
      <c r="KPV57" s="37"/>
      <c r="KPW57" s="37"/>
      <c r="KPX57" s="37"/>
      <c r="KPY57" s="37"/>
      <c r="KPZ57" s="37"/>
      <c r="KQA57" s="37"/>
      <c r="KQB57" s="37"/>
      <c r="KQC57" s="37"/>
      <c r="KQD57" s="37"/>
      <c r="KQE57" s="37"/>
      <c r="KQF57" s="37"/>
      <c r="KQG57" s="37"/>
      <c r="KQH57" s="37"/>
      <c r="KQI57" s="37"/>
      <c r="KQJ57" s="37"/>
      <c r="KQK57" s="37"/>
      <c r="KQL57" s="37"/>
      <c r="KQM57" s="37"/>
      <c r="KQN57" s="37"/>
      <c r="KQO57" s="37"/>
      <c r="KQP57" s="37"/>
      <c r="KQQ57" s="37"/>
      <c r="KQR57" s="37"/>
      <c r="KQS57" s="37"/>
      <c r="KQT57" s="37"/>
      <c r="KQU57" s="37"/>
      <c r="KQV57" s="37"/>
      <c r="KQW57" s="37"/>
      <c r="KQX57" s="37"/>
      <c r="KQY57" s="37"/>
      <c r="KQZ57" s="37"/>
      <c r="KRA57" s="37"/>
      <c r="KRB57" s="37"/>
      <c r="KRC57" s="37"/>
      <c r="KRD57" s="37"/>
      <c r="KRE57" s="37"/>
      <c r="KRF57" s="37"/>
      <c r="KRG57" s="37"/>
      <c r="KRH57" s="37"/>
      <c r="KRI57" s="37"/>
      <c r="KRJ57" s="37"/>
      <c r="KRK57" s="37"/>
      <c r="KRL57" s="37"/>
      <c r="KRM57" s="37"/>
      <c r="KRN57" s="37"/>
      <c r="KRO57" s="37"/>
      <c r="KRP57" s="37"/>
      <c r="KRQ57" s="37"/>
      <c r="KRR57" s="37"/>
      <c r="KRS57" s="37"/>
      <c r="KRT57" s="37"/>
      <c r="KRU57" s="37"/>
      <c r="KRV57" s="37"/>
      <c r="KRW57" s="37"/>
      <c r="KRX57" s="37"/>
      <c r="KRY57" s="37"/>
      <c r="KRZ57" s="37"/>
      <c r="KSA57" s="37"/>
      <c r="KSB57" s="37"/>
      <c r="KSC57" s="37"/>
      <c r="KSD57" s="37"/>
      <c r="KSE57" s="37"/>
      <c r="KSF57" s="37"/>
      <c r="KSG57" s="37"/>
      <c r="KSH57" s="37"/>
      <c r="KSI57" s="37"/>
      <c r="KSJ57" s="37"/>
      <c r="KSK57" s="37"/>
      <c r="KSL57" s="37"/>
      <c r="KSM57" s="37"/>
      <c r="KSN57" s="37"/>
      <c r="KSO57" s="37"/>
      <c r="KSP57" s="37"/>
      <c r="KSQ57" s="37"/>
      <c r="KSR57" s="37"/>
      <c r="KSS57" s="37"/>
      <c r="KST57" s="37"/>
      <c r="KSU57" s="37"/>
      <c r="KSV57" s="37"/>
      <c r="KSW57" s="37"/>
      <c r="KSX57" s="37"/>
      <c r="KSY57" s="37"/>
      <c r="KSZ57" s="37"/>
      <c r="KTA57" s="37"/>
      <c r="KTB57" s="37"/>
      <c r="KTC57" s="37"/>
      <c r="KTD57" s="37"/>
      <c r="KTE57" s="37"/>
      <c r="KTF57" s="37"/>
      <c r="KTG57" s="37"/>
      <c r="KTH57" s="37"/>
      <c r="KTI57" s="37"/>
      <c r="KTJ57" s="37"/>
      <c r="KTK57" s="37"/>
      <c r="KTL57" s="37"/>
      <c r="KTM57" s="37"/>
      <c r="KTN57" s="37"/>
      <c r="KTO57" s="37"/>
      <c r="KTP57" s="37"/>
      <c r="KTQ57" s="37"/>
      <c r="KTR57" s="37"/>
      <c r="KTS57" s="37"/>
      <c r="KTT57" s="37"/>
      <c r="KTU57" s="37"/>
      <c r="KTV57" s="37"/>
      <c r="KTW57" s="37"/>
      <c r="KTX57" s="37"/>
      <c r="KTY57" s="37"/>
      <c r="KTZ57" s="37"/>
      <c r="KUA57" s="37"/>
      <c r="KUB57" s="37"/>
      <c r="KUC57" s="37"/>
      <c r="KUD57" s="37"/>
      <c r="KUE57" s="37"/>
      <c r="KUF57" s="37"/>
      <c r="KUG57" s="37"/>
      <c r="KUH57" s="37"/>
      <c r="KUI57" s="37"/>
      <c r="KUJ57" s="37"/>
      <c r="KUK57" s="37"/>
      <c r="KUL57" s="37"/>
      <c r="KUM57" s="37"/>
      <c r="KUN57" s="37"/>
      <c r="KUO57" s="37"/>
      <c r="KUP57" s="37"/>
      <c r="KUQ57" s="37"/>
      <c r="KUR57" s="37"/>
      <c r="KUS57" s="37"/>
      <c r="KUT57" s="37"/>
      <c r="KUU57" s="37"/>
      <c r="KUV57" s="37"/>
      <c r="KUW57" s="37"/>
      <c r="KUX57" s="37"/>
      <c r="KUY57" s="37"/>
      <c r="KUZ57" s="37"/>
      <c r="KVA57" s="37"/>
      <c r="KVB57" s="37"/>
      <c r="KVC57" s="37"/>
      <c r="KVD57" s="37"/>
      <c r="KVE57" s="37"/>
      <c r="KVF57" s="37"/>
      <c r="KVG57" s="37"/>
      <c r="KVH57" s="37"/>
      <c r="KVI57" s="37"/>
      <c r="KVJ57" s="37"/>
      <c r="KVK57" s="37"/>
      <c r="KVL57" s="37"/>
      <c r="KVM57" s="37"/>
      <c r="KVN57" s="37"/>
      <c r="KVO57" s="37"/>
      <c r="KVP57" s="37"/>
      <c r="KVQ57" s="37"/>
      <c r="KVR57" s="37"/>
      <c r="KVS57" s="37"/>
      <c r="KVT57" s="37"/>
      <c r="KVU57" s="37"/>
      <c r="KVV57" s="37"/>
      <c r="KVW57" s="37"/>
      <c r="KVX57" s="37"/>
      <c r="KVY57" s="37"/>
      <c r="KVZ57" s="37"/>
      <c r="KWA57" s="37"/>
      <c r="KWB57" s="37"/>
      <c r="KWC57" s="37"/>
      <c r="KWD57" s="37"/>
      <c r="KWE57" s="37"/>
      <c r="KWF57" s="37"/>
      <c r="KWG57" s="37"/>
      <c r="KWH57" s="37"/>
      <c r="KWI57" s="37"/>
      <c r="KWJ57" s="37"/>
      <c r="KWK57" s="37"/>
      <c r="KWL57" s="37"/>
      <c r="KWM57" s="37"/>
      <c r="KWN57" s="37"/>
      <c r="KWO57" s="37"/>
      <c r="KWP57" s="37"/>
      <c r="KWQ57" s="37"/>
      <c r="KWR57" s="37"/>
      <c r="KWS57" s="37"/>
      <c r="KWT57" s="37"/>
      <c r="KWU57" s="37"/>
      <c r="KWV57" s="37"/>
      <c r="KWW57" s="37"/>
      <c r="KWX57" s="37"/>
      <c r="KWY57" s="37"/>
      <c r="KWZ57" s="37"/>
      <c r="KXA57" s="37"/>
      <c r="KXB57" s="37"/>
      <c r="KXC57" s="37"/>
      <c r="KXD57" s="37"/>
      <c r="KXE57" s="37"/>
      <c r="KXF57" s="37"/>
      <c r="KXG57" s="37"/>
      <c r="KXH57" s="37"/>
      <c r="KXI57" s="37"/>
      <c r="KXJ57" s="37"/>
      <c r="KXK57" s="37"/>
      <c r="KXL57" s="37"/>
      <c r="KXM57" s="37"/>
      <c r="KXN57" s="37"/>
      <c r="KXO57" s="37"/>
      <c r="KXP57" s="37"/>
      <c r="KXQ57" s="37"/>
      <c r="KXR57" s="37"/>
      <c r="KXS57" s="37"/>
      <c r="KXT57" s="37"/>
      <c r="KXU57" s="37"/>
      <c r="KXV57" s="37"/>
      <c r="KXW57" s="37"/>
      <c r="KXX57" s="37"/>
      <c r="KXY57" s="37"/>
      <c r="KXZ57" s="37"/>
      <c r="KYA57" s="37"/>
      <c r="KYB57" s="37"/>
      <c r="KYC57" s="37"/>
      <c r="KYD57" s="37"/>
      <c r="KYE57" s="37"/>
      <c r="KYF57" s="37"/>
      <c r="KYG57" s="37"/>
      <c r="KYH57" s="37"/>
      <c r="KYI57" s="37"/>
      <c r="KYJ57" s="37"/>
      <c r="KYK57" s="37"/>
      <c r="KYL57" s="37"/>
      <c r="KYM57" s="37"/>
      <c r="KYN57" s="37"/>
      <c r="KYO57" s="37"/>
      <c r="KYP57" s="37"/>
      <c r="KYQ57" s="37"/>
      <c r="KYR57" s="37"/>
      <c r="KYS57" s="37"/>
      <c r="KYT57" s="37"/>
      <c r="KYU57" s="37"/>
      <c r="KYV57" s="37"/>
      <c r="KYW57" s="37"/>
      <c r="KYX57" s="37"/>
      <c r="KYY57" s="37"/>
      <c r="KYZ57" s="37"/>
      <c r="KZA57" s="37"/>
      <c r="KZB57" s="37"/>
      <c r="KZC57" s="37"/>
      <c r="KZD57" s="37"/>
      <c r="KZE57" s="37"/>
      <c r="KZF57" s="37"/>
      <c r="KZG57" s="37"/>
      <c r="KZH57" s="37"/>
      <c r="KZI57" s="37"/>
      <c r="KZJ57" s="37"/>
      <c r="KZK57" s="37"/>
      <c r="KZL57" s="37"/>
      <c r="KZM57" s="37"/>
      <c r="KZN57" s="37"/>
      <c r="KZO57" s="37"/>
      <c r="KZP57" s="37"/>
      <c r="KZQ57" s="37"/>
      <c r="KZR57" s="37"/>
      <c r="KZS57" s="37"/>
      <c r="KZT57" s="37"/>
      <c r="KZU57" s="37"/>
      <c r="KZV57" s="37"/>
      <c r="KZW57" s="37"/>
      <c r="KZX57" s="37"/>
      <c r="KZY57" s="37"/>
      <c r="KZZ57" s="37"/>
      <c r="LAA57" s="37"/>
      <c r="LAB57" s="37"/>
      <c r="LAC57" s="37"/>
      <c r="LAD57" s="37"/>
      <c r="LAE57" s="37"/>
      <c r="LAF57" s="37"/>
      <c r="LAG57" s="37"/>
      <c r="LAH57" s="37"/>
      <c r="LAI57" s="37"/>
      <c r="LAJ57" s="37"/>
      <c r="LAK57" s="37"/>
      <c r="LAL57" s="37"/>
      <c r="LAM57" s="37"/>
      <c r="LAN57" s="37"/>
      <c r="LAO57" s="37"/>
      <c r="LAP57" s="37"/>
      <c r="LAQ57" s="37"/>
      <c r="LAR57" s="37"/>
      <c r="LAS57" s="37"/>
      <c r="LAT57" s="37"/>
      <c r="LAU57" s="37"/>
      <c r="LAV57" s="37"/>
      <c r="LAW57" s="37"/>
      <c r="LAX57" s="37"/>
      <c r="LAY57" s="37"/>
      <c r="LAZ57" s="37"/>
      <c r="LBA57" s="37"/>
      <c r="LBB57" s="37"/>
      <c r="LBC57" s="37"/>
      <c r="LBD57" s="37"/>
      <c r="LBE57" s="37"/>
      <c r="LBF57" s="37"/>
      <c r="LBG57" s="37"/>
      <c r="LBH57" s="37"/>
      <c r="LBI57" s="37"/>
      <c r="LBJ57" s="37"/>
      <c r="LBK57" s="37"/>
      <c r="LBL57" s="37"/>
      <c r="LBM57" s="37"/>
      <c r="LBN57" s="37"/>
      <c r="LBO57" s="37"/>
      <c r="LBP57" s="37"/>
      <c r="LBQ57" s="37"/>
      <c r="LBR57" s="37"/>
      <c r="LBS57" s="37"/>
      <c r="LBT57" s="37"/>
      <c r="LBU57" s="37"/>
      <c r="LBV57" s="37"/>
      <c r="LBW57" s="37"/>
      <c r="LBX57" s="37"/>
      <c r="LBY57" s="37"/>
      <c r="LBZ57" s="37"/>
      <c r="LCA57" s="37"/>
      <c r="LCB57" s="37"/>
      <c r="LCC57" s="37"/>
      <c r="LCD57" s="37"/>
      <c r="LCE57" s="37"/>
      <c r="LCF57" s="37"/>
      <c r="LCG57" s="37"/>
      <c r="LCH57" s="37"/>
      <c r="LCI57" s="37"/>
      <c r="LCJ57" s="37"/>
      <c r="LCK57" s="37"/>
      <c r="LCL57" s="37"/>
      <c r="LCM57" s="37"/>
      <c r="LCN57" s="37"/>
      <c r="LCO57" s="37"/>
      <c r="LCP57" s="37"/>
      <c r="LCQ57" s="37"/>
      <c r="LCR57" s="37"/>
      <c r="LCS57" s="37"/>
      <c r="LCT57" s="37"/>
      <c r="LCU57" s="37"/>
      <c r="LCV57" s="37"/>
      <c r="LCW57" s="37"/>
      <c r="LCX57" s="37"/>
      <c r="LCY57" s="37"/>
      <c r="LCZ57" s="37"/>
      <c r="LDA57" s="37"/>
      <c r="LDB57" s="37"/>
      <c r="LDC57" s="37"/>
      <c r="LDD57" s="37"/>
      <c r="LDE57" s="37"/>
      <c r="LDF57" s="37"/>
      <c r="LDG57" s="37"/>
      <c r="LDH57" s="37"/>
      <c r="LDI57" s="37"/>
      <c r="LDJ57" s="37"/>
      <c r="LDK57" s="37"/>
      <c r="LDL57" s="37"/>
      <c r="LDM57" s="37"/>
      <c r="LDN57" s="37"/>
      <c r="LDO57" s="37"/>
      <c r="LDP57" s="37"/>
      <c r="LDQ57" s="37"/>
      <c r="LDR57" s="37"/>
      <c r="LDS57" s="37"/>
      <c r="LDT57" s="37"/>
      <c r="LDU57" s="37"/>
      <c r="LDV57" s="37"/>
      <c r="LDW57" s="37"/>
      <c r="LDX57" s="37"/>
      <c r="LDY57" s="37"/>
      <c r="LDZ57" s="37"/>
      <c r="LEA57" s="37"/>
      <c r="LEB57" s="37"/>
      <c r="LEC57" s="37"/>
      <c r="LED57" s="37"/>
      <c r="LEE57" s="37"/>
      <c r="LEF57" s="37"/>
      <c r="LEG57" s="37"/>
      <c r="LEH57" s="37"/>
      <c r="LEI57" s="37"/>
      <c r="LEJ57" s="37"/>
      <c r="LEK57" s="37"/>
      <c r="LEL57" s="37"/>
      <c r="LEM57" s="37"/>
      <c r="LEN57" s="37"/>
      <c r="LEO57" s="37"/>
      <c r="LEP57" s="37"/>
      <c r="LEQ57" s="37"/>
      <c r="LER57" s="37"/>
      <c r="LES57" s="37"/>
      <c r="LET57" s="37"/>
      <c r="LEU57" s="37"/>
      <c r="LEV57" s="37"/>
      <c r="LEW57" s="37"/>
      <c r="LEX57" s="37"/>
      <c r="LEY57" s="37"/>
      <c r="LEZ57" s="37"/>
      <c r="LFA57" s="37"/>
      <c r="LFB57" s="37"/>
      <c r="LFC57" s="37"/>
      <c r="LFD57" s="37"/>
      <c r="LFE57" s="37"/>
      <c r="LFF57" s="37"/>
      <c r="LFG57" s="37"/>
      <c r="LFH57" s="37"/>
      <c r="LFI57" s="37"/>
      <c r="LFJ57" s="37"/>
      <c r="LFK57" s="37"/>
      <c r="LFL57" s="37"/>
      <c r="LFM57" s="37"/>
      <c r="LFN57" s="37"/>
      <c r="LFO57" s="37"/>
      <c r="LFP57" s="37"/>
      <c r="LFQ57" s="37"/>
      <c r="LFR57" s="37"/>
      <c r="LFS57" s="37"/>
      <c r="LFT57" s="37"/>
      <c r="LFU57" s="37"/>
      <c r="LFV57" s="37"/>
      <c r="LFW57" s="37"/>
      <c r="LFX57" s="37"/>
      <c r="LFY57" s="37"/>
      <c r="LFZ57" s="37"/>
      <c r="LGA57" s="37"/>
      <c r="LGB57" s="37"/>
      <c r="LGC57" s="37"/>
      <c r="LGD57" s="37"/>
      <c r="LGE57" s="37"/>
      <c r="LGF57" s="37"/>
      <c r="LGG57" s="37"/>
      <c r="LGH57" s="37"/>
      <c r="LGI57" s="37"/>
      <c r="LGJ57" s="37"/>
      <c r="LGK57" s="37"/>
      <c r="LGL57" s="37"/>
      <c r="LGM57" s="37"/>
      <c r="LGN57" s="37"/>
      <c r="LGO57" s="37"/>
      <c r="LGP57" s="37"/>
      <c r="LGQ57" s="37"/>
      <c r="LGR57" s="37"/>
      <c r="LGS57" s="37"/>
      <c r="LGT57" s="37"/>
      <c r="LGU57" s="37"/>
      <c r="LGV57" s="37"/>
      <c r="LGW57" s="37"/>
      <c r="LGX57" s="37"/>
      <c r="LGY57" s="37"/>
      <c r="LGZ57" s="37"/>
      <c r="LHA57" s="37"/>
      <c r="LHB57" s="37"/>
      <c r="LHC57" s="37"/>
      <c r="LHD57" s="37"/>
      <c r="LHE57" s="37"/>
      <c r="LHF57" s="37"/>
      <c r="LHG57" s="37"/>
      <c r="LHH57" s="37"/>
      <c r="LHI57" s="37"/>
      <c r="LHJ57" s="37"/>
      <c r="LHK57" s="37"/>
      <c r="LHL57" s="37"/>
      <c r="LHM57" s="37"/>
      <c r="LHN57" s="37"/>
      <c r="LHO57" s="37"/>
      <c r="LHP57" s="37"/>
      <c r="LHQ57" s="37"/>
      <c r="LHR57" s="37"/>
      <c r="LHS57" s="37"/>
      <c r="LHT57" s="37"/>
      <c r="LHU57" s="37"/>
      <c r="LHV57" s="37"/>
      <c r="LHW57" s="37"/>
      <c r="LHX57" s="37"/>
      <c r="LHY57" s="37"/>
      <c r="LHZ57" s="37"/>
      <c r="LIA57" s="37"/>
      <c r="LIB57" s="37"/>
      <c r="LIC57" s="37"/>
      <c r="LID57" s="37"/>
      <c r="LIE57" s="37"/>
      <c r="LIF57" s="37"/>
      <c r="LIG57" s="37"/>
      <c r="LIH57" s="37"/>
      <c r="LII57" s="37"/>
      <c r="LIJ57" s="37"/>
      <c r="LIK57" s="37"/>
      <c r="LIL57" s="37"/>
      <c r="LIM57" s="37"/>
      <c r="LIN57" s="37"/>
      <c r="LIO57" s="37"/>
      <c r="LIP57" s="37"/>
      <c r="LIQ57" s="37"/>
      <c r="LIR57" s="37"/>
      <c r="LIS57" s="37"/>
      <c r="LIT57" s="37"/>
      <c r="LIU57" s="37"/>
      <c r="LIV57" s="37"/>
      <c r="LIW57" s="37"/>
      <c r="LIX57" s="37"/>
      <c r="LIY57" s="37"/>
      <c r="LIZ57" s="37"/>
      <c r="LJA57" s="37"/>
      <c r="LJB57" s="37"/>
      <c r="LJC57" s="37"/>
      <c r="LJD57" s="37"/>
      <c r="LJE57" s="37"/>
      <c r="LJF57" s="37"/>
      <c r="LJG57" s="37"/>
      <c r="LJH57" s="37"/>
      <c r="LJI57" s="37"/>
      <c r="LJJ57" s="37"/>
      <c r="LJK57" s="37"/>
      <c r="LJL57" s="37"/>
      <c r="LJM57" s="37"/>
      <c r="LJN57" s="37"/>
      <c r="LJO57" s="37"/>
      <c r="LJP57" s="37"/>
      <c r="LJQ57" s="37"/>
      <c r="LJR57" s="37"/>
      <c r="LJS57" s="37"/>
      <c r="LJT57" s="37"/>
      <c r="LJU57" s="37"/>
      <c r="LJV57" s="37"/>
      <c r="LJW57" s="37"/>
      <c r="LJX57" s="37"/>
      <c r="LJY57" s="37"/>
      <c r="LJZ57" s="37"/>
      <c r="LKA57" s="37"/>
      <c r="LKB57" s="37"/>
      <c r="LKC57" s="37"/>
      <c r="LKD57" s="37"/>
      <c r="LKE57" s="37"/>
      <c r="LKF57" s="37"/>
      <c r="LKG57" s="37"/>
      <c r="LKH57" s="37"/>
      <c r="LKI57" s="37"/>
      <c r="LKJ57" s="37"/>
      <c r="LKK57" s="37"/>
      <c r="LKL57" s="37"/>
      <c r="LKM57" s="37"/>
      <c r="LKN57" s="37"/>
      <c r="LKO57" s="37"/>
      <c r="LKP57" s="37"/>
      <c r="LKQ57" s="37"/>
      <c r="LKR57" s="37"/>
      <c r="LKS57" s="37"/>
      <c r="LKT57" s="37"/>
      <c r="LKU57" s="37"/>
      <c r="LKV57" s="37"/>
      <c r="LKW57" s="37"/>
      <c r="LKX57" s="37"/>
      <c r="LKY57" s="37"/>
      <c r="LKZ57" s="37"/>
      <c r="LLA57" s="37"/>
      <c r="LLB57" s="37"/>
      <c r="LLC57" s="37"/>
      <c r="LLD57" s="37"/>
      <c r="LLE57" s="37"/>
      <c r="LLF57" s="37"/>
      <c r="LLG57" s="37"/>
      <c r="LLH57" s="37"/>
      <c r="LLI57" s="37"/>
      <c r="LLJ57" s="37"/>
      <c r="LLK57" s="37"/>
      <c r="LLL57" s="37"/>
      <c r="LLM57" s="37"/>
      <c r="LLN57" s="37"/>
      <c r="LLO57" s="37"/>
      <c r="LLP57" s="37"/>
      <c r="LLQ57" s="37"/>
      <c r="LLR57" s="37"/>
      <c r="LLS57" s="37"/>
      <c r="LLT57" s="37"/>
      <c r="LLU57" s="37"/>
      <c r="LLV57" s="37"/>
      <c r="LLW57" s="37"/>
      <c r="LLX57" s="37"/>
      <c r="LLY57" s="37"/>
      <c r="LLZ57" s="37"/>
      <c r="LMA57" s="37"/>
      <c r="LMB57" s="37"/>
      <c r="LMC57" s="37"/>
      <c r="LMD57" s="37"/>
      <c r="LME57" s="37"/>
      <c r="LMF57" s="37"/>
      <c r="LMG57" s="37"/>
      <c r="LMH57" s="37"/>
      <c r="LMI57" s="37"/>
      <c r="LMJ57" s="37"/>
      <c r="LMK57" s="37"/>
      <c r="LML57" s="37"/>
      <c r="LMM57" s="37"/>
      <c r="LMN57" s="37"/>
      <c r="LMO57" s="37"/>
      <c r="LMP57" s="37"/>
      <c r="LMQ57" s="37"/>
      <c r="LMR57" s="37"/>
      <c r="LMS57" s="37"/>
      <c r="LMT57" s="37"/>
      <c r="LMU57" s="37"/>
      <c r="LMV57" s="37"/>
      <c r="LMW57" s="37"/>
      <c r="LMX57" s="37"/>
      <c r="LMY57" s="37"/>
      <c r="LMZ57" s="37"/>
      <c r="LNA57" s="37"/>
      <c r="LNB57" s="37"/>
      <c r="LNC57" s="37"/>
      <c r="LND57" s="37"/>
      <c r="LNE57" s="37"/>
      <c r="LNF57" s="37"/>
      <c r="LNG57" s="37"/>
      <c r="LNH57" s="37"/>
      <c r="LNI57" s="37"/>
      <c r="LNJ57" s="37"/>
      <c r="LNK57" s="37"/>
      <c r="LNL57" s="37"/>
      <c r="LNM57" s="37"/>
      <c r="LNN57" s="37"/>
      <c r="LNO57" s="37"/>
      <c r="LNP57" s="37"/>
      <c r="LNQ57" s="37"/>
      <c r="LNR57" s="37"/>
      <c r="LNS57" s="37"/>
      <c r="LNT57" s="37"/>
      <c r="LNU57" s="37"/>
      <c r="LNV57" s="37"/>
      <c r="LNW57" s="37"/>
      <c r="LNX57" s="37"/>
      <c r="LNY57" s="37"/>
      <c r="LNZ57" s="37"/>
      <c r="LOA57" s="37"/>
      <c r="LOB57" s="37"/>
      <c r="LOC57" s="37"/>
      <c r="LOD57" s="37"/>
      <c r="LOE57" s="37"/>
      <c r="LOF57" s="37"/>
      <c r="LOG57" s="37"/>
      <c r="LOH57" s="37"/>
      <c r="LOI57" s="37"/>
      <c r="LOJ57" s="37"/>
      <c r="LOK57" s="37"/>
      <c r="LOL57" s="37"/>
      <c r="LOM57" s="37"/>
      <c r="LON57" s="37"/>
      <c r="LOO57" s="37"/>
      <c r="LOP57" s="37"/>
      <c r="LOQ57" s="37"/>
      <c r="LOR57" s="37"/>
      <c r="LOS57" s="37"/>
      <c r="LOT57" s="37"/>
      <c r="LOU57" s="37"/>
      <c r="LOV57" s="37"/>
      <c r="LOW57" s="37"/>
      <c r="LOX57" s="37"/>
      <c r="LOY57" s="37"/>
      <c r="LOZ57" s="37"/>
      <c r="LPA57" s="37"/>
      <c r="LPB57" s="37"/>
      <c r="LPC57" s="37"/>
      <c r="LPD57" s="37"/>
      <c r="LPE57" s="37"/>
      <c r="LPF57" s="37"/>
      <c r="LPG57" s="37"/>
      <c r="LPH57" s="37"/>
      <c r="LPI57" s="37"/>
      <c r="LPJ57" s="37"/>
      <c r="LPK57" s="37"/>
      <c r="LPL57" s="37"/>
      <c r="LPM57" s="37"/>
      <c r="LPN57" s="37"/>
      <c r="LPO57" s="37"/>
      <c r="LPP57" s="37"/>
      <c r="LPQ57" s="37"/>
      <c r="LPR57" s="37"/>
      <c r="LPS57" s="37"/>
      <c r="LPT57" s="37"/>
      <c r="LPU57" s="37"/>
      <c r="LPV57" s="37"/>
      <c r="LPW57" s="37"/>
      <c r="LPX57" s="37"/>
      <c r="LPY57" s="37"/>
      <c r="LPZ57" s="37"/>
      <c r="LQA57" s="37"/>
      <c r="LQB57" s="37"/>
      <c r="LQC57" s="37"/>
      <c r="LQD57" s="37"/>
      <c r="LQE57" s="37"/>
      <c r="LQF57" s="37"/>
      <c r="LQG57" s="37"/>
      <c r="LQH57" s="37"/>
      <c r="LQI57" s="37"/>
      <c r="LQJ57" s="37"/>
      <c r="LQK57" s="37"/>
      <c r="LQL57" s="37"/>
      <c r="LQM57" s="37"/>
      <c r="LQN57" s="37"/>
      <c r="LQO57" s="37"/>
      <c r="LQP57" s="37"/>
      <c r="LQQ57" s="37"/>
      <c r="LQR57" s="37"/>
      <c r="LQS57" s="37"/>
      <c r="LQT57" s="37"/>
      <c r="LQU57" s="37"/>
      <c r="LQV57" s="37"/>
      <c r="LQW57" s="37"/>
      <c r="LQX57" s="37"/>
      <c r="LQY57" s="37"/>
      <c r="LQZ57" s="37"/>
      <c r="LRA57" s="37"/>
      <c r="LRB57" s="37"/>
      <c r="LRC57" s="37"/>
      <c r="LRD57" s="37"/>
      <c r="LRE57" s="37"/>
      <c r="LRF57" s="37"/>
      <c r="LRG57" s="37"/>
      <c r="LRH57" s="37"/>
      <c r="LRI57" s="37"/>
      <c r="LRJ57" s="37"/>
      <c r="LRK57" s="37"/>
      <c r="LRL57" s="37"/>
      <c r="LRM57" s="37"/>
      <c r="LRN57" s="37"/>
      <c r="LRO57" s="37"/>
      <c r="LRP57" s="37"/>
      <c r="LRQ57" s="37"/>
      <c r="LRR57" s="37"/>
      <c r="LRS57" s="37"/>
      <c r="LRT57" s="37"/>
      <c r="LRU57" s="37"/>
      <c r="LRV57" s="37"/>
      <c r="LRW57" s="37"/>
      <c r="LRX57" s="37"/>
      <c r="LRY57" s="37"/>
      <c r="LRZ57" s="37"/>
      <c r="LSA57" s="37"/>
      <c r="LSB57" s="37"/>
      <c r="LSC57" s="37"/>
      <c r="LSD57" s="37"/>
      <c r="LSE57" s="37"/>
      <c r="LSF57" s="37"/>
      <c r="LSG57" s="37"/>
      <c r="LSH57" s="37"/>
      <c r="LSI57" s="37"/>
      <c r="LSJ57" s="37"/>
      <c r="LSK57" s="37"/>
      <c r="LSL57" s="37"/>
      <c r="LSM57" s="37"/>
      <c r="LSN57" s="37"/>
      <c r="LSO57" s="37"/>
      <c r="LSP57" s="37"/>
      <c r="LSQ57" s="37"/>
      <c r="LSR57" s="37"/>
      <c r="LSS57" s="37"/>
      <c r="LST57" s="37"/>
      <c r="LSU57" s="37"/>
      <c r="LSV57" s="37"/>
      <c r="LSW57" s="37"/>
      <c r="LSX57" s="37"/>
      <c r="LSY57" s="37"/>
      <c r="LSZ57" s="37"/>
      <c r="LTA57" s="37"/>
      <c r="LTB57" s="37"/>
      <c r="LTC57" s="37"/>
      <c r="LTD57" s="37"/>
      <c r="LTE57" s="37"/>
      <c r="LTF57" s="37"/>
      <c r="LTG57" s="37"/>
      <c r="LTH57" s="37"/>
      <c r="LTI57" s="37"/>
      <c r="LTJ57" s="37"/>
      <c r="LTK57" s="37"/>
      <c r="LTL57" s="37"/>
      <c r="LTM57" s="37"/>
      <c r="LTN57" s="37"/>
      <c r="LTO57" s="37"/>
      <c r="LTP57" s="37"/>
      <c r="LTQ57" s="37"/>
      <c r="LTR57" s="37"/>
      <c r="LTS57" s="37"/>
      <c r="LTT57" s="37"/>
      <c r="LTU57" s="37"/>
      <c r="LTV57" s="37"/>
      <c r="LTW57" s="37"/>
      <c r="LTX57" s="37"/>
      <c r="LTY57" s="37"/>
      <c r="LTZ57" s="37"/>
      <c r="LUA57" s="37"/>
      <c r="LUB57" s="37"/>
      <c r="LUC57" s="37"/>
      <c r="LUD57" s="37"/>
      <c r="LUE57" s="37"/>
      <c r="LUF57" s="37"/>
      <c r="LUG57" s="37"/>
      <c r="LUH57" s="37"/>
      <c r="LUI57" s="37"/>
      <c r="LUJ57" s="37"/>
      <c r="LUK57" s="37"/>
      <c r="LUL57" s="37"/>
      <c r="LUM57" s="37"/>
      <c r="LUN57" s="37"/>
      <c r="LUO57" s="37"/>
      <c r="LUP57" s="37"/>
      <c r="LUQ57" s="37"/>
      <c r="LUR57" s="37"/>
      <c r="LUS57" s="37"/>
      <c r="LUT57" s="37"/>
      <c r="LUU57" s="37"/>
      <c r="LUV57" s="37"/>
      <c r="LUW57" s="37"/>
      <c r="LUX57" s="37"/>
      <c r="LUY57" s="37"/>
      <c r="LUZ57" s="37"/>
      <c r="LVA57" s="37"/>
      <c r="LVB57" s="37"/>
      <c r="LVC57" s="37"/>
      <c r="LVD57" s="37"/>
      <c r="LVE57" s="37"/>
      <c r="LVF57" s="37"/>
      <c r="LVG57" s="37"/>
      <c r="LVH57" s="37"/>
      <c r="LVI57" s="37"/>
      <c r="LVJ57" s="37"/>
      <c r="LVK57" s="37"/>
      <c r="LVL57" s="37"/>
      <c r="LVM57" s="37"/>
      <c r="LVN57" s="37"/>
      <c r="LVO57" s="37"/>
      <c r="LVP57" s="37"/>
      <c r="LVQ57" s="37"/>
      <c r="LVR57" s="37"/>
      <c r="LVS57" s="37"/>
      <c r="LVT57" s="37"/>
      <c r="LVU57" s="37"/>
      <c r="LVV57" s="37"/>
      <c r="LVW57" s="37"/>
      <c r="LVX57" s="37"/>
      <c r="LVY57" s="37"/>
      <c r="LVZ57" s="37"/>
      <c r="LWA57" s="37"/>
      <c r="LWB57" s="37"/>
      <c r="LWC57" s="37"/>
      <c r="LWD57" s="37"/>
      <c r="LWE57" s="37"/>
      <c r="LWF57" s="37"/>
      <c r="LWG57" s="37"/>
      <c r="LWH57" s="37"/>
      <c r="LWI57" s="37"/>
      <c r="LWJ57" s="37"/>
      <c r="LWK57" s="37"/>
      <c r="LWL57" s="37"/>
      <c r="LWM57" s="37"/>
      <c r="LWN57" s="37"/>
      <c r="LWO57" s="37"/>
      <c r="LWP57" s="37"/>
      <c r="LWQ57" s="37"/>
      <c r="LWR57" s="37"/>
      <c r="LWS57" s="37"/>
      <c r="LWT57" s="37"/>
      <c r="LWU57" s="37"/>
      <c r="LWV57" s="37"/>
      <c r="LWW57" s="37"/>
      <c r="LWX57" s="37"/>
      <c r="LWY57" s="37"/>
      <c r="LWZ57" s="37"/>
      <c r="LXA57" s="37"/>
      <c r="LXB57" s="37"/>
      <c r="LXC57" s="37"/>
      <c r="LXD57" s="37"/>
      <c r="LXE57" s="37"/>
      <c r="LXF57" s="37"/>
      <c r="LXG57" s="37"/>
      <c r="LXH57" s="37"/>
      <c r="LXI57" s="37"/>
      <c r="LXJ57" s="37"/>
      <c r="LXK57" s="37"/>
      <c r="LXL57" s="37"/>
      <c r="LXM57" s="37"/>
      <c r="LXN57" s="37"/>
      <c r="LXO57" s="37"/>
      <c r="LXP57" s="37"/>
      <c r="LXQ57" s="37"/>
      <c r="LXR57" s="37"/>
      <c r="LXS57" s="37"/>
      <c r="LXT57" s="37"/>
      <c r="LXU57" s="37"/>
      <c r="LXV57" s="37"/>
      <c r="LXW57" s="37"/>
      <c r="LXX57" s="37"/>
      <c r="LXY57" s="37"/>
      <c r="LXZ57" s="37"/>
      <c r="LYA57" s="37"/>
      <c r="LYB57" s="37"/>
      <c r="LYC57" s="37"/>
      <c r="LYD57" s="37"/>
      <c r="LYE57" s="37"/>
      <c r="LYF57" s="37"/>
      <c r="LYG57" s="37"/>
      <c r="LYH57" s="37"/>
      <c r="LYI57" s="37"/>
      <c r="LYJ57" s="37"/>
      <c r="LYK57" s="37"/>
      <c r="LYL57" s="37"/>
      <c r="LYM57" s="37"/>
      <c r="LYN57" s="37"/>
      <c r="LYO57" s="37"/>
      <c r="LYP57" s="37"/>
      <c r="LYQ57" s="37"/>
      <c r="LYR57" s="37"/>
      <c r="LYS57" s="37"/>
      <c r="LYT57" s="37"/>
      <c r="LYU57" s="37"/>
      <c r="LYV57" s="37"/>
      <c r="LYW57" s="37"/>
      <c r="LYX57" s="37"/>
      <c r="LYY57" s="37"/>
      <c r="LYZ57" s="37"/>
      <c r="LZA57" s="37"/>
      <c r="LZB57" s="37"/>
      <c r="LZC57" s="37"/>
      <c r="LZD57" s="37"/>
      <c r="LZE57" s="37"/>
      <c r="LZF57" s="37"/>
      <c r="LZG57" s="37"/>
      <c r="LZH57" s="37"/>
      <c r="LZI57" s="37"/>
      <c r="LZJ57" s="37"/>
      <c r="LZK57" s="37"/>
      <c r="LZL57" s="37"/>
      <c r="LZM57" s="37"/>
      <c r="LZN57" s="37"/>
      <c r="LZO57" s="37"/>
      <c r="LZP57" s="37"/>
      <c r="LZQ57" s="37"/>
      <c r="LZR57" s="37"/>
      <c r="LZS57" s="37"/>
      <c r="LZT57" s="37"/>
      <c r="LZU57" s="37"/>
      <c r="LZV57" s="37"/>
      <c r="LZW57" s="37"/>
      <c r="LZX57" s="37"/>
      <c r="LZY57" s="37"/>
      <c r="LZZ57" s="37"/>
      <c r="MAA57" s="37"/>
      <c r="MAB57" s="37"/>
      <c r="MAC57" s="37"/>
      <c r="MAD57" s="37"/>
      <c r="MAE57" s="37"/>
      <c r="MAF57" s="37"/>
      <c r="MAG57" s="37"/>
      <c r="MAH57" s="37"/>
      <c r="MAI57" s="37"/>
      <c r="MAJ57" s="37"/>
      <c r="MAK57" s="37"/>
      <c r="MAL57" s="37"/>
      <c r="MAM57" s="37"/>
      <c r="MAN57" s="37"/>
      <c r="MAO57" s="37"/>
      <c r="MAP57" s="37"/>
      <c r="MAQ57" s="37"/>
      <c r="MAR57" s="37"/>
      <c r="MAS57" s="37"/>
      <c r="MAT57" s="37"/>
      <c r="MAU57" s="37"/>
      <c r="MAV57" s="37"/>
      <c r="MAW57" s="37"/>
      <c r="MAX57" s="37"/>
      <c r="MAY57" s="37"/>
      <c r="MAZ57" s="37"/>
      <c r="MBA57" s="37"/>
      <c r="MBB57" s="37"/>
      <c r="MBC57" s="37"/>
      <c r="MBD57" s="37"/>
      <c r="MBE57" s="37"/>
      <c r="MBF57" s="37"/>
      <c r="MBG57" s="37"/>
      <c r="MBH57" s="37"/>
      <c r="MBI57" s="37"/>
      <c r="MBJ57" s="37"/>
      <c r="MBK57" s="37"/>
      <c r="MBL57" s="37"/>
      <c r="MBM57" s="37"/>
      <c r="MBN57" s="37"/>
      <c r="MBO57" s="37"/>
      <c r="MBP57" s="37"/>
      <c r="MBQ57" s="37"/>
      <c r="MBR57" s="37"/>
      <c r="MBS57" s="37"/>
      <c r="MBT57" s="37"/>
      <c r="MBU57" s="37"/>
      <c r="MBV57" s="37"/>
      <c r="MBW57" s="37"/>
      <c r="MBX57" s="37"/>
      <c r="MBY57" s="37"/>
      <c r="MBZ57" s="37"/>
      <c r="MCA57" s="37"/>
      <c r="MCB57" s="37"/>
      <c r="MCC57" s="37"/>
      <c r="MCD57" s="37"/>
      <c r="MCE57" s="37"/>
      <c r="MCF57" s="37"/>
      <c r="MCG57" s="37"/>
      <c r="MCH57" s="37"/>
      <c r="MCI57" s="37"/>
      <c r="MCJ57" s="37"/>
      <c r="MCK57" s="37"/>
      <c r="MCL57" s="37"/>
      <c r="MCM57" s="37"/>
      <c r="MCN57" s="37"/>
      <c r="MCO57" s="37"/>
      <c r="MCP57" s="37"/>
      <c r="MCQ57" s="37"/>
      <c r="MCR57" s="37"/>
      <c r="MCS57" s="37"/>
      <c r="MCT57" s="37"/>
      <c r="MCU57" s="37"/>
      <c r="MCV57" s="37"/>
      <c r="MCW57" s="37"/>
      <c r="MCX57" s="37"/>
      <c r="MCY57" s="37"/>
      <c r="MCZ57" s="37"/>
      <c r="MDA57" s="37"/>
      <c r="MDB57" s="37"/>
      <c r="MDC57" s="37"/>
      <c r="MDD57" s="37"/>
      <c r="MDE57" s="37"/>
      <c r="MDF57" s="37"/>
      <c r="MDG57" s="37"/>
      <c r="MDH57" s="37"/>
      <c r="MDI57" s="37"/>
      <c r="MDJ57" s="37"/>
      <c r="MDK57" s="37"/>
      <c r="MDL57" s="37"/>
      <c r="MDM57" s="37"/>
      <c r="MDN57" s="37"/>
      <c r="MDO57" s="37"/>
      <c r="MDP57" s="37"/>
      <c r="MDQ57" s="37"/>
      <c r="MDR57" s="37"/>
      <c r="MDS57" s="37"/>
      <c r="MDT57" s="37"/>
      <c r="MDU57" s="37"/>
      <c r="MDV57" s="37"/>
      <c r="MDW57" s="37"/>
      <c r="MDX57" s="37"/>
      <c r="MDY57" s="37"/>
      <c r="MDZ57" s="37"/>
      <c r="MEA57" s="37"/>
      <c r="MEB57" s="37"/>
      <c r="MEC57" s="37"/>
      <c r="MED57" s="37"/>
      <c r="MEE57" s="37"/>
      <c r="MEF57" s="37"/>
      <c r="MEG57" s="37"/>
      <c r="MEH57" s="37"/>
      <c r="MEI57" s="37"/>
      <c r="MEJ57" s="37"/>
      <c r="MEK57" s="37"/>
      <c r="MEL57" s="37"/>
      <c r="MEM57" s="37"/>
      <c r="MEN57" s="37"/>
      <c r="MEO57" s="37"/>
      <c r="MEP57" s="37"/>
      <c r="MEQ57" s="37"/>
      <c r="MER57" s="37"/>
      <c r="MES57" s="37"/>
      <c r="MET57" s="37"/>
      <c r="MEU57" s="37"/>
      <c r="MEV57" s="37"/>
      <c r="MEW57" s="37"/>
      <c r="MEX57" s="37"/>
      <c r="MEY57" s="37"/>
      <c r="MEZ57" s="37"/>
      <c r="MFA57" s="37"/>
      <c r="MFB57" s="37"/>
      <c r="MFC57" s="37"/>
      <c r="MFD57" s="37"/>
      <c r="MFE57" s="37"/>
      <c r="MFF57" s="37"/>
      <c r="MFG57" s="37"/>
      <c r="MFH57" s="37"/>
      <c r="MFI57" s="37"/>
      <c r="MFJ57" s="37"/>
      <c r="MFK57" s="37"/>
      <c r="MFL57" s="37"/>
      <c r="MFM57" s="37"/>
      <c r="MFN57" s="37"/>
      <c r="MFO57" s="37"/>
      <c r="MFP57" s="37"/>
      <c r="MFQ57" s="37"/>
      <c r="MFR57" s="37"/>
      <c r="MFS57" s="37"/>
      <c r="MFT57" s="37"/>
      <c r="MFU57" s="37"/>
      <c r="MFV57" s="37"/>
      <c r="MFW57" s="37"/>
      <c r="MFX57" s="37"/>
      <c r="MFY57" s="37"/>
      <c r="MFZ57" s="37"/>
      <c r="MGA57" s="37"/>
      <c r="MGB57" s="37"/>
      <c r="MGC57" s="37"/>
      <c r="MGD57" s="37"/>
      <c r="MGE57" s="37"/>
      <c r="MGF57" s="37"/>
      <c r="MGG57" s="37"/>
      <c r="MGH57" s="37"/>
      <c r="MGI57" s="37"/>
      <c r="MGJ57" s="37"/>
      <c r="MGK57" s="37"/>
      <c r="MGL57" s="37"/>
      <c r="MGM57" s="37"/>
      <c r="MGN57" s="37"/>
      <c r="MGO57" s="37"/>
      <c r="MGP57" s="37"/>
      <c r="MGQ57" s="37"/>
      <c r="MGR57" s="37"/>
      <c r="MGS57" s="37"/>
      <c r="MGT57" s="37"/>
      <c r="MGU57" s="37"/>
      <c r="MGV57" s="37"/>
      <c r="MGW57" s="37"/>
      <c r="MGX57" s="37"/>
      <c r="MGY57" s="37"/>
      <c r="MGZ57" s="37"/>
      <c r="MHA57" s="37"/>
      <c r="MHB57" s="37"/>
      <c r="MHC57" s="37"/>
      <c r="MHD57" s="37"/>
      <c r="MHE57" s="37"/>
      <c r="MHF57" s="37"/>
      <c r="MHG57" s="37"/>
      <c r="MHH57" s="37"/>
      <c r="MHI57" s="37"/>
      <c r="MHJ57" s="37"/>
      <c r="MHK57" s="37"/>
      <c r="MHL57" s="37"/>
      <c r="MHM57" s="37"/>
      <c r="MHN57" s="37"/>
      <c r="MHO57" s="37"/>
      <c r="MHP57" s="37"/>
      <c r="MHQ57" s="37"/>
      <c r="MHR57" s="37"/>
      <c r="MHS57" s="37"/>
      <c r="MHT57" s="37"/>
      <c r="MHU57" s="37"/>
      <c r="MHV57" s="37"/>
      <c r="MHW57" s="37"/>
      <c r="MHX57" s="37"/>
      <c r="MHY57" s="37"/>
      <c r="MHZ57" s="37"/>
      <c r="MIA57" s="37"/>
      <c r="MIB57" s="37"/>
      <c r="MIC57" s="37"/>
      <c r="MID57" s="37"/>
      <c r="MIE57" s="37"/>
      <c r="MIF57" s="37"/>
      <c r="MIG57" s="37"/>
      <c r="MIH57" s="37"/>
      <c r="MII57" s="37"/>
      <c r="MIJ57" s="37"/>
      <c r="MIK57" s="37"/>
      <c r="MIL57" s="37"/>
      <c r="MIM57" s="37"/>
      <c r="MIN57" s="37"/>
      <c r="MIO57" s="37"/>
      <c r="MIP57" s="37"/>
      <c r="MIQ57" s="37"/>
      <c r="MIR57" s="37"/>
      <c r="MIS57" s="37"/>
      <c r="MIT57" s="37"/>
      <c r="MIU57" s="37"/>
      <c r="MIV57" s="37"/>
      <c r="MIW57" s="37"/>
      <c r="MIX57" s="37"/>
      <c r="MIY57" s="37"/>
      <c r="MIZ57" s="37"/>
      <c r="MJA57" s="37"/>
      <c r="MJB57" s="37"/>
      <c r="MJC57" s="37"/>
      <c r="MJD57" s="37"/>
      <c r="MJE57" s="37"/>
      <c r="MJF57" s="37"/>
      <c r="MJG57" s="37"/>
      <c r="MJH57" s="37"/>
      <c r="MJI57" s="37"/>
      <c r="MJJ57" s="37"/>
      <c r="MJK57" s="37"/>
      <c r="MJL57" s="37"/>
      <c r="MJM57" s="37"/>
      <c r="MJN57" s="37"/>
      <c r="MJO57" s="37"/>
      <c r="MJP57" s="37"/>
      <c r="MJQ57" s="37"/>
      <c r="MJR57" s="37"/>
      <c r="MJS57" s="37"/>
      <c r="MJT57" s="37"/>
      <c r="MJU57" s="37"/>
      <c r="MJV57" s="37"/>
      <c r="MJW57" s="37"/>
      <c r="MJX57" s="37"/>
      <c r="MJY57" s="37"/>
      <c r="MJZ57" s="37"/>
      <c r="MKA57" s="37"/>
      <c r="MKB57" s="37"/>
      <c r="MKC57" s="37"/>
      <c r="MKD57" s="37"/>
      <c r="MKE57" s="37"/>
      <c r="MKF57" s="37"/>
      <c r="MKG57" s="37"/>
      <c r="MKH57" s="37"/>
      <c r="MKI57" s="37"/>
      <c r="MKJ57" s="37"/>
      <c r="MKK57" s="37"/>
      <c r="MKL57" s="37"/>
      <c r="MKM57" s="37"/>
      <c r="MKN57" s="37"/>
      <c r="MKO57" s="37"/>
      <c r="MKP57" s="37"/>
      <c r="MKQ57" s="37"/>
      <c r="MKR57" s="37"/>
      <c r="MKS57" s="37"/>
      <c r="MKT57" s="37"/>
      <c r="MKU57" s="37"/>
      <c r="MKV57" s="37"/>
      <c r="MKW57" s="37"/>
      <c r="MKX57" s="37"/>
      <c r="MKY57" s="37"/>
      <c r="MKZ57" s="37"/>
      <c r="MLA57" s="37"/>
      <c r="MLB57" s="37"/>
      <c r="MLC57" s="37"/>
      <c r="MLD57" s="37"/>
      <c r="MLE57" s="37"/>
      <c r="MLF57" s="37"/>
      <c r="MLG57" s="37"/>
      <c r="MLH57" s="37"/>
      <c r="MLI57" s="37"/>
      <c r="MLJ57" s="37"/>
      <c r="MLK57" s="37"/>
      <c r="MLL57" s="37"/>
      <c r="MLM57" s="37"/>
      <c r="MLN57" s="37"/>
      <c r="MLO57" s="37"/>
      <c r="MLP57" s="37"/>
      <c r="MLQ57" s="37"/>
      <c r="MLR57" s="37"/>
      <c r="MLS57" s="37"/>
      <c r="MLT57" s="37"/>
      <c r="MLU57" s="37"/>
      <c r="MLV57" s="37"/>
      <c r="MLW57" s="37"/>
      <c r="MLX57" s="37"/>
      <c r="MLY57" s="37"/>
      <c r="MLZ57" s="37"/>
      <c r="MMA57" s="37"/>
      <c r="MMB57" s="37"/>
      <c r="MMC57" s="37"/>
      <c r="MMD57" s="37"/>
      <c r="MME57" s="37"/>
      <c r="MMF57" s="37"/>
      <c r="MMG57" s="37"/>
      <c r="MMH57" s="37"/>
      <c r="MMI57" s="37"/>
      <c r="MMJ57" s="37"/>
      <c r="MMK57" s="37"/>
      <c r="MML57" s="37"/>
      <c r="MMM57" s="37"/>
      <c r="MMN57" s="37"/>
      <c r="MMO57" s="37"/>
      <c r="MMP57" s="37"/>
      <c r="MMQ57" s="37"/>
      <c r="MMR57" s="37"/>
      <c r="MMS57" s="37"/>
      <c r="MMT57" s="37"/>
      <c r="MMU57" s="37"/>
      <c r="MMV57" s="37"/>
      <c r="MMW57" s="37"/>
      <c r="MMX57" s="37"/>
      <c r="MMY57" s="37"/>
      <c r="MMZ57" s="37"/>
      <c r="MNA57" s="37"/>
      <c r="MNB57" s="37"/>
      <c r="MNC57" s="37"/>
      <c r="MND57" s="37"/>
      <c r="MNE57" s="37"/>
      <c r="MNF57" s="37"/>
      <c r="MNG57" s="37"/>
      <c r="MNH57" s="37"/>
      <c r="MNI57" s="37"/>
      <c r="MNJ57" s="37"/>
      <c r="MNK57" s="37"/>
      <c r="MNL57" s="37"/>
      <c r="MNM57" s="37"/>
      <c r="MNN57" s="37"/>
      <c r="MNO57" s="37"/>
      <c r="MNP57" s="37"/>
      <c r="MNQ57" s="37"/>
      <c r="MNR57" s="37"/>
      <c r="MNS57" s="37"/>
      <c r="MNT57" s="37"/>
      <c r="MNU57" s="37"/>
      <c r="MNV57" s="37"/>
      <c r="MNW57" s="37"/>
      <c r="MNX57" s="37"/>
      <c r="MNY57" s="37"/>
      <c r="MNZ57" s="37"/>
      <c r="MOA57" s="37"/>
      <c r="MOB57" s="37"/>
      <c r="MOC57" s="37"/>
      <c r="MOD57" s="37"/>
      <c r="MOE57" s="37"/>
      <c r="MOF57" s="37"/>
      <c r="MOG57" s="37"/>
      <c r="MOH57" s="37"/>
      <c r="MOI57" s="37"/>
      <c r="MOJ57" s="37"/>
      <c r="MOK57" s="37"/>
      <c r="MOL57" s="37"/>
      <c r="MOM57" s="37"/>
      <c r="MON57" s="37"/>
      <c r="MOO57" s="37"/>
      <c r="MOP57" s="37"/>
      <c r="MOQ57" s="37"/>
      <c r="MOR57" s="37"/>
      <c r="MOS57" s="37"/>
      <c r="MOT57" s="37"/>
      <c r="MOU57" s="37"/>
      <c r="MOV57" s="37"/>
      <c r="MOW57" s="37"/>
      <c r="MOX57" s="37"/>
      <c r="MOY57" s="37"/>
      <c r="MOZ57" s="37"/>
      <c r="MPA57" s="37"/>
      <c r="MPB57" s="37"/>
      <c r="MPC57" s="37"/>
      <c r="MPD57" s="37"/>
      <c r="MPE57" s="37"/>
      <c r="MPF57" s="37"/>
      <c r="MPG57" s="37"/>
      <c r="MPH57" s="37"/>
      <c r="MPI57" s="37"/>
      <c r="MPJ57" s="37"/>
      <c r="MPK57" s="37"/>
      <c r="MPL57" s="37"/>
      <c r="MPM57" s="37"/>
      <c r="MPN57" s="37"/>
      <c r="MPO57" s="37"/>
      <c r="MPP57" s="37"/>
      <c r="MPQ57" s="37"/>
      <c r="MPR57" s="37"/>
      <c r="MPS57" s="37"/>
      <c r="MPT57" s="37"/>
      <c r="MPU57" s="37"/>
      <c r="MPV57" s="37"/>
      <c r="MPW57" s="37"/>
      <c r="MPX57" s="37"/>
      <c r="MPY57" s="37"/>
      <c r="MPZ57" s="37"/>
      <c r="MQA57" s="37"/>
      <c r="MQB57" s="37"/>
      <c r="MQC57" s="37"/>
      <c r="MQD57" s="37"/>
      <c r="MQE57" s="37"/>
      <c r="MQF57" s="37"/>
      <c r="MQG57" s="37"/>
      <c r="MQH57" s="37"/>
      <c r="MQI57" s="37"/>
      <c r="MQJ57" s="37"/>
      <c r="MQK57" s="37"/>
      <c r="MQL57" s="37"/>
      <c r="MQM57" s="37"/>
      <c r="MQN57" s="37"/>
      <c r="MQO57" s="37"/>
      <c r="MQP57" s="37"/>
      <c r="MQQ57" s="37"/>
      <c r="MQR57" s="37"/>
      <c r="MQS57" s="37"/>
      <c r="MQT57" s="37"/>
      <c r="MQU57" s="37"/>
      <c r="MQV57" s="37"/>
      <c r="MQW57" s="37"/>
      <c r="MQX57" s="37"/>
      <c r="MQY57" s="37"/>
      <c r="MQZ57" s="37"/>
      <c r="MRA57" s="37"/>
      <c r="MRB57" s="37"/>
      <c r="MRC57" s="37"/>
      <c r="MRD57" s="37"/>
      <c r="MRE57" s="37"/>
      <c r="MRF57" s="37"/>
      <c r="MRG57" s="37"/>
      <c r="MRH57" s="37"/>
      <c r="MRI57" s="37"/>
      <c r="MRJ57" s="37"/>
      <c r="MRK57" s="37"/>
      <c r="MRL57" s="37"/>
      <c r="MRM57" s="37"/>
      <c r="MRN57" s="37"/>
      <c r="MRO57" s="37"/>
      <c r="MRP57" s="37"/>
      <c r="MRQ57" s="37"/>
      <c r="MRR57" s="37"/>
      <c r="MRS57" s="37"/>
      <c r="MRT57" s="37"/>
      <c r="MRU57" s="37"/>
      <c r="MRV57" s="37"/>
      <c r="MRW57" s="37"/>
      <c r="MRX57" s="37"/>
      <c r="MRY57" s="37"/>
      <c r="MRZ57" s="37"/>
      <c r="MSA57" s="37"/>
      <c r="MSB57" s="37"/>
      <c r="MSC57" s="37"/>
      <c r="MSD57" s="37"/>
      <c r="MSE57" s="37"/>
      <c r="MSF57" s="37"/>
      <c r="MSG57" s="37"/>
      <c r="MSH57" s="37"/>
      <c r="MSI57" s="37"/>
      <c r="MSJ57" s="37"/>
      <c r="MSK57" s="37"/>
      <c r="MSL57" s="37"/>
      <c r="MSM57" s="37"/>
      <c r="MSN57" s="37"/>
      <c r="MSO57" s="37"/>
      <c r="MSP57" s="37"/>
      <c r="MSQ57" s="37"/>
      <c r="MSR57" s="37"/>
      <c r="MSS57" s="37"/>
      <c r="MST57" s="37"/>
      <c r="MSU57" s="37"/>
      <c r="MSV57" s="37"/>
      <c r="MSW57" s="37"/>
      <c r="MSX57" s="37"/>
      <c r="MSY57" s="37"/>
      <c r="MSZ57" s="37"/>
      <c r="MTA57" s="37"/>
      <c r="MTB57" s="37"/>
      <c r="MTC57" s="37"/>
      <c r="MTD57" s="37"/>
      <c r="MTE57" s="37"/>
      <c r="MTF57" s="37"/>
      <c r="MTG57" s="37"/>
      <c r="MTH57" s="37"/>
      <c r="MTI57" s="37"/>
      <c r="MTJ57" s="37"/>
      <c r="MTK57" s="37"/>
      <c r="MTL57" s="37"/>
      <c r="MTM57" s="37"/>
      <c r="MTN57" s="37"/>
      <c r="MTO57" s="37"/>
      <c r="MTP57" s="37"/>
      <c r="MTQ57" s="37"/>
      <c r="MTR57" s="37"/>
      <c r="MTS57" s="37"/>
      <c r="MTT57" s="37"/>
      <c r="MTU57" s="37"/>
      <c r="MTV57" s="37"/>
      <c r="MTW57" s="37"/>
      <c r="MTX57" s="37"/>
      <c r="MTY57" s="37"/>
      <c r="MTZ57" s="37"/>
      <c r="MUA57" s="37"/>
      <c r="MUB57" s="37"/>
      <c r="MUC57" s="37"/>
      <c r="MUD57" s="37"/>
      <c r="MUE57" s="37"/>
      <c r="MUF57" s="37"/>
      <c r="MUG57" s="37"/>
      <c r="MUH57" s="37"/>
      <c r="MUI57" s="37"/>
      <c r="MUJ57" s="37"/>
      <c r="MUK57" s="37"/>
      <c r="MUL57" s="37"/>
      <c r="MUM57" s="37"/>
      <c r="MUN57" s="37"/>
      <c r="MUO57" s="37"/>
      <c r="MUP57" s="37"/>
      <c r="MUQ57" s="37"/>
      <c r="MUR57" s="37"/>
      <c r="MUS57" s="37"/>
      <c r="MUT57" s="37"/>
      <c r="MUU57" s="37"/>
      <c r="MUV57" s="37"/>
      <c r="MUW57" s="37"/>
      <c r="MUX57" s="37"/>
      <c r="MUY57" s="37"/>
      <c r="MUZ57" s="37"/>
      <c r="MVA57" s="37"/>
      <c r="MVB57" s="37"/>
      <c r="MVC57" s="37"/>
      <c r="MVD57" s="37"/>
      <c r="MVE57" s="37"/>
      <c r="MVF57" s="37"/>
      <c r="MVG57" s="37"/>
      <c r="MVH57" s="37"/>
      <c r="MVI57" s="37"/>
      <c r="MVJ57" s="37"/>
      <c r="MVK57" s="37"/>
      <c r="MVL57" s="37"/>
      <c r="MVM57" s="37"/>
      <c r="MVN57" s="37"/>
      <c r="MVO57" s="37"/>
      <c r="MVP57" s="37"/>
      <c r="MVQ57" s="37"/>
      <c r="MVR57" s="37"/>
      <c r="MVS57" s="37"/>
      <c r="MVT57" s="37"/>
      <c r="MVU57" s="37"/>
      <c r="MVV57" s="37"/>
      <c r="MVW57" s="37"/>
      <c r="MVX57" s="37"/>
      <c r="MVY57" s="37"/>
      <c r="MVZ57" s="37"/>
      <c r="MWA57" s="37"/>
      <c r="MWB57" s="37"/>
      <c r="MWC57" s="37"/>
      <c r="MWD57" s="37"/>
      <c r="MWE57" s="37"/>
      <c r="MWF57" s="37"/>
      <c r="MWG57" s="37"/>
      <c r="MWH57" s="37"/>
      <c r="MWI57" s="37"/>
      <c r="MWJ57" s="37"/>
      <c r="MWK57" s="37"/>
      <c r="MWL57" s="37"/>
      <c r="MWM57" s="37"/>
      <c r="MWN57" s="37"/>
      <c r="MWO57" s="37"/>
      <c r="MWP57" s="37"/>
      <c r="MWQ57" s="37"/>
      <c r="MWR57" s="37"/>
      <c r="MWS57" s="37"/>
      <c r="MWT57" s="37"/>
      <c r="MWU57" s="37"/>
      <c r="MWV57" s="37"/>
      <c r="MWW57" s="37"/>
      <c r="MWX57" s="37"/>
      <c r="MWY57" s="37"/>
      <c r="MWZ57" s="37"/>
      <c r="MXA57" s="37"/>
      <c r="MXB57" s="37"/>
      <c r="MXC57" s="37"/>
      <c r="MXD57" s="37"/>
      <c r="MXE57" s="37"/>
      <c r="MXF57" s="37"/>
      <c r="MXG57" s="37"/>
      <c r="MXH57" s="37"/>
      <c r="MXI57" s="37"/>
      <c r="MXJ57" s="37"/>
      <c r="MXK57" s="37"/>
      <c r="MXL57" s="37"/>
      <c r="MXM57" s="37"/>
      <c r="MXN57" s="37"/>
      <c r="MXO57" s="37"/>
      <c r="MXP57" s="37"/>
      <c r="MXQ57" s="37"/>
      <c r="MXR57" s="37"/>
      <c r="MXS57" s="37"/>
      <c r="MXT57" s="37"/>
      <c r="MXU57" s="37"/>
      <c r="MXV57" s="37"/>
      <c r="MXW57" s="37"/>
      <c r="MXX57" s="37"/>
      <c r="MXY57" s="37"/>
      <c r="MXZ57" s="37"/>
      <c r="MYA57" s="37"/>
      <c r="MYB57" s="37"/>
      <c r="MYC57" s="37"/>
      <c r="MYD57" s="37"/>
      <c r="MYE57" s="37"/>
      <c r="MYF57" s="37"/>
      <c r="MYG57" s="37"/>
      <c r="MYH57" s="37"/>
      <c r="MYI57" s="37"/>
      <c r="MYJ57" s="37"/>
      <c r="MYK57" s="37"/>
      <c r="MYL57" s="37"/>
      <c r="MYM57" s="37"/>
      <c r="MYN57" s="37"/>
      <c r="MYO57" s="37"/>
      <c r="MYP57" s="37"/>
      <c r="MYQ57" s="37"/>
      <c r="MYR57" s="37"/>
      <c r="MYS57" s="37"/>
      <c r="MYT57" s="37"/>
      <c r="MYU57" s="37"/>
      <c r="MYV57" s="37"/>
      <c r="MYW57" s="37"/>
      <c r="MYX57" s="37"/>
      <c r="MYY57" s="37"/>
      <c r="MYZ57" s="37"/>
      <c r="MZA57" s="37"/>
      <c r="MZB57" s="37"/>
      <c r="MZC57" s="37"/>
      <c r="MZD57" s="37"/>
      <c r="MZE57" s="37"/>
      <c r="MZF57" s="37"/>
      <c r="MZG57" s="37"/>
      <c r="MZH57" s="37"/>
      <c r="MZI57" s="37"/>
      <c r="MZJ57" s="37"/>
      <c r="MZK57" s="37"/>
      <c r="MZL57" s="37"/>
      <c r="MZM57" s="37"/>
      <c r="MZN57" s="37"/>
      <c r="MZO57" s="37"/>
      <c r="MZP57" s="37"/>
      <c r="MZQ57" s="37"/>
      <c r="MZR57" s="37"/>
      <c r="MZS57" s="37"/>
      <c r="MZT57" s="37"/>
      <c r="MZU57" s="37"/>
      <c r="MZV57" s="37"/>
      <c r="MZW57" s="37"/>
      <c r="MZX57" s="37"/>
      <c r="MZY57" s="37"/>
      <c r="MZZ57" s="37"/>
      <c r="NAA57" s="37"/>
      <c r="NAB57" s="37"/>
      <c r="NAC57" s="37"/>
      <c r="NAD57" s="37"/>
      <c r="NAE57" s="37"/>
      <c r="NAF57" s="37"/>
      <c r="NAG57" s="37"/>
      <c r="NAH57" s="37"/>
      <c r="NAI57" s="37"/>
      <c r="NAJ57" s="37"/>
      <c r="NAK57" s="37"/>
      <c r="NAL57" s="37"/>
      <c r="NAM57" s="37"/>
      <c r="NAN57" s="37"/>
      <c r="NAO57" s="37"/>
      <c r="NAP57" s="37"/>
      <c r="NAQ57" s="37"/>
      <c r="NAR57" s="37"/>
      <c r="NAS57" s="37"/>
      <c r="NAT57" s="37"/>
      <c r="NAU57" s="37"/>
      <c r="NAV57" s="37"/>
      <c r="NAW57" s="37"/>
      <c r="NAX57" s="37"/>
      <c r="NAY57" s="37"/>
      <c r="NAZ57" s="37"/>
      <c r="NBA57" s="37"/>
      <c r="NBB57" s="37"/>
      <c r="NBC57" s="37"/>
      <c r="NBD57" s="37"/>
      <c r="NBE57" s="37"/>
      <c r="NBF57" s="37"/>
      <c r="NBG57" s="37"/>
      <c r="NBH57" s="37"/>
      <c r="NBI57" s="37"/>
      <c r="NBJ57" s="37"/>
      <c r="NBK57" s="37"/>
      <c r="NBL57" s="37"/>
      <c r="NBM57" s="37"/>
      <c r="NBN57" s="37"/>
      <c r="NBO57" s="37"/>
      <c r="NBP57" s="37"/>
      <c r="NBQ57" s="37"/>
      <c r="NBR57" s="37"/>
      <c r="NBS57" s="37"/>
      <c r="NBT57" s="37"/>
      <c r="NBU57" s="37"/>
      <c r="NBV57" s="37"/>
      <c r="NBW57" s="37"/>
      <c r="NBX57" s="37"/>
      <c r="NBY57" s="37"/>
      <c r="NBZ57" s="37"/>
      <c r="NCA57" s="37"/>
      <c r="NCB57" s="37"/>
      <c r="NCC57" s="37"/>
      <c r="NCD57" s="37"/>
      <c r="NCE57" s="37"/>
      <c r="NCF57" s="37"/>
      <c r="NCG57" s="37"/>
      <c r="NCH57" s="37"/>
      <c r="NCI57" s="37"/>
      <c r="NCJ57" s="37"/>
      <c r="NCK57" s="37"/>
      <c r="NCL57" s="37"/>
      <c r="NCM57" s="37"/>
      <c r="NCN57" s="37"/>
      <c r="NCO57" s="37"/>
      <c r="NCP57" s="37"/>
      <c r="NCQ57" s="37"/>
      <c r="NCR57" s="37"/>
      <c r="NCS57" s="37"/>
      <c r="NCT57" s="37"/>
      <c r="NCU57" s="37"/>
      <c r="NCV57" s="37"/>
      <c r="NCW57" s="37"/>
      <c r="NCX57" s="37"/>
      <c r="NCY57" s="37"/>
      <c r="NCZ57" s="37"/>
      <c r="NDA57" s="37"/>
      <c r="NDB57" s="37"/>
      <c r="NDC57" s="37"/>
      <c r="NDD57" s="37"/>
      <c r="NDE57" s="37"/>
      <c r="NDF57" s="37"/>
      <c r="NDG57" s="37"/>
      <c r="NDH57" s="37"/>
      <c r="NDI57" s="37"/>
      <c r="NDJ57" s="37"/>
      <c r="NDK57" s="37"/>
      <c r="NDL57" s="37"/>
      <c r="NDM57" s="37"/>
      <c r="NDN57" s="37"/>
      <c r="NDO57" s="37"/>
      <c r="NDP57" s="37"/>
      <c r="NDQ57" s="37"/>
      <c r="NDR57" s="37"/>
      <c r="NDS57" s="37"/>
      <c r="NDT57" s="37"/>
      <c r="NDU57" s="37"/>
      <c r="NDV57" s="37"/>
      <c r="NDW57" s="37"/>
      <c r="NDX57" s="37"/>
      <c r="NDY57" s="37"/>
      <c r="NDZ57" s="37"/>
      <c r="NEA57" s="37"/>
      <c r="NEB57" s="37"/>
      <c r="NEC57" s="37"/>
      <c r="NED57" s="37"/>
      <c r="NEE57" s="37"/>
      <c r="NEF57" s="37"/>
      <c r="NEG57" s="37"/>
      <c r="NEH57" s="37"/>
      <c r="NEI57" s="37"/>
      <c r="NEJ57" s="37"/>
      <c r="NEK57" s="37"/>
      <c r="NEL57" s="37"/>
      <c r="NEM57" s="37"/>
      <c r="NEN57" s="37"/>
      <c r="NEO57" s="37"/>
      <c r="NEP57" s="37"/>
      <c r="NEQ57" s="37"/>
      <c r="NER57" s="37"/>
      <c r="NES57" s="37"/>
      <c r="NET57" s="37"/>
      <c r="NEU57" s="37"/>
      <c r="NEV57" s="37"/>
      <c r="NEW57" s="37"/>
      <c r="NEX57" s="37"/>
      <c r="NEY57" s="37"/>
      <c r="NEZ57" s="37"/>
      <c r="NFA57" s="37"/>
      <c r="NFB57" s="37"/>
      <c r="NFC57" s="37"/>
      <c r="NFD57" s="37"/>
      <c r="NFE57" s="37"/>
      <c r="NFF57" s="37"/>
      <c r="NFG57" s="37"/>
      <c r="NFH57" s="37"/>
      <c r="NFI57" s="37"/>
      <c r="NFJ57" s="37"/>
      <c r="NFK57" s="37"/>
      <c r="NFL57" s="37"/>
      <c r="NFM57" s="37"/>
      <c r="NFN57" s="37"/>
      <c r="NFO57" s="37"/>
      <c r="NFP57" s="37"/>
      <c r="NFQ57" s="37"/>
      <c r="NFR57" s="37"/>
      <c r="NFS57" s="37"/>
      <c r="NFT57" s="37"/>
      <c r="NFU57" s="37"/>
      <c r="NFV57" s="37"/>
      <c r="NFW57" s="37"/>
      <c r="NFX57" s="37"/>
      <c r="NFY57" s="37"/>
      <c r="NFZ57" s="37"/>
      <c r="NGA57" s="37"/>
      <c r="NGB57" s="37"/>
      <c r="NGC57" s="37"/>
      <c r="NGD57" s="37"/>
      <c r="NGE57" s="37"/>
      <c r="NGF57" s="37"/>
      <c r="NGG57" s="37"/>
      <c r="NGH57" s="37"/>
      <c r="NGI57" s="37"/>
      <c r="NGJ57" s="37"/>
      <c r="NGK57" s="37"/>
      <c r="NGL57" s="37"/>
      <c r="NGM57" s="37"/>
      <c r="NGN57" s="37"/>
      <c r="NGO57" s="37"/>
      <c r="NGP57" s="37"/>
      <c r="NGQ57" s="37"/>
      <c r="NGR57" s="37"/>
      <c r="NGS57" s="37"/>
      <c r="NGT57" s="37"/>
      <c r="NGU57" s="37"/>
      <c r="NGV57" s="37"/>
      <c r="NGW57" s="37"/>
      <c r="NGX57" s="37"/>
      <c r="NGY57" s="37"/>
      <c r="NGZ57" s="37"/>
      <c r="NHA57" s="37"/>
      <c r="NHB57" s="37"/>
      <c r="NHC57" s="37"/>
      <c r="NHD57" s="37"/>
      <c r="NHE57" s="37"/>
      <c r="NHF57" s="37"/>
      <c r="NHG57" s="37"/>
      <c r="NHH57" s="37"/>
      <c r="NHI57" s="37"/>
      <c r="NHJ57" s="37"/>
      <c r="NHK57" s="37"/>
      <c r="NHL57" s="37"/>
      <c r="NHM57" s="37"/>
      <c r="NHN57" s="37"/>
      <c r="NHO57" s="37"/>
      <c r="NHP57" s="37"/>
      <c r="NHQ57" s="37"/>
      <c r="NHR57" s="37"/>
      <c r="NHS57" s="37"/>
      <c r="NHT57" s="37"/>
      <c r="NHU57" s="37"/>
      <c r="NHV57" s="37"/>
      <c r="NHW57" s="37"/>
      <c r="NHX57" s="37"/>
      <c r="NHY57" s="37"/>
      <c r="NHZ57" s="37"/>
      <c r="NIA57" s="37"/>
      <c r="NIB57" s="37"/>
      <c r="NIC57" s="37"/>
      <c r="NID57" s="37"/>
      <c r="NIE57" s="37"/>
      <c r="NIF57" s="37"/>
      <c r="NIG57" s="37"/>
      <c r="NIH57" s="37"/>
      <c r="NII57" s="37"/>
      <c r="NIJ57" s="37"/>
      <c r="NIK57" s="37"/>
      <c r="NIL57" s="37"/>
      <c r="NIM57" s="37"/>
      <c r="NIN57" s="37"/>
      <c r="NIO57" s="37"/>
      <c r="NIP57" s="37"/>
      <c r="NIQ57" s="37"/>
      <c r="NIR57" s="37"/>
      <c r="NIS57" s="37"/>
      <c r="NIT57" s="37"/>
      <c r="NIU57" s="37"/>
      <c r="NIV57" s="37"/>
      <c r="NIW57" s="37"/>
      <c r="NIX57" s="37"/>
      <c r="NIY57" s="37"/>
      <c r="NIZ57" s="37"/>
      <c r="NJA57" s="37"/>
      <c r="NJB57" s="37"/>
      <c r="NJC57" s="37"/>
      <c r="NJD57" s="37"/>
      <c r="NJE57" s="37"/>
      <c r="NJF57" s="37"/>
      <c r="NJG57" s="37"/>
      <c r="NJH57" s="37"/>
      <c r="NJI57" s="37"/>
      <c r="NJJ57" s="37"/>
      <c r="NJK57" s="37"/>
      <c r="NJL57" s="37"/>
      <c r="NJM57" s="37"/>
      <c r="NJN57" s="37"/>
      <c r="NJO57" s="37"/>
      <c r="NJP57" s="37"/>
      <c r="NJQ57" s="37"/>
      <c r="NJR57" s="37"/>
      <c r="NJS57" s="37"/>
      <c r="NJT57" s="37"/>
      <c r="NJU57" s="37"/>
      <c r="NJV57" s="37"/>
      <c r="NJW57" s="37"/>
      <c r="NJX57" s="37"/>
      <c r="NJY57" s="37"/>
      <c r="NJZ57" s="37"/>
      <c r="NKA57" s="37"/>
      <c r="NKB57" s="37"/>
      <c r="NKC57" s="37"/>
      <c r="NKD57" s="37"/>
      <c r="NKE57" s="37"/>
      <c r="NKF57" s="37"/>
      <c r="NKG57" s="37"/>
      <c r="NKH57" s="37"/>
      <c r="NKI57" s="37"/>
      <c r="NKJ57" s="37"/>
      <c r="NKK57" s="37"/>
      <c r="NKL57" s="37"/>
      <c r="NKM57" s="37"/>
      <c r="NKN57" s="37"/>
      <c r="NKO57" s="37"/>
      <c r="NKP57" s="37"/>
      <c r="NKQ57" s="37"/>
      <c r="NKR57" s="37"/>
      <c r="NKS57" s="37"/>
      <c r="NKT57" s="37"/>
      <c r="NKU57" s="37"/>
      <c r="NKV57" s="37"/>
      <c r="NKW57" s="37"/>
      <c r="NKX57" s="37"/>
      <c r="NKY57" s="37"/>
      <c r="NKZ57" s="37"/>
      <c r="NLA57" s="37"/>
      <c r="NLB57" s="37"/>
      <c r="NLC57" s="37"/>
      <c r="NLD57" s="37"/>
      <c r="NLE57" s="37"/>
      <c r="NLF57" s="37"/>
      <c r="NLG57" s="37"/>
      <c r="NLH57" s="37"/>
      <c r="NLI57" s="37"/>
      <c r="NLJ57" s="37"/>
      <c r="NLK57" s="37"/>
      <c r="NLL57" s="37"/>
      <c r="NLM57" s="37"/>
      <c r="NLN57" s="37"/>
      <c r="NLO57" s="37"/>
      <c r="NLP57" s="37"/>
      <c r="NLQ57" s="37"/>
      <c r="NLR57" s="37"/>
      <c r="NLS57" s="37"/>
      <c r="NLT57" s="37"/>
      <c r="NLU57" s="37"/>
      <c r="NLV57" s="37"/>
      <c r="NLW57" s="37"/>
      <c r="NLX57" s="37"/>
      <c r="NLY57" s="37"/>
      <c r="NLZ57" s="37"/>
      <c r="NMA57" s="37"/>
      <c r="NMB57" s="37"/>
      <c r="NMC57" s="37"/>
      <c r="NMD57" s="37"/>
      <c r="NME57" s="37"/>
      <c r="NMF57" s="37"/>
      <c r="NMG57" s="37"/>
      <c r="NMH57" s="37"/>
      <c r="NMI57" s="37"/>
      <c r="NMJ57" s="37"/>
      <c r="NMK57" s="37"/>
      <c r="NML57" s="37"/>
      <c r="NMM57" s="37"/>
      <c r="NMN57" s="37"/>
      <c r="NMO57" s="37"/>
      <c r="NMP57" s="37"/>
      <c r="NMQ57" s="37"/>
      <c r="NMR57" s="37"/>
      <c r="NMS57" s="37"/>
      <c r="NMT57" s="37"/>
      <c r="NMU57" s="37"/>
      <c r="NMV57" s="37"/>
      <c r="NMW57" s="37"/>
      <c r="NMX57" s="37"/>
      <c r="NMY57" s="37"/>
      <c r="NMZ57" s="37"/>
      <c r="NNA57" s="37"/>
      <c r="NNB57" s="37"/>
      <c r="NNC57" s="37"/>
      <c r="NND57" s="37"/>
      <c r="NNE57" s="37"/>
      <c r="NNF57" s="37"/>
      <c r="NNG57" s="37"/>
      <c r="NNH57" s="37"/>
      <c r="NNI57" s="37"/>
      <c r="NNJ57" s="37"/>
      <c r="NNK57" s="37"/>
      <c r="NNL57" s="37"/>
      <c r="NNM57" s="37"/>
      <c r="NNN57" s="37"/>
      <c r="NNO57" s="37"/>
      <c r="NNP57" s="37"/>
      <c r="NNQ57" s="37"/>
      <c r="NNR57" s="37"/>
      <c r="NNS57" s="37"/>
      <c r="NNT57" s="37"/>
      <c r="NNU57" s="37"/>
      <c r="NNV57" s="37"/>
      <c r="NNW57" s="37"/>
      <c r="NNX57" s="37"/>
      <c r="NNY57" s="37"/>
      <c r="NNZ57" s="37"/>
      <c r="NOA57" s="37"/>
      <c r="NOB57" s="37"/>
      <c r="NOC57" s="37"/>
      <c r="NOD57" s="37"/>
      <c r="NOE57" s="37"/>
      <c r="NOF57" s="37"/>
      <c r="NOG57" s="37"/>
      <c r="NOH57" s="37"/>
      <c r="NOI57" s="37"/>
      <c r="NOJ57" s="37"/>
      <c r="NOK57" s="37"/>
      <c r="NOL57" s="37"/>
      <c r="NOM57" s="37"/>
      <c r="NON57" s="37"/>
      <c r="NOO57" s="37"/>
      <c r="NOP57" s="37"/>
      <c r="NOQ57" s="37"/>
      <c r="NOR57" s="37"/>
      <c r="NOS57" s="37"/>
      <c r="NOT57" s="37"/>
      <c r="NOU57" s="37"/>
      <c r="NOV57" s="37"/>
      <c r="NOW57" s="37"/>
      <c r="NOX57" s="37"/>
      <c r="NOY57" s="37"/>
      <c r="NOZ57" s="37"/>
      <c r="NPA57" s="37"/>
      <c r="NPB57" s="37"/>
      <c r="NPC57" s="37"/>
      <c r="NPD57" s="37"/>
      <c r="NPE57" s="37"/>
      <c r="NPF57" s="37"/>
      <c r="NPG57" s="37"/>
      <c r="NPH57" s="37"/>
      <c r="NPI57" s="37"/>
      <c r="NPJ57" s="37"/>
      <c r="NPK57" s="37"/>
      <c r="NPL57" s="37"/>
      <c r="NPM57" s="37"/>
      <c r="NPN57" s="37"/>
      <c r="NPO57" s="37"/>
      <c r="NPP57" s="37"/>
      <c r="NPQ57" s="37"/>
      <c r="NPR57" s="37"/>
      <c r="NPS57" s="37"/>
      <c r="NPT57" s="37"/>
      <c r="NPU57" s="37"/>
      <c r="NPV57" s="37"/>
      <c r="NPW57" s="37"/>
      <c r="NPX57" s="37"/>
      <c r="NPY57" s="37"/>
      <c r="NPZ57" s="37"/>
      <c r="NQA57" s="37"/>
      <c r="NQB57" s="37"/>
      <c r="NQC57" s="37"/>
      <c r="NQD57" s="37"/>
      <c r="NQE57" s="37"/>
      <c r="NQF57" s="37"/>
      <c r="NQG57" s="37"/>
      <c r="NQH57" s="37"/>
      <c r="NQI57" s="37"/>
      <c r="NQJ57" s="37"/>
      <c r="NQK57" s="37"/>
      <c r="NQL57" s="37"/>
      <c r="NQM57" s="37"/>
      <c r="NQN57" s="37"/>
      <c r="NQO57" s="37"/>
      <c r="NQP57" s="37"/>
      <c r="NQQ57" s="37"/>
      <c r="NQR57" s="37"/>
      <c r="NQS57" s="37"/>
      <c r="NQT57" s="37"/>
      <c r="NQU57" s="37"/>
      <c r="NQV57" s="37"/>
      <c r="NQW57" s="37"/>
      <c r="NQX57" s="37"/>
      <c r="NQY57" s="37"/>
      <c r="NQZ57" s="37"/>
      <c r="NRA57" s="37"/>
      <c r="NRB57" s="37"/>
      <c r="NRC57" s="37"/>
      <c r="NRD57" s="37"/>
      <c r="NRE57" s="37"/>
      <c r="NRF57" s="37"/>
      <c r="NRG57" s="37"/>
      <c r="NRH57" s="37"/>
      <c r="NRI57" s="37"/>
      <c r="NRJ57" s="37"/>
      <c r="NRK57" s="37"/>
      <c r="NRL57" s="37"/>
      <c r="NRM57" s="37"/>
      <c r="NRN57" s="37"/>
      <c r="NRO57" s="37"/>
      <c r="NRP57" s="37"/>
      <c r="NRQ57" s="37"/>
      <c r="NRR57" s="37"/>
      <c r="NRS57" s="37"/>
      <c r="NRT57" s="37"/>
      <c r="NRU57" s="37"/>
      <c r="NRV57" s="37"/>
      <c r="NRW57" s="37"/>
      <c r="NRX57" s="37"/>
      <c r="NRY57" s="37"/>
      <c r="NRZ57" s="37"/>
      <c r="NSA57" s="37"/>
      <c r="NSB57" s="37"/>
      <c r="NSC57" s="37"/>
      <c r="NSD57" s="37"/>
      <c r="NSE57" s="37"/>
      <c r="NSF57" s="37"/>
      <c r="NSG57" s="37"/>
      <c r="NSH57" s="37"/>
      <c r="NSI57" s="37"/>
      <c r="NSJ57" s="37"/>
      <c r="NSK57" s="37"/>
      <c r="NSL57" s="37"/>
      <c r="NSM57" s="37"/>
      <c r="NSN57" s="37"/>
      <c r="NSO57" s="37"/>
      <c r="NSP57" s="37"/>
      <c r="NSQ57" s="37"/>
      <c r="NSR57" s="37"/>
      <c r="NSS57" s="37"/>
      <c r="NST57" s="37"/>
      <c r="NSU57" s="37"/>
      <c r="NSV57" s="37"/>
      <c r="NSW57" s="37"/>
      <c r="NSX57" s="37"/>
      <c r="NSY57" s="37"/>
      <c r="NSZ57" s="37"/>
      <c r="NTA57" s="37"/>
      <c r="NTB57" s="37"/>
      <c r="NTC57" s="37"/>
      <c r="NTD57" s="37"/>
      <c r="NTE57" s="37"/>
      <c r="NTF57" s="37"/>
      <c r="NTG57" s="37"/>
      <c r="NTH57" s="37"/>
      <c r="NTI57" s="37"/>
      <c r="NTJ57" s="37"/>
      <c r="NTK57" s="37"/>
      <c r="NTL57" s="37"/>
      <c r="NTM57" s="37"/>
      <c r="NTN57" s="37"/>
      <c r="NTO57" s="37"/>
      <c r="NTP57" s="37"/>
      <c r="NTQ57" s="37"/>
      <c r="NTR57" s="37"/>
      <c r="NTS57" s="37"/>
      <c r="NTT57" s="37"/>
      <c r="NTU57" s="37"/>
      <c r="NTV57" s="37"/>
      <c r="NTW57" s="37"/>
      <c r="NTX57" s="37"/>
      <c r="NTY57" s="37"/>
      <c r="NTZ57" s="37"/>
      <c r="NUA57" s="37"/>
      <c r="NUB57" s="37"/>
      <c r="NUC57" s="37"/>
      <c r="NUD57" s="37"/>
      <c r="NUE57" s="37"/>
      <c r="NUF57" s="37"/>
      <c r="NUG57" s="37"/>
      <c r="NUH57" s="37"/>
      <c r="NUI57" s="37"/>
      <c r="NUJ57" s="37"/>
      <c r="NUK57" s="37"/>
      <c r="NUL57" s="37"/>
      <c r="NUM57" s="37"/>
      <c r="NUN57" s="37"/>
      <c r="NUO57" s="37"/>
      <c r="NUP57" s="37"/>
      <c r="NUQ57" s="37"/>
      <c r="NUR57" s="37"/>
      <c r="NUS57" s="37"/>
      <c r="NUT57" s="37"/>
      <c r="NUU57" s="37"/>
      <c r="NUV57" s="37"/>
      <c r="NUW57" s="37"/>
      <c r="NUX57" s="37"/>
      <c r="NUY57" s="37"/>
      <c r="NUZ57" s="37"/>
      <c r="NVA57" s="37"/>
      <c r="NVB57" s="37"/>
      <c r="NVC57" s="37"/>
      <c r="NVD57" s="37"/>
      <c r="NVE57" s="37"/>
      <c r="NVF57" s="37"/>
      <c r="NVG57" s="37"/>
      <c r="NVH57" s="37"/>
      <c r="NVI57" s="37"/>
      <c r="NVJ57" s="37"/>
      <c r="NVK57" s="37"/>
      <c r="NVL57" s="37"/>
      <c r="NVM57" s="37"/>
      <c r="NVN57" s="37"/>
      <c r="NVO57" s="37"/>
      <c r="NVP57" s="37"/>
      <c r="NVQ57" s="37"/>
      <c r="NVR57" s="37"/>
      <c r="NVS57" s="37"/>
      <c r="NVT57" s="37"/>
      <c r="NVU57" s="37"/>
      <c r="NVV57" s="37"/>
      <c r="NVW57" s="37"/>
      <c r="NVX57" s="37"/>
      <c r="NVY57" s="37"/>
      <c r="NVZ57" s="37"/>
      <c r="NWA57" s="37"/>
      <c r="NWB57" s="37"/>
      <c r="NWC57" s="37"/>
      <c r="NWD57" s="37"/>
      <c r="NWE57" s="37"/>
      <c r="NWF57" s="37"/>
      <c r="NWG57" s="37"/>
      <c r="NWH57" s="37"/>
      <c r="NWI57" s="37"/>
      <c r="NWJ57" s="37"/>
      <c r="NWK57" s="37"/>
      <c r="NWL57" s="37"/>
      <c r="NWM57" s="37"/>
      <c r="NWN57" s="37"/>
      <c r="NWO57" s="37"/>
      <c r="NWP57" s="37"/>
      <c r="NWQ57" s="37"/>
      <c r="NWR57" s="37"/>
      <c r="NWS57" s="37"/>
      <c r="NWT57" s="37"/>
      <c r="NWU57" s="37"/>
      <c r="NWV57" s="37"/>
      <c r="NWW57" s="37"/>
      <c r="NWX57" s="37"/>
      <c r="NWY57" s="37"/>
      <c r="NWZ57" s="37"/>
      <c r="NXA57" s="37"/>
      <c r="NXB57" s="37"/>
      <c r="NXC57" s="37"/>
      <c r="NXD57" s="37"/>
      <c r="NXE57" s="37"/>
      <c r="NXF57" s="37"/>
      <c r="NXG57" s="37"/>
      <c r="NXH57" s="37"/>
      <c r="NXI57" s="37"/>
      <c r="NXJ57" s="37"/>
      <c r="NXK57" s="37"/>
      <c r="NXL57" s="37"/>
      <c r="NXM57" s="37"/>
      <c r="NXN57" s="37"/>
      <c r="NXO57" s="37"/>
      <c r="NXP57" s="37"/>
      <c r="NXQ57" s="37"/>
      <c r="NXR57" s="37"/>
      <c r="NXS57" s="37"/>
      <c r="NXT57" s="37"/>
      <c r="NXU57" s="37"/>
      <c r="NXV57" s="37"/>
      <c r="NXW57" s="37"/>
      <c r="NXX57" s="37"/>
      <c r="NXY57" s="37"/>
      <c r="NXZ57" s="37"/>
      <c r="NYA57" s="37"/>
      <c r="NYB57" s="37"/>
      <c r="NYC57" s="37"/>
      <c r="NYD57" s="37"/>
      <c r="NYE57" s="37"/>
      <c r="NYF57" s="37"/>
      <c r="NYG57" s="37"/>
      <c r="NYH57" s="37"/>
      <c r="NYI57" s="37"/>
      <c r="NYJ57" s="37"/>
      <c r="NYK57" s="37"/>
      <c r="NYL57" s="37"/>
      <c r="NYM57" s="37"/>
      <c r="NYN57" s="37"/>
      <c r="NYO57" s="37"/>
      <c r="NYP57" s="37"/>
      <c r="NYQ57" s="37"/>
      <c r="NYR57" s="37"/>
      <c r="NYS57" s="37"/>
      <c r="NYT57" s="37"/>
      <c r="NYU57" s="37"/>
      <c r="NYV57" s="37"/>
      <c r="NYW57" s="37"/>
      <c r="NYX57" s="37"/>
      <c r="NYY57" s="37"/>
      <c r="NYZ57" s="37"/>
      <c r="NZA57" s="37"/>
      <c r="NZB57" s="37"/>
      <c r="NZC57" s="37"/>
      <c r="NZD57" s="37"/>
      <c r="NZE57" s="37"/>
      <c r="NZF57" s="37"/>
      <c r="NZG57" s="37"/>
      <c r="NZH57" s="37"/>
      <c r="NZI57" s="37"/>
      <c r="NZJ57" s="37"/>
      <c r="NZK57" s="37"/>
      <c r="NZL57" s="37"/>
      <c r="NZM57" s="37"/>
      <c r="NZN57" s="37"/>
      <c r="NZO57" s="37"/>
      <c r="NZP57" s="37"/>
      <c r="NZQ57" s="37"/>
      <c r="NZR57" s="37"/>
      <c r="NZS57" s="37"/>
      <c r="NZT57" s="37"/>
      <c r="NZU57" s="37"/>
      <c r="NZV57" s="37"/>
      <c r="NZW57" s="37"/>
      <c r="NZX57" s="37"/>
      <c r="NZY57" s="37"/>
      <c r="NZZ57" s="37"/>
      <c r="OAA57" s="37"/>
      <c r="OAB57" s="37"/>
      <c r="OAC57" s="37"/>
      <c r="OAD57" s="37"/>
      <c r="OAE57" s="37"/>
      <c r="OAF57" s="37"/>
      <c r="OAG57" s="37"/>
      <c r="OAH57" s="37"/>
      <c r="OAI57" s="37"/>
      <c r="OAJ57" s="37"/>
      <c r="OAK57" s="37"/>
      <c r="OAL57" s="37"/>
      <c r="OAM57" s="37"/>
      <c r="OAN57" s="37"/>
      <c r="OAO57" s="37"/>
      <c r="OAP57" s="37"/>
      <c r="OAQ57" s="37"/>
      <c r="OAR57" s="37"/>
      <c r="OAS57" s="37"/>
      <c r="OAT57" s="37"/>
      <c r="OAU57" s="37"/>
      <c r="OAV57" s="37"/>
      <c r="OAW57" s="37"/>
      <c r="OAX57" s="37"/>
      <c r="OAY57" s="37"/>
      <c r="OAZ57" s="37"/>
      <c r="OBA57" s="37"/>
      <c r="OBB57" s="37"/>
      <c r="OBC57" s="37"/>
      <c r="OBD57" s="37"/>
      <c r="OBE57" s="37"/>
      <c r="OBF57" s="37"/>
      <c r="OBG57" s="37"/>
      <c r="OBH57" s="37"/>
      <c r="OBI57" s="37"/>
      <c r="OBJ57" s="37"/>
      <c r="OBK57" s="37"/>
      <c r="OBL57" s="37"/>
      <c r="OBM57" s="37"/>
      <c r="OBN57" s="37"/>
      <c r="OBO57" s="37"/>
      <c r="OBP57" s="37"/>
      <c r="OBQ57" s="37"/>
      <c r="OBR57" s="37"/>
      <c r="OBS57" s="37"/>
      <c r="OBT57" s="37"/>
      <c r="OBU57" s="37"/>
      <c r="OBV57" s="37"/>
      <c r="OBW57" s="37"/>
      <c r="OBX57" s="37"/>
      <c r="OBY57" s="37"/>
      <c r="OBZ57" s="37"/>
      <c r="OCA57" s="37"/>
      <c r="OCB57" s="37"/>
      <c r="OCC57" s="37"/>
      <c r="OCD57" s="37"/>
      <c r="OCE57" s="37"/>
      <c r="OCF57" s="37"/>
      <c r="OCG57" s="37"/>
      <c r="OCH57" s="37"/>
      <c r="OCI57" s="37"/>
      <c r="OCJ57" s="37"/>
      <c r="OCK57" s="37"/>
      <c r="OCL57" s="37"/>
      <c r="OCM57" s="37"/>
      <c r="OCN57" s="37"/>
      <c r="OCO57" s="37"/>
      <c r="OCP57" s="37"/>
      <c r="OCQ57" s="37"/>
      <c r="OCR57" s="37"/>
      <c r="OCS57" s="37"/>
      <c r="OCT57" s="37"/>
      <c r="OCU57" s="37"/>
      <c r="OCV57" s="37"/>
      <c r="OCW57" s="37"/>
      <c r="OCX57" s="37"/>
      <c r="OCY57" s="37"/>
      <c r="OCZ57" s="37"/>
      <c r="ODA57" s="37"/>
      <c r="ODB57" s="37"/>
      <c r="ODC57" s="37"/>
      <c r="ODD57" s="37"/>
      <c r="ODE57" s="37"/>
      <c r="ODF57" s="37"/>
      <c r="ODG57" s="37"/>
      <c r="ODH57" s="37"/>
      <c r="ODI57" s="37"/>
      <c r="ODJ57" s="37"/>
      <c r="ODK57" s="37"/>
      <c r="ODL57" s="37"/>
      <c r="ODM57" s="37"/>
      <c r="ODN57" s="37"/>
      <c r="ODO57" s="37"/>
      <c r="ODP57" s="37"/>
      <c r="ODQ57" s="37"/>
      <c r="ODR57" s="37"/>
      <c r="ODS57" s="37"/>
      <c r="ODT57" s="37"/>
      <c r="ODU57" s="37"/>
      <c r="ODV57" s="37"/>
      <c r="ODW57" s="37"/>
      <c r="ODX57" s="37"/>
      <c r="ODY57" s="37"/>
      <c r="ODZ57" s="37"/>
      <c r="OEA57" s="37"/>
      <c r="OEB57" s="37"/>
      <c r="OEC57" s="37"/>
      <c r="OED57" s="37"/>
      <c r="OEE57" s="37"/>
      <c r="OEF57" s="37"/>
      <c r="OEG57" s="37"/>
      <c r="OEH57" s="37"/>
      <c r="OEI57" s="37"/>
      <c r="OEJ57" s="37"/>
      <c r="OEK57" s="37"/>
      <c r="OEL57" s="37"/>
      <c r="OEM57" s="37"/>
      <c r="OEN57" s="37"/>
      <c r="OEO57" s="37"/>
      <c r="OEP57" s="37"/>
      <c r="OEQ57" s="37"/>
      <c r="OER57" s="37"/>
      <c r="OES57" s="37"/>
      <c r="OET57" s="37"/>
      <c r="OEU57" s="37"/>
      <c r="OEV57" s="37"/>
      <c r="OEW57" s="37"/>
      <c r="OEX57" s="37"/>
      <c r="OEY57" s="37"/>
      <c r="OEZ57" s="37"/>
      <c r="OFA57" s="37"/>
      <c r="OFB57" s="37"/>
      <c r="OFC57" s="37"/>
      <c r="OFD57" s="37"/>
      <c r="OFE57" s="37"/>
      <c r="OFF57" s="37"/>
      <c r="OFG57" s="37"/>
      <c r="OFH57" s="37"/>
      <c r="OFI57" s="37"/>
      <c r="OFJ57" s="37"/>
      <c r="OFK57" s="37"/>
      <c r="OFL57" s="37"/>
      <c r="OFM57" s="37"/>
      <c r="OFN57" s="37"/>
      <c r="OFO57" s="37"/>
      <c r="OFP57" s="37"/>
      <c r="OFQ57" s="37"/>
      <c r="OFR57" s="37"/>
      <c r="OFS57" s="37"/>
      <c r="OFT57" s="37"/>
      <c r="OFU57" s="37"/>
      <c r="OFV57" s="37"/>
      <c r="OFW57" s="37"/>
      <c r="OFX57" s="37"/>
      <c r="OFY57" s="37"/>
      <c r="OFZ57" s="37"/>
      <c r="OGA57" s="37"/>
      <c r="OGB57" s="37"/>
      <c r="OGC57" s="37"/>
      <c r="OGD57" s="37"/>
      <c r="OGE57" s="37"/>
      <c r="OGF57" s="37"/>
      <c r="OGG57" s="37"/>
      <c r="OGH57" s="37"/>
      <c r="OGI57" s="37"/>
      <c r="OGJ57" s="37"/>
      <c r="OGK57" s="37"/>
      <c r="OGL57" s="37"/>
      <c r="OGM57" s="37"/>
      <c r="OGN57" s="37"/>
      <c r="OGO57" s="37"/>
      <c r="OGP57" s="37"/>
      <c r="OGQ57" s="37"/>
      <c r="OGR57" s="37"/>
      <c r="OGS57" s="37"/>
      <c r="OGT57" s="37"/>
      <c r="OGU57" s="37"/>
      <c r="OGV57" s="37"/>
      <c r="OGW57" s="37"/>
      <c r="OGX57" s="37"/>
      <c r="OGY57" s="37"/>
      <c r="OGZ57" s="37"/>
      <c r="OHA57" s="37"/>
      <c r="OHB57" s="37"/>
      <c r="OHC57" s="37"/>
      <c r="OHD57" s="37"/>
      <c r="OHE57" s="37"/>
      <c r="OHF57" s="37"/>
      <c r="OHG57" s="37"/>
      <c r="OHH57" s="37"/>
      <c r="OHI57" s="37"/>
      <c r="OHJ57" s="37"/>
      <c r="OHK57" s="37"/>
      <c r="OHL57" s="37"/>
      <c r="OHM57" s="37"/>
      <c r="OHN57" s="37"/>
      <c r="OHO57" s="37"/>
      <c r="OHP57" s="37"/>
      <c r="OHQ57" s="37"/>
      <c r="OHR57" s="37"/>
      <c r="OHS57" s="37"/>
      <c r="OHT57" s="37"/>
      <c r="OHU57" s="37"/>
      <c r="OHV57" s="37"/>
      <c r="OHW57" s="37"/>
      <c r="OHX57" s="37"/>
      <c r="OHY57" s="37"/>
      <c r="OHZ57" s="37"/>
      <c r="OIA57" s="37"/>
      <c r="OIB57" s="37"/>
      <c r="OIC57" s="37"/>
      <c r="OID57" s="37"/>
      <c r="OIE57" s="37"/>
      <c r="OIF57" s="37"/>
      <c r="OIG57" s="37"/>
      <c r="OIH57" s="37"/>
      <c r="OII57" s="37"/>
      <c r="OIJ57" s="37"/>
      <c r="OIK57" s="37"/>
      <c r="OIL57" s="37"/>
      <c r="OIM57" s="37"/>
      <c r="OIN57" s="37"/>
      <c r="OIO57" s="37"/>
      <c r="OIP57" s="37"/>
      <c r="OIQ57" s="37"/>
      <c r="OIR57" s="37"/>
      <c r="OIS57" s="37"/>
      <c r="OIT57" s="37"/>
      <c r="OIU57" s="37"/>
      <c r="OIV57" s="37"/>
      <c r="OIW57" s="37"/>
      <c r="OIX57" s="37"/>
      <c r="OIY57" s="37"/>
      <c r="OIZ57" s="37"/>
      <c r="OJA57" s="37"/>
      <c r="OJB57" s="37"/>
      <c r="OJC57" s="37"/>
      <c r="OJD57" s="37"/>
      <c r="OJE57" s="37"/>
      <c r="OJF57" s="37"/>
      <c r="OJG57" s="37"/>
      <c r="OJH57" s="37"/>
      <c r="OJI57" s="37"/>
      <c r="OJJ57" s="37"/>
      <c r="OJK57" s="37"/>
      <c r="OJL57" s="37"/>
      <c r="OJM57" s="37"/>
      <c r="OJN57" s="37"/>
      <c r="OJO57" s="37"/>
      <c r="OJP57" s="37"/>
      <c r="OJQ57" s="37"/>
      <c r="OJR57" s="37"/>
      <c r="OJS57" s="37"/>
      <c r="OJT57" s="37"/>
      <c r="OJU57" s="37"/>
      <c r="OJV57" s="37"/>
      <c r="OJW57" s="37"/>
      <c r="OJX57" s="37"/>
      <c r="OJY57" s="37"/>
      <c r="OJZ57" s="37"/>
      <c r="OKA57" s="37"/>
      <c r="OKB57" s="37"/>
      <c r="OKC57" s="37"/>
      <c r="OKD57" s="37"/>
      <c r="OKE57" s="37"/>
      <c r="OKF57" s="37"/>
      <c r="OKG57" s="37"/>
      <c r="OKH57" s="37"/>
      <c r="OKI57" s="37"/>
      <c r="OKJ57" s="37"/>
      <c r="OKK57" s="37"/>
      <c r="OKL57" s="37"/>
      <c r="OKM57" s="37"/>
      <c r="OKN57" s="37"/>
      <c r="OKO57" s="37"/>
      <c r="OKP57" s="37"/>
      <c r="OKQ57" s="37"/>
      <c r="OKR57" s="37"/>
      <c r="OKS57" s="37"/>
      <c r="OKT57" s="37"/>
      <c r="OKU57" s="37"/>
      <c r="OKV57" s="37"/>
      <c r="OKW57" s="37"/>
      <c r="OKX57" s="37"/>
      <c r="OKY57" s="37"/>
      <c r="OKZ57" s="37"/>
      <c r="OLA57" s="37"/>
      <c r="OLB57" s="37"/>
      <c r="OLC57" s="37"/>
      <c r="OLD57" s="37"/>
      <c r="OLE57" s="37"/>
      <c r="OLF57" s="37"/>
      <c r="OLG57" s="37"/>
      <c r="OLH57" s="37"/>
      <c r="OLI57" s="37"/>
      <c r="OLJ57" s="37"/>
      <c r="OLK57" s="37"/>
      <c r="OLL57" s="37"/>
      <c r="OLM57" s="37"/>
      <c r="OLN57" s="37"/>
      <c r="OLO57" s="37"/>
      <c r="OLP57" s="37"/>
      <c r="OLQ57" s="37"/>
      <c r="OLR57" s="37"/>
      <c r="OLS57" s="37"/>
      <c r="OLT57" s="37"/>
      <c r="OLU57" s="37"/>
      <c r="OLV57" s="37"/>
      <c r="OLW57" s="37"/>
      <c r="OLX57" s="37"/>
      <c r="OLY57" s="37"/>
      <c r="OLZ57" s="37"/>
      <c r="OMA57" s="37"/>
      <c r="OMB57" s="37"/>
      <c r="OMC57" s="37"/>
      <c r="OMD57" s="37"/>
      <c r="OME57" s="37"/>
      <c r="OMF57" s="37"/>
      <c r="OMG57" s="37"/>
      <c r="OMH57" s="37"/>
      <c r="OMI57" s="37"/>
      <c r="OMJ57" s="37"/>
      <c r="OMK57" s="37"/>
      <c r="OML57" s="37"/>
      <c r="OMM57" s="37"/>
      <c r="OMN57" s="37"/>
      <c r="OMO57" s="37"/>
      <c r="OMP57" s="37"/>
      <c r="OMQ57" s="37"/>
      <c r="OMR57" s="37"/>
      <c r="OMS57" s="37"/>
      <c r="OMT57" s="37"/>
      <c r="OMU57" s="37"/>
      <c r="OMV57" s="37"/>
      <c r="OMW57" s="37"/>
      <c r="OMX57" s="37"/>
      <c r="OMY57" s="37"/>
      <c r="OMZ57" s="37"/>
      <c r="ONA57" s="37"/>
      <c r="ONB57" s="37"/>
      <c r="ONC57" s="37"/>
      <c r="OND57" s="37"/>
      <c r="ONE57" s="37"/>
      <c r="ONF57" s="37"/>
      <c r="ONG57" s="37"/>
      <c r="ONH57" s="37"/>
      <c r="ONI57" s="37"/>
      <c r="ONJ57" s="37"/>
      <c r="ONK57" s="37"/>
      <c r="ONL57" s="37"/>
      <c r="ONM57" s="37"/>
      <c r="ONN57" s="37"/>
      <c r="ONO57" s="37"/>
      <c r="ONP57" s="37"/>
      <c r="ONQ57" s="37"/>
      <c r="ONR57" s="37"/>
      <c r="ONS57" s="37"/>
      <c r="ONT57" s="37"/>
      <c r="ONU57" s="37"/>
      <c r="ONV57" s="37"/>
      <c r="ONW57" s="37"/>
      <c r="ONX57" s="37"/>
      <c r="ONY57" s="37"/>
      <c r="ONZ57" s="37"/>
      <c r="OOA57" s="37"/>
      <c r="OOB57" s="37"/>
      <c r="OOC57" s="37"/>
      <c r="OOD57" s="37"/>
      <c r="OOE57" s="37"/>
      <c r="OOF57" s="37"/>
      <c r="OOG57" s="37"/>
      <c r="OOH57" s="37"/>
      <c r="OOI57" s="37"/>
      <c r="OOJ57" s="37"/>
      <c r="OOK57" s="37"/>
      <c r="OOL57" s="37"/>
      <c r="OOM57" s="37"/>
      <c r="OON57" s="37"/>
      <c r="OOO57" s="37"/>
      <c r="OOP57" s="37"/>
      <c r="OOQ57" s="37"/>
      <c r="OOR57" s="37"/>
      <c r="OOS57" s="37"/>
      <c r="OOT57" s="37"/>
      <c r="OOU57" s="37"/>
      <c r="OOV57" s="37"/>
      <c r="OOW57" s="37"/>
      <c r="OOX57" s="37"/>
      <c r="OOY57" s="37"/>
      <c r="OOZ57" s="37"/>
      <c r="OPA57" s="37"/>
      <c r="OPB57" s="37"/>
      <c r="OPC57" s="37"/>
      <c r="OPD57" s="37"/>
      <c r="OPE57" s="37"/>
      <c r="OPF57" s="37"/>
      <c r="OPG57" s="37"/>
      <c r="OPH57" s="37"/>
      <c r="OPI57" s="37"/>
      <c r="OPJ57" s="37"/>
      <c r="OPK57" s="37"/>
      <c r="OPL57" s="37"/>
      <c r="OPM57" s="37"/>
      <c r="OPN57" s="37"/>
      <c r="OPO57" s="37"/>
      <c r="OPP57" s="37"/>
      <c r="OPQ57" s="37"/>
      <c r="OPR57" s="37"/>
      <c r="OPS57" s="37"/>
      <c r="OPT57" s="37"/>
      <c r="OPU57" s="37"/>
      <c r="OPV57" s="37"/>
      <c r="OPW57" s="37"/>
      <c r="OPX57" s="37"/>
      <c r="OPY57" s="37"/>
      <c r="OPZ57" s="37"/>
      <c r="OQA57" s="37"/>
      <c r="OQB57" s="37"/>
      <c r="OQC57" s="37"/>
      <c r="OQD57" s="37"/>
      <c r="OQE57" s="37"/>
      <c r="OQF57" s="37"/>
      <c r="OQG57" s="37"/>
      <c r="OQH57" s="37"/>
      <c r="OQI57" s="37"/>
      <c r="OQJ57" s="37"/>
      <c r="OQK57" s="37"/>
      <c r="OQL57" s="37"/>
      <c r="OQM57" s="37"/>
      <c r="OQN57" s="37"/>
      <c r="OQO57" s="37"/>
      <c r="OQP57" s="37"/>
      <c r="OQQ57" s="37"/>
      <c r="OQR57" s="37"/>
      <c r="OQS57" s="37"/>
      <c r="OQT57" s="37"/>
      <c r="OQU57" s="37"/>
      <c r="OQV57" s="37"/>
      <c r="OQW57" s="37"/>
      <c r="OQX57" s="37"/>
      <c r="OQY57" s="37"/>
      <c r="OQZ57" s="37"/>
      <c r="ORA57" s="37"/>
      <c r="ORB57" s="37"/>
      <c r="ORC57" s="37"/>
      <c r="ORD57" s="37"/>
      <c r="ORE57" s="37"/>
      <c r="ORF57" s="37"/>
      <c r="ORG57" s="37"/>
      <c r="ORH57" s="37"/>
      <c r="ORI57" s="37"/>
      <c r="ORJ57" s="37"/>
      <c r="ORK57" s="37"/>
      <c r="ORL57" s="37"/>
      <c r="ORM57" s="37"/>
      <c r="ORN57" s="37"/>
      <c r="ORO57" s="37"/>
      <c r="ORP57" s="37"/>
      <c r="ORQ57" s="37"/>
      <c r="ORR57" s="37"/>
      <c r="ORS57" s="37"/>
      <c r="ORT57" s="37"/>
      <c r="ORU57" s="37"/>
      <c r="ORV57" s="37"/>
      <c r="ORW57" s="37"/>
      <c r="ORX57" s="37"/>
      <c r="ORY57" s="37"/>
      <c r="ORZ57" s="37"/>
      <c r="OSA57" s="37"/>
      <c r="OSB57" s="37"/>
      <c r="OSC57" s="37"/>
      <c r="OSD57" s="37"/>
      <c r="OSE57" s="37"/>
      <c r="OSF57" s="37"/>
      <c r="OSG57" s="37"/>
      <c r="OSH57" s="37"/>
      <c r="OSI57" s="37"/>
      <c r="OSJ57" s="37"/>
      <c r="OSK57" s="37"/>
      <c r="OSL57" s="37"/>
      <c r="OSM57" s="37"/>
      <c r="OSN57" s="37"/>
      <c r="OSO57" s="37"/>
      <c r="OSP57" s="37"/>
      <c r="OSQ57" s="37"/>
      <c r="OSR57" s="37"/>
      <c r="OSS57" s="37"/>
      <c r="OST57" s="37"/>
      <c r="OSU57" s="37"/>
      <c r="OSV57" s="37"/>
      <c r="OSW57" s="37"/>
      <c r="OSX57" s="37"/>
      <c r="OSY57" s="37"/>
      <c r="OSZ57" s="37"/>
      <c r="OTA57" s="37"/>
      <c r="OTB57" s="37"/>
      <c r="OTC57" s="37"/>
      <c r="OTD57" s="37"/>
      <c r="OTE57" s="37"/>
      <c r="OTF57" s="37"/>
      <c r="OTG57" s="37"/>
      <c r="OTH57" s="37"/>
      <c r="OTI57" s="37"/>
      <c r="OTJ57" s="37"/>
      <c r="OTK57" s="37"/>
      <c r="OTL57" s="37"/>
      <c r="OTM57" s="37"/>
      <c r="OTN57" s="37"/>
      <c r="OTO57" s="37"/>
      <c r="OTP57" s="37"/>
      <c r="OTQ57" s="37"/>
      <c r="OTR57" s="37"/>
      <c r="OTS57" s="37"/>
      <c r="OTT57" s="37"/>
      <c r="OTU57" s="37"/>
      <c r="OTV57" s="37"/>
      <c r="OTW57" s="37"/>
      <c r="OTX57" s="37"/>
      <c r="OTY57" s="37"/>
      <c r="OTZ57" s="37"/>
      <c r="OUA57" s="37"/>
      <c r="OUB57" s="37"/>
      <c r="OUC57" s="37"/>
      <c r="OUD57" s="37"/>
      <c r="OUE57" s="37"/>
      <c r="OUF57" s="37"/>
      <c r="OUG57" s="37"/>
      <c r="OUH57" s="37"/>
      <c r="OUI57" s="37"/>
      <c r="OUJ57" s="37"/>
      <c r="OUK57" s="37"/>
      <c r="OUL57" s="37"/>
      <c r="OUM57" s="37"/>
      <c r="OUN57" s="37"/>
      <c r="OUO57" s="37"/>
      <c r="OUP57" s="37"/>
      <c r="OUQ57" s="37"/>
      <c r="OUR57" s="37"/>
      <c r="OUS57" s="37"/>
      <c r="OUT57" s="37"/>
      <c r="OUU57" s="37"/>
      <c r="OUV57" s="37"/>
      <c r="OUW57" s="37"/>
      <c r="OUX57" s="37"/>
      <c r="OUY57" s="37"/>
      <c r="OUZ57" s="37"/>
      <c r="OVA57" s="37"/>
      <c r="OVB57" s="37"/>
      <c r="OVC57" s="37"/>
      <c r="OVD57" s="37"/>
      <c r="OVE57" s="37"/>
      <c r="OVF57" s="37"/>
      <c r="OVG57" s="37"/>
      <c r="OVH57" s="37"/>
      <c r="OVI57" s="37"/>
      <c r="OVJ57" s="37"/>
      <c r="OVK57" s="37"/>
      <c r="OVL57" s="37"/>
      <c r="OVM57" s="37"/>
      <c r="OVN57" s="37"/>
      <c r="OVO57" s="37"/>
      <c r="OVP57" s="37"/>
      <c r="OVQ57" s="37"/>
      <c r="OVR57" s="37"/>
      <c r="OVS57" s="37"/>
      <c r="OVT57" s="37"/>
      <c r="OVU57" s="37"/>
      <c r="OVV57" s="37"/>
      <c r="OVW57" s="37"/>
      <c r="OVX57" s="37"/>
      <c r="OVY57" s="37"/>
      <c r="OVZ57" s="37"/>
      <c r="OWA57" s="37"/>
      <c r="OWB57" s="37"/>
      <c r="OWC57" s="37"/>
      <c r="OWD57" s="37"/>
      <c r="OWE57" s="37"/>
      <c r="OWF57" s="37"/>
      <c r="OWG57" s="37"/>
      <c r="OWH57" s="37"/>
      <c r="OWI57" s="37"/>
      <c r="OWJ57" s="37"/>
      <c r="OWK57" s="37"/>
      <c r="OWL57" s="37"/>
      <c r="OWM57" s="37"/>
      <c r="OWN57" s="37"/>
      <c r="OWO57" s="37"/>
      <c r="OWP57" s="37"/>
      <c r="OWQ57" s="37"/>
      <c r="OWR57" s="37"/>
      <c r="OWS57" s="37"/>
      <c r="OWT57" s="37"/>
      <c r="OWU57" s="37"/>
      <c r="OWV57" s="37"/>
      <c r="OWW57" s="37"/>
      <c r="OWX57" s="37"/>
      <c r="OWY57" s="37"/>
      <c r="OWZ57" s="37"/>
      <c r="OXA57" s="37"/>
      <c r="OXB57" s="37"/>
      <c r="OXC57" s="37"/>
      <c r="OXD57" s="37"/>
      <c r="OXE57" s="37"/>
      <c r="OXF57" s="37"/>
      <c r="OXG57" s="37"/>
      <c r="OXH57" s="37"/>
      <c r="OXI57" s="37"/>
      <c r="OXJ57" s="37"/>
      <c r="OXK57" s="37"/>
      <c r="OXL57" s="37"/>
      <c r="OXM57" s="37"/>
      <c r="OXN57" s="37"/>
      <c r="OXO57" s="37"/>
      <c r="OXP57" s="37"/>
      <c r="OXQ57" s="37"/>
      <c r="OXR57" s="37"/>
      <c r="OXS57" s="37"/>
      <c r="OXT57" s="37"/>
      <c r="OXU57" s="37"/>
      <c r="OXV57" s="37"/>
      <c r="OXW57" s="37"/>
      <c r="OXX57" s="37"/>
      <c r="OXY57" s="37"/>
      <c r="OXZ57" s="37"/>
      <c r="OYA57" s="37"/>
      <c r="OYB57" s="37"/>
      <c r="OYC57" s="37"/>
      <c r="OYD57" s="37"/>
      <c r="OYE57" s="37"/>
      <c r="OYF57" s="37"/>
      <c r="OYG57" s="37"/>
      <c r="OYH57" s="37"/>
      <c r="OYI57" s="37"/>
      <c r="OYJ57" s="37"/>
      <c r="OYK57" s="37"/>
      <c r="OYL57" s="37"/>
      <c r="OYM57" s="37"/>
      <c r="OYN57" s="37"/>
      <c r="OYO57" s="37"/>
      <c r="OYP57" s="37"/>
      <c r="OYQ57" s="37"/>
      <c r="OYR57" s="37"/>
      <c r="OYS57" s="37"/>
      <c r="OYT57" s="37"/>
      <c r="OYU57" s="37"/>
      <c r="OYV57" s="37"/>
      <c r="OYW57" s="37"/>
      <c r="OYX57" s="37"/>
      <c r="OYY57" s="37"/>
      <c r="OYZ57" s="37"/>
      <c r="OZA57" s="37"/>
      <c r="OZB57" s="37"/>
      <c r="OZC57" s="37"/>
      <c r="OZD57" s="37"/>
      <c r="OZE57" s="37"/>
      <c r="OZF57" s="37"/>
      <c r="OZG57" s="37"/>
      <c r="OZH57" s="37"/>
      <c r="OZI57" s="37"/>
      <c r="OZJ57" s="37"/>
      <c r="OZK57" s="37"/>
      <c r="OZL57" s="37"/>
      <c r="OZM57" s="37"/>
      <c r="OZN57" s="37"/>
      <c r="OZO57" s="37"/>
      <c r="OZP57" s="37"/>
      <c r="OZQ57" s="37"/>
      <c r="OZR57" s="37"/>
      <c r="OZS57" s="37"/>
      <c r="OZT57" s="37"/>
      <c r="OZU57" s="37"/>
      <c r="OZV57" s="37"/>
      <c r="OZW57" s="37"/>
      <c r="OZX57" s="37"/>
      <c r="OZY57" s="37"/>
      <c r="OZZ57" s="37"/>
      <c r="PAA57" s="37"/>
      <c r="PAB57" s="37"/>
      <c r="PAC57" s="37"/>
      <c r="PAD57" s="37"/>
      <c r="PAE57" s="37"/>
      <c r="PAF57" s="37"/>
      <c r="PAG57" s="37"/>
      <c r="PAH57" s="37"/>
      <c r="PAI57" s="37"/>
      <c r="PAJ57" s="37"/>
      <c r="PAK57" s="37"/>
      <c r="PAL57" s="37"/>
      <c r="PAM57" s="37"/>
      <c r="PAN57" s="37"/>
      <c r="PAO57" s="37"/>
      <c r="PAP57" s="37"/>
      <c r="PAQ57" s="37"/>
      <c r="PAR57" s="37"/>
      <c r="PAS57" s="37"/>
      <c r="PAT57" s="37"/>
      <c r="PAU57" s="37"/>
      <c r="PAV57" s="37"/>
      <c r="PAW57" s="37"/>
      <c r="PAX57" s="37"/>
      <c r="PAY57" s="37"/>
      <c r="PAZ57" s="37"/>
      <c r="PBA57" s="37"/>
      <c r="PBB57" s="37"/>
      <c r="PBC57" s="37"/>
      <c r="PBD57" s="37"/>
      <c r="PBE57" s="37"/>
      <c r="PBF57" s="37"/>
      <c r="PBG57" s="37"/>
      <c r="PBH57" s="37"/>
      <c r="PBI57" s="37"/>
      <c r="PBJ57" s="37"/>
      <c r="PBK57" s="37"/>
      <c r="PBL57" s="37"/>
      <c r="PBM57" s="37"/>
      <c r="PBN57" s="37"/>
      <c r="PBO57" s="37"/>
      <c r="PBP57" s="37"/>
      <c r="PBQ57" s="37"/>
      <c r="PBR57" s="37"/>
      <c r="PBS57" s="37"/>
      <c r="PBT57" s="37"/>
      <c r="PBU57" s="37"/>
      <c r="PBV57" s="37"/>
      <c r="PBW57" s="37"/>
      <c r="PBX57" s="37"/>
      <c r="PBY57" s="37"/>
      <c r="PBZ57" s="37"/>
      <c r="PCA57" s="37"/>
      <c r="PCB57" s="37"/>
      <c r="PCC57" s="37"/>
      <c r="PCD57" s="37"/>
      <c r="PCE57" s="37"/>
      <c r="PCF57" s="37"/>
      <c r="PCG57" s="37"/>
      <c r="PCH57" s="37"/>
      <c r="PCI57" s="37"/>
      <c r="PCJ57" s="37"/>
      <c r="PCK57" s="37"/>
      <c r="PCL57" s="37"/>
      <c r="PCM57" s="37"/>
      <c r="PCN57" s="37"/>
      <c r="PCO57" s="37"/>
      <c r="PCP57" s="37"/>
      <c r="PCQ57" s="37"/>
      <c r="PCR57" s="37"/>
      <c r="PCS57" s="37"/>
      <c r="PCT57" s="37"/>
      <c r="PCU57" s="37"/>
      <c r="PCV57" s="37"/>
      <c r="PCW57" s="37"/>
      <c r="PCX57" s="37"/>
      <c r="PCY57" s="37"/>
      <c r="PCZ57" s="37"/>
      <c r="PDA57" s="37"/>
      <c r="PDB57" s="37"/>
      <c r="PDC57" s="37"/>
      <c r="PDD57" s="37"/>
      <c r="PDE57" s="37"/>
      <c r="PDF57" s="37"/>
      <c r="PDG57" s="37"/>
      <c r="PDH57" s="37"/>
      <c r="PDI57" s="37"/>
      <c r="PDJ57" s="37"/>
      <c r="PDK57" s="37"/>
      <c r="PDL57" s="37"/>
      <c r="PDM57" s="37"/>
      <c r="PDN57" s="37"/>
      <c r="PDO57" s="37"/>
      <c r="PDP57" s="37"/>
      <c r="PDQ57" s="37"/>
      <c r="PDR57" s="37"/>
      <c r="PDS57" s="37"/>
      <c r="PDT57" s="37"/>
      <c r="PDU57" s="37"/>
      <c r="PDV57" s="37"/>
      <c r="PDW57" s="37"/>
      <c r="PDX57" s="37"/>
      <c r="PDY57" s="37"/>
      <c r="PDZ57" s="37"/>
      <c r="PEA57" s="37"/>
      <c r="PEB57" s="37"/>
      <c r="PEC57" s="37"/>
      <c r="PED57" s="37"/>
      <c r="PEE57" s="37"/>
      <c r="PEF57" s="37"/>
      <c r="PEG57" s="37"/>
      <c r="PEH57" s="37"/>
      <c r="PEI57" s="37"/>
      <c r="PEJ57" s="37"/>
      <c r="PEK57" s="37"/>
      <c r="PEL57" s="37"/>
      <c r="PEM57" s="37"/>
      <c r="PEN57" s="37"/>
      <c r="PEO57" s="37"/>
      <c r="PEP57" s="37"/>
      <c r="PEQ57" s="37"/>
      <c r="PER57" s="37"/>
      <c r="PES57" s="37"/>
      <c r="PET57" s="37"/>
      <c r="PEU57" s="37"/>
      <c r="PEV57" s="37"/>
      <c r="PEW57" s="37"/>
      <c r="PEX57" s="37"/>
      <c r="PEY57" s="37"/>
      <c r="PEZ57" s="37"/>
      <c r="PFA57" s="37"/>
      <c r="PFB57" s="37"/>
      <c r="PFC57" s="37"/>
      <c r="PFD57" s="37"/>
      <c r="PFE57" s="37"/>
      <c r="PFF57" s="37"/>
      <c r="PFG57" s="37"/>
      <c r="PFH57" s="37"/>
      <c r="PFI57" s="37"/>
      <c r="PFJ57" s="37"/>
      <c r="PFK57" s="37"/>
      <c r="PFL57" s="37"/>
      <c r="PFM57" s="37"/>
      <c r="PFN57" s="37"/>
      <c r="PFO57" s="37"/>
      <c r="PFP57" s="37"/>
      <c r="PFQ57" s="37"/>
      <c r="PFR57" s="37"/>
      <c r="PFS57" s="37"/>
      <c r="PFT57" s="37"/>
      <c r="PFU57" s="37"/>
      <c r="PFV57" s="37"/>
      <c r="PFW57" s="37"/>
      <c r="PFX57" s="37"/>
      <c r="PFY57" s="37"/>
      <c r="PFZ57" s="37"/>
      <c r="PGA57" s="37"/>
      <c r="PGB57" s="37"/>
      <c r="PGC57" s="37"/>
      <c r="PGD57" s="37"/>
      <c r="PGE57" s="37"/>
      <c r="PGF57" s="37"/>
      <c r="PGG57" s="37"/>
      <c r="PGH57" s="37"/>
      <c r="PGI57" s="37"/>
      <c r="PGJ57" s="37"/>
      <c r="PGK57" s="37"/>
      <c r="PGL57" s="37"/>
      <c r="PGM57" s="37"/>
      <c r="PGN57" s="37"/>
      <c r="PGO57" s="37"/>
      <c r="PGP57" s="37"/>
      <c r="PGQ57" s="37"/>
      <c r="PGR57" s="37"/>
      <c r="PGS57" s="37"/>
      <c r="PGT57" s="37"/>
      <c r="PGU57" s="37"/>
      <c r="PGV57" s="37"/>
      <c r="PGW57" s="37"/>
      <c r="PGX57" s="37"/>
      <c r="PGY57" s="37"/>
      <c r="PGZ57" s="37"/>
      <c r="PHA57" s="37"/>
      <c r="PHB57" s="37"/>
      <c r="PHC57" s="37"/>
      <c r="PHD57" s="37"/>
      <c r="PHE57" s="37"/>
      <c r="PHF57" s="37"/>
      <c r="PHG57" s="37"/>
      <c r="PHH57" s="37"/>
      <c r="PHI57" s="37"/>
      <c r="PHJ57" s="37"/>
      <c r="PHK57" s="37"/>
      <c r="PHL57" s="37"/>
      <c r="PHM57" s="37"/>
      <c r="PHN57" s="37"/>
      <c r="PHO57" s="37"/>
      <c r="PHP57" s="37"/>
      <c r="PHQ57" s="37"/>
      <c r="PHR57" s="37"/>
      <c r="PHS57" s="37"/>
      <c r="PHT57" s="37"/>
      <c r="PHU57" s="37"/>
      <c r="PHV57" s="37"/>
      <c r="PHW57" s="37"/>
      <c r="PHX57" s="37"/>
      <c r="PHY57" s="37"/>
      <c r="PHZ57" s="37"/>
      <c r="PIA57" s="37"/>
      <c r="PIB57" s="37"/>
      <c r="PIC57" s="37"/>
      <c r="PID57" s="37"/>
      <c r="PIE57" s="37"/>
      <c r="PIF57" s="37"/>
      <c r="PIG57" s="37"/>
      <c r="PIH57" s="37"/>
      <c r="PII57" s="37"/>
      <c r="PIJ57" s="37"/>
      <c r="PIK57" s="37"/>
      <c r="PIL57" s="37"/>
      <c r="PIM57" s="37"/>
      <c r="PIN57" s="37"/>
      <c r="PIO57" s="37"/>
      <c r="PIP57" s="37"/>
      <c r="PIQ57" s="37"/>
      <c r="PIR57" s="37"/>
      <c r="PIS57" s="37"/>
      <c r="PIT57" s="37"/>
      <c r="PIU57" s="37"/>
      <c r="PIV57" s="37"/>
      <c r="PIW57" s="37"/>
      <c r="PIX57" s="37"/>
      <c r="PIY57" s="37"/>
      <c r="PIZ57" s="37"/>
      <c r="PJA57" s="37"/>
      <c r="PJB57" s="37"/>
      <c r="PJC57" s="37"/>
      <c r="PJD57" s="37"/>
      <c r="PJE57" s="37"/>
      <c r="PJF57" s="37"/>
      <c r="PJG57" s="37"/>
      <c r="PJH57" s="37"/>
      <c r="PJI57" s="37"/>
      <c r="PJJ57" s="37"/>
      <c r="PJK57" s="37"/>
      <c r="PJL57" s="37"/>
      <c r="PJM57" s="37"/>
      <c r="PJN57" s="37"/>
      <c r="PJO57" s="37"/>
      <c r="PJP57" s="37"/>
      <c r="PJQ57" s="37"/>
      <c r="PJR57" s="37"/>
      <c r="PJS57" s="37"/>
      <c r="PJT57" s="37"/>
      <c r="PJU57" s="37"/>
      <c r="PJV57" s="37"/>
      <c r="PJW57" s="37"/>
      <c r="PJX57" s="37"/>
      <c r="PJY57" s="37"/>
      <c r="PJZ57" s="37"/>
      <c r="PKA57" s="37"/>
      <c r="PKB57" s="37"/>
      <c r="PKC57" s="37"/>
      <c r="PKD57" s="37"/>
      <c r="PKE57" s="37"/>
      <c r="PKF57" s="37"/>
      <c r="PKG57" s="37"/>
      <c r="PKH57" s="37"/>
      <c r="PKI57" s="37"/>
      <c r="PKJ57" s="37"/>
      <c r="PKK57" s="37"/>
      <c r="PKL57" s="37"/>
      <c r="PKM57" s="37"/>
      <c r="PKN57" s="37"/>
      <c r="PKO57" s="37"/>
      <c r="PKP57" s="37"/>
      <c r="PKQ57" s="37"/>
      <c r="PKR57" s="37"/>
      <c r="PKS57" s="37"/>
      <c r="PKT57" s="37"/>
      <c r="PKU57" s="37"/>
      <c r="PKV57" s="37"/>
      <c r="PKW57" s="37"/>
      <c r="PKX57" s="37"/>
      <c r="PKY57" s="37"/>
      <c r="PKZ57" s="37"/>
      <c r="PLA57" s="37"/>
      <c r="PLB57" s="37"/>
      <c r="PLC57" s="37"/>
      <c r="PLD57" s="37"/>
      <c r="PLE57" s="37"/>
      <c r="PLF57" s="37"/>
      <c r="PLG57" s="37"/>
      <c r="PLH57" s="37"/>
      <c r="PLI57" s="37"/>
      <c r="PLJ57" s="37"/>
      <c r="PLK57" s="37"/>
      <c r="PLL57" s="37"/>
      <c r="PLM57" s="37"/>
      <c r="PLN57" s="37"/>
      <c r="PLO57" s="37"/>
      <c r="PLP57" s="37"/>
      <c r="PLQ57" s="37"/>
      <c r="PLR57" s="37"/>
      <c r="PLS57" s="37"/>
      <c r="PLT57" s="37"/>
      <c r="PLU57" s="37"/>
      <c r="PLV57" s="37"/>
      <c r="PLW57" s="37"/>
      <c r="PLX57" s="37"/>
      <c r="PLY57" s="37"/>
      <c r="PLZ57" s="37"/>
      <c r="PMA57" s="37"/>
      <c r="PMB57" s="37"/>
      <c r="PMC57" s="37"/>
      <c r="PMD57" s="37"/>
      <c r="PME57" s="37"/>
      <c r="PMF57" s="37"/>
      <c r="PMG57" s="37"/>
      <c r="PMH57" s="37"/>
      <c r="PMI57" s="37"/>
      <c r="PMJ57" s="37"/>
      <c r="PMK57" s="37"/>
      <c r="PML57" s="37"/>
      <c r="PMM57" s="37"/>
      <c r="PMN57" s="37"/>
      <c r="PMO57" s="37"/>
      <c r="PMP57" s="37"/>
      <c r="PMQ57" s="37"/>
      <c r="PMR57" s="37"/>
      <c r="PMS57" s="37"/>
      <c r="PMT57" s="37"/>
      <c r="PMU57" s="37"/>
      <c r="PMV57" s="37"/>
      <c r="PMW57" s="37"/>
      <c r="PMX57" s="37"/>
      <c r="PMY57" s="37"/>
      <c r="PMZ57" s="37"/>
      <c r="PNA57" s="37"/>
      <c r="PNB57" s="37"/>
      <c r="PNC57" s="37"/>
      <c r="PND57" s="37"/>
      <c r="PNE57" s="37"/>
      <c r="PNF57" s="37"/>
      <c r="PNG57" s="37"/>
      <c r="PNH57" s="37"/>
      <c r="PNI57" s="37"/>
      <c r="PNJ57" s="37"/>
      <c r="PNK57" s="37"/>
      <c r="PNL57" s="37"/>
      <c r="PNM57" s="37"/>
      <c r="PNN57" s="37"/>
      <c r="PNO57" s="37"/>
      <c r="PNP57" s="37"/>
      <c r="PNQ57" s="37"/>
      <c r="PNR57" s="37"/>
      <c r="PNS57" s="37"/>
      <c r="PNT57" s="37"/>
      <c r="PNU57" s="37"/>
      <c r="PNV57" s="37"/>
      <c r="PNW57" s="37"/>
      <c r="PNX57" s="37"/>
      <c r="PNY57" s="37"/>
      <c r="PNZ57" s="37"/>
      <c r="POA57" s="37"/>
      <c r="POB57" s="37"/>
      <c r="POC57" s="37"/>
      <c r="POD57" s="37"/>
      <c r="POE57" s="37"/>
      <c r="POF57" s="37"/>
      <c r="POG57" s="37"/>
      <c r="POH57" s="37"/>
      <c r="POI57" s="37"/>
      <c r="POJ57" s="37"/>
      <c r="POK57" s="37"/>
      <c r="POL57" s="37"/>
      <c r="POM57" s="37"/>
      <c r="PON57" s="37"/>
      <c r="POO57" s="37"/>
      <c r="POP57" s="37"/>
      <c r="POQ57" s="37"/>
      <c r="POR57" s="37"/>
      <c r="POS57" s="37"/>
      <c r="POT57" s="37"/>
      <c r="POU57" s="37"/>
      <c r="POV57" s="37"/>
      <c r="POW57" s="37"/>
      <c r="POX57" s="37"/>
      <c r="POY57" s="37"/>
      <c r="POZ57" s="37"/>
      <c r="PPA57" s="37"/>
      <c r="PPB57" s="37"/>
      <c r="PPC57" s="37"/>
      <c r="PPD57" s="37"/>
      <c r="PPE57" s="37"/>
      <c r="PPF57" s="37"/>
      <c r="PPG57" s="37"/>
      <c r="PPH57" s="37"/>
      <c r="PPI57" s="37"/>
      <c r="PPJ57" s="37"/>
      <c r="PPK57" s="37"/>
      <c r="PPL57" s="37"/>
      <c r="PPM57" s="37"/>
      <c r="PPN57" s="37"/>
      <c r="PPO57" s="37"/>
      <c r="PPP57" s="37"/>
      <c r="PPQ57" s="37"/>
      <c r="PPR57" s="37"/>
      <c r="PPS57" s="37"/>
      <c r="PPT57" s="37"/>
      <c r="PPU57" s="37"/>
      <c r="PPV57" s="37"/>
      <c r="PPW57" s="37"/>
      <c r="PPX57" s="37"/>
      <c r="PPY57" s="37"/>
      <c r="PPZ57" s="37"/>
      <c r="PQA57" s="37"/>
      <c r="PQB57" s="37"/>
      <c r="PQC57" s="37"/>
      <c r="PQD57" s="37"/>
      <c r="PQE57" s="37"/>
      <c r="PQF57" s="37"/>
      <c r="PQG57" s="37"/>
      <c r="PQH57" s="37"/>
      <c r="PQI57" s="37"/>
      <c r="PQJ57" s="37"/>
      <c r="PQK57" s="37"/>
      <c r="PQL57" s="37"/>
      <c r="PQM57" s="37"/>
      <c r="PQN57" s="37"/>
      <c r="PQO57" s="37"/>
      <c r="PQP57" s="37"/>
      <c r="PQQ57" s="37"/>
      <c r="PQR57" s="37"/>
      <c r="PQS57" s="37"/>
      <c r="PQT57" s="37"/>
      <c r="PQU57" s="37"/>
      <c r="PQV57" s="37"/>
      <c r="PQW57" s="37"/>
      <c r="PQX57" s="37"/>
      <c r="PQY57" s="37"/>
      <c r="PQZ57" s="37"/>
      <c r="PRA57" s="37"/>
      <c r="PRB57" s="37"/>
      <c r="PRC57" s="37"/>
      <c r="PRD57" s="37"/>
      <c r="PRE57" s="37"/>
      <c r="PRF57" s="37"/>
      <c r="PRG57" s="37"/>
      <c r="PRH57" s="37"/>
      <c r="PRI57" s="37"/>
      <c r="PRJ57" s="37"/>
      <c r="PRK57" s="37"/>
      <c r="PRL57" s="37"/>
      <c r="PRM57" s="37"/>
      <c r="PRN57" s="37"/>
      <c r="PRO57" s="37"/>
      <c r="PRP57" s="37"/>
      <c r="PRQ57" s="37"/>
      <c r="PRR57" s="37"/>
      <c r="PRS57" s="37"/>
      <c r="PRT57" s="37"/>
      <c r="PRU57" s="37"/>
      <c r="PRV57" s="37"/>
      <c r="PRW57" s="37"/>
      <c r="PRX57" s="37"/>
      <c r="PRY57" s="37"/>
      <c r="PRZ57" s="37"/>
      <c r="PSA57" s="37"/>
      <c r="PSB57" s="37"/>
      <c r="PSC57" s="37"/>
      <c r="PSD57" s="37"/>
      <c r="PSE57" s="37"/>
      <c r="PSF57" s="37"/>
      <c r="PSG57" s="37"/>
      <c r="PSH57" s="37"/>
      <c r="PSI57" s="37"/>
      <c r="PSJ57" s="37"/>
      <c r="PSK57" s="37"/>
      <c r="PSL57" s="37"/>
      <c r="PSM57" s="37"/>
      <c r="PSN57" s="37"/>
      <c r="PSO57" s="37"/>
      <c r="PSP57" s="37"/>
      <c r="PSQ57" s="37"/>
      <c r="PSR57" s="37"/>
      <c r="PSS57" s="37"/>
      <c r="PST57" s="37"/>
      <c r="PSU57" s="37"/>
      <c r="PSV57" s="37"/>
      <c r="PSW57" s="37"/>
      <c r="PSX57" s="37"/>
      <c r="PSY57" s="37"/>
      <c r="PSZ57" s="37"/>
      <c r="PTA57" s="37"/>
      <c r="PTB57" s="37"/>
      <c r="PTC57" s="37"/>
      <c r="PTD57" s="37"/>
      <c r="PTE57" s="37"/>
      <c r="PTF57" s="37"/>
      <c r="PTG57" s="37"/>
      <c r="PTH57" s="37"/>
      <c r="PTI57" s="37"/>
      <c r="PTJ57" s="37"/>
      <c r="PTK57" s="37"/>
      <c r="PTL57" s="37"/>
      <c r="PTM57" s="37"/>
      <c r="PTN57" s="37"/>
      <c r="PTO57" s="37"/>
      <c r="PTP57" s="37"/>
      <c r="PTQ57" s="37"/>
      <c r="PTR57" s="37"/>
      <c r="PTS57" s="37"/>
      <c r="PTT57" s="37"/>
      <c r="PTU57" s="37"/>
      <c r="PTV57" s="37"/>
      <c r="PTW57" s="37"/>
      <c r="PTX57" s="37"/>
      <c r="PTY57" s="37"/>
      <c r="PTZ57" s="37"/>
      <c r="PUA57" s="37"/>
      <c r="PUB57" s="37"/>
      <c r="PUC57" s="37"/>
      <c r="PUD57" s="37"/>
      <c r="PUE57" s="37"/>
      <c r="PUF57" s="37"/>
      <c r="PUG57" s="37"/>
      <c r="PUH57" s="37"/>
      <c r="PUI57" s="37"/>
      <c r="PUJ57" s="37"/>
      <c r="PUK57" s="37"/>
      <c r="PUL57" s="37"/>
      <c r="PUM57" s="37"/>
      <c r="PUN57" s="37"/>
      <c r="PUO57" s="37"/>
      <c r="PUP57" s="37"/>
      <c r="PUQ57" s="37"/>
      <c r="PUR57" s="37"/>
      <c r="PUS57" s="37"/>
      <c r="PUT57" s="37"/>
      <c r="PUU57" s="37"/>
      <c r="PUV57" s="37"/>
      <c r="PUW57" s="37"/>
      <c r="PUX57" s="37"/>
      <c r="PUY57" s="37"/>
      <c r="PUZ57" s="37"/>
      <c r="PVA57" s="37"/>
      <c r="PVB57" s="37"/>
      <c r="PVC57" s="37"/>
      <c r="PVD57" s="37"/>
      <c r="PVE57" s="37"/>
      <c r="PVF57" s="37"/>
      <c r="PVG57" s="37"/>
      <c r="PVH57" s="37"/>
      <c r="PVI57" s="37"/>
      <c r="PVJ57" s="37"/>
      <c r="PVK57" s="37"/>
      <c r="PVL57" s="37"/>
      <c r="PVM57" s="37"/>
      <c r="PVN57" s="37"/>
      <c r="PVO57" s="37"/>
      <c r="PVP57" s="37"/>
      <c r="PVQ57" s="37"/>
      <c r="PVR57" s="37"/>
      <c r="PVS57" s="37"/>
      <c r="PVT57" s="37"/>
      <c r="PVU57" s="37"/>
      <c r="PVV57" s="37"/>
      <c r="PVW57" s="37"/>
      <c r="PVX57" s="37"/>
      <c r="PVY57" s="37"/>
      <c r="PVZ57" s="37"/>
      <c r="PWA57" s="37"/>
      <c r="PWB57" s="37"/>
      <c r="PWC57" s="37"/>
      <c r="PWD57" s="37"/>
      <c r="PWE57" s="37"/>
      <c r="PWF57" s="37"/>
      <c r="PWG57" s="37"/>
      <c r="PWH57" s="37"/>
      <c r="PWI57" s="37"/>
      <c r="PWJ57" s="37"/>
      <c r="PWK57" s="37"/>
      <c r="PWL57" s="37"/>
      <c r="PWM57" s="37"/>
      <c r="PWN57" s="37"/>
      <c r="PWO57" s="37"/>
      <c r="PWP57" s="37"/>
      <c r="PWQ57" s="37"/>
      <c r="PWR57" s="37"/>
      <c r="PWS57" s="37"/>
      <c r="PWT57" s="37"/>
      <c r="PWU57" s="37"/>
      <c r="PWV57" s="37"/>
      <c r="PWW57" s="37"/>
      <c r="PWX57" s="37"/>
      <c r="PWY57" s="37"/>
      <c r="PWZ57" s="37"/>
      <c r="PXA57" s="37"/>
      <c r="PXB57" s="37"/>
      <c r="PXC57" s="37"/>
      <c r="PXD57" s="37"/>
      <c r="PXE57" s="37"/>
      <c r="PXF57" s="37"/>
      <c r="PXG57" s="37"/>
      <c r="PXH57" s="37"/>
      <c r="PXI57" s="37"/>
      <c r="PXJ57" s="37"/>
      <c r="PXK57" s="37"/>
      <c r="PXL57" s="37"/>
      <c r="PXM57" s="37"/>
      <c r="PXN57" s="37"/>
      <c r="PXO57" s="37"/>
      <c r="PXP57" s="37"/>
      <c r="PXQ57" s="37"/>
      <c r="PXR57" s="37"/>
      <c r="PXS57" s="37"/>
      <c r="PXT57" s="37"/>
      <c r="PXU57" s="37"/>
      <c r="PXV57" s="37"/>
      <c r="PXW57" s="37"/>
      <c r="PXX57" s="37"/>
      <c r="PXY57" s="37"/>
      <c r="PXZ57" s="37"/>
      <c r="PYA57" s="37"/>
      <c r="PYB57" s="37"/>
      <c r="PYC57" s="37"/>
      <c r="PYD57" s="37"/>
      <c r="PYE57" s="37"/>
      <c r="PYF57" s="37"/>
      <c r="PYG57" s="37"/>
      <c r="PYH57" s="37"/>
      <c r="PYI57" s="37"/>
      <c r="PYJ57" s="37"/>
      <c r="PYK57" s="37"/>
      <c r="PYL57" s="37"/>
      <c r="PYM57" s="37"/>
      <c r="PYN57" s="37"/>
      <c r="PYO57" s="37"/>
      <c r="PYP57" s="37"/>
      <c r="PYQ57" s="37"/>
      <c r="PYR57" s="37"/>
      <c r="PYS57" s="37"/>
      <c r="PYT57" s="37"/>
      <c r="PYU57" s="37"/>
      <c r="PYV57" s="37"/>
      <c r="PYW57" s="37"/>
      <c r="PYX57" s="37"/>
      <c r="PYY57" s="37"/>
      <c r="PYZ57" s="37"/>
      <c r="PZA57" s="37"/>
      <c r="PZB57" s="37"/>
      <c r="PZC57" s="37"/>
      <c r="PZD57" s="37"/>
      <c r="PZE57" s="37"/>
      <c r="PZF57" s="37"/>
      <c r="PZG57" s="37"/>
      <c r="PZH57" s="37"/>
      <c r="PZI57" s="37"/>
      <c r="PZJ57" s="37"/>
      <c r="PZK57" s="37"/>
      <c r="PZL57" s="37"/>
      <c r="PZM57" s="37"/>
      <c r="PZN57" s="37"/>
      <c r="PZO57" s="37"/>
      <c r="PZP57" s="37"/>
      <c r="PZQ57" s="37"/>
      <c r="PZR57" s="37"/>
      <c r="PZS57" s="37"/>
      <c r="PZT57" s="37"/>
      <c r="PZU57" s="37"/>
      <c r="PZV57" s="37"/>
      <c r="PZW57" s="37"/>
      <c r="PZX57" s="37"/>
      <c r="PZY57" s="37"/>
      <c r="PZZ57" s="37"/>
      <c r="QAA57" s="37"/>
      <c r="QAB57" s="37"/>
      <c r="QAC57" s="37"/>
      <c r="QAD57" s="37"/>
      <c r="QAE57" s="37"/>
      <c r="QAF57" s="37"/>
      <c r="QAG57" s="37"/>
      <c r="QAH57" s="37"/>
      <c r="QAI57" s="37"/>
      <c r="QAJ57" s="37"/>
      <c r="QAK57" s="37"/>
      <c r="QAL57" s="37"/>
      <c r="QAM57" s="37"/>
      <c r="QAN57" s="37"/>
      <c r="QAO57" s="37"/>
      <c r="QAP57" s="37"/>
      <c r="QAQ57" s="37"/>
      <c r="QAR57" s="37"/>
      <c r="QAS57" s="37"/>
      <c r="QAT57" s="37"/>
      <c r="QAU57" s="37"/>
      <c r="QAV57" s="37"/>
      <c r="QAW57" s="37"/>
      <c r="QAX57" s="37"/>
      <c r="QAY57" s="37"/>
      <c r="QAZ57" s="37"/>
      <c r="QBA57" s="37"/>
      <c r="QBB57" s="37"/>
      <c r="QBC57" s="37"/>
      <c r="QBD57" s="37"/>
      <c r="QBE57" s="37"/>
      <c r="QBF57" s="37"/>
      <c r="QBG57" s="37"/>
      <c r="QBH57" s="37"/>
      <c r="QBI57" s="37"/>
      <c r="QBJ57" s="37"/>
      <c r="QBK57" s="37"/>
      <c r="QBL57" s="37"/>
      <c r="QBM57" s="37"/>
      <c r="QBN57" s="37"/>
      <c r="QBO57" s="37"/>
      <c r="QBP57" s="37"/>
      <c r="QBQ57" s="37"/>
      <c r="QBR57" s="37"/>
      <c r="QBS57" s="37"/>
      <c r="QBT57" s="37"/>
      <c r="QBU57" s="37"/>
      <c r="QBV57" s="37"/>
      <c r="QBW57" s="37"/>
      <c r="QBX57" s="37"/>
      <c r="QBY57" s="37"/>
      <c r="QBZ57" s="37"/>
      <c r="QCA57" s="37"/>
      <c r="QCB57" s="37"/>
      <c r="QCC57" s="37"/>
      <c r="QCD57" s="37"/>
      <c r="QCE57" s="37"/>
      <c r="QCF57" s="37"/>
      <c r="QCG57" s="37"/>
      <c r="QCH57" s="37"/>
      <c r="QCI57" s="37"/>
      <c r="QCJ57" s="37"/>
      <c r="QCK57" s="37"/>
      <c r="QCL57" s="37"/>
      <c r="QCM57" s="37"/>
      <c r="QCN57" s="37"/>
      <c r="QCO57" s="37"/>
      <c r="QCP57" s="37"/>
      <c r="QCQ57" s="37"/>
      <c r="QCR57" s="37"/>
      <c r="QCS57" s="37"/>
      <c r="QCT57" s="37"/>
      <c r="QCU57" s="37"/>
      <c r="QCV57" s="37"/>
      <c r="QCW57" s="37"/>
      <c r="QCX57" s="37"/>
      <c r="QCY57" s="37"/>
      <c r="QCZ57" s="37"/>
      <c r="QDA57" s="37"/>
      <c r="QDB57" s="37"/>
      <c r="QDC57" s="37"/>
      <c r="QDD57" s="37"/>
      <c r="QDE57" s="37"/>
      <c r="QDF57" s="37"/>
      <c r="QDG57" s="37"/>
      <c r="QDH57" s="37"/>
      <c r="QDI57" s="37"/>
      <c r="QDJ57" s="37"/>
      <c r="QDK57" s="37"/>
      <c r="QDL57" s="37"/>
      <c r="QDM57" s="37"/>
      <c r="QDN57" s="37"/>
      <c r="QDO57" s="37"/>
      <c r="QDP57" s="37"/>
      <c r="QDQ57" s="37"/>
      <c r="QDR57" s="37"/>
      <c r="QDS57" s="37"/>
      <c r="QDT57" s="37"/>
      <c r="QDU57" s="37"/>
      <c r="QDV57" s="37"/>
      <c r="QDW57" s="37"/>
      <c r="QDX57" s="37"/>
      <c r="QDY57" s="37"/>
      <c r="QDZ57" s="37"/>
      <c r="QEA57" s="37"/>
      <c r="QEB57" s="37"/>
      <c r="QEC57" s="37"/>
      <c r="QED57" s="37"/>
      <c r="QEE57" s="37"/>
      <c r="QEF57" s="37"/>
      <c r="QEG57" s="37"/>
      <c r="QEH57" s="37"/>
      <c r="QEI57" s="37"/>
      <c r="QEJ57" s="37"/>
      <c r="QEK57" s="37"/>
      <c r="QEL57" s="37"/>
      <c r="QEM57" s="37"/>
      <c r="QEN57" s="37"/>
      <c r="QEO57" s="37"/>
      <c r="QEP57" s="37"/>
      <c r="QEQ57" s="37"/>
      <c r="QER57" s="37"/>
      <c r="QES57" s="37"/>
      <c r="QET57" s="37"/>
      <c r="QEU57" s="37"/>
      <c r="QEV57" s="37"/>
      <c r="QEW57" s="37"/>
      <c r="QEX57" s="37"/>
      <c r="QEY57" s="37"/>
      <c r="QEZ57" s="37"/>
      <c r="QFA57" s="37"/>
      <c r="QFB57" s="37"/>
      <c r="QFC57" s="37"/>
      <c r="QFD57" s="37"/>
      <c r="QFE57" s="37"/>
      <c r="QFF57" s="37"/>
      <c r="QFG57" s="37"/>
      <c r="QFH57" s="37"/>
      <c r="QFI57" s="37"/>
      <c r="QFJ57" s="37"/>
      <c r="QFK57" s="37"/>
      <c r="QFL57" s="37"/>
      <c r="QFM57" s="37"/>
      <c r="QFN57" s="37"/>
      <c r="QFO57" s="37"/>
      <c r="QFP57" s="37"/>
      <c r="QFQ57" s="37"/>
      <c r="QFR57" s="37"/>
      <c r="QFS57" s="37"/>
      <c r="QFT57" s="37"/>
      <c r="QFU57" s="37"/>
      <c r="QFV57" s="37"/>
      <c r="QFW57" s="37"/>
      <c r="QFX57" s="37"/>
      <c r="QFY57" s="37"/>
      <c r="QFZ57" s="37"/>
      <c r="QGA57" s="37"/>
      <c r="QGB57" s="37"/>
      <c r="QGC57" s="37"/>
      <c r="QGD57" s="37"/>
      <c r="QGE57" s="37"/>
      <c r="QGF57" s="37"/>
      <c r="QGG57" s="37"/>
      <c r="QGH57" s="37"/>
      <c r="QGI57" s="37"/>
      <c r="QGJ57" s="37"/>
      <c r="QGK57" s="37"/>
      <c r="QGL57" s="37"/>
      <c r="QGM57" s="37"/>
      <c r="QGN57" s="37"/>
      <c r="QGO57" s="37"/>
      <c r="QGP57" s="37"/>
      <c r="QGQ57" s="37"/>
      <c r="QGR57" s="37"/>
      <c r="QGS57" s="37"/>
      <c r="QGT57" s="37"/>
      <c r="QGU57" s="37"/>
      <c r="QGV57" s="37"/>
      <c r="QGW57" s="37"/>
      <c r="QGX57" s="37"/>
      <c r="QGY57" s="37"/>
      <c r="QGZ57" s="37"/>
      <c r="QHA57" s="37"/>
      <c r="QHB57" s="37"/>
      <c r="QHC57" s="37"/>
      <c r="QHD57" s="37"/>
      <c r="QHE57" s="37"/>
      <c r="QHF57" s="37"/>
      <c r="QHG57" s="37"/>
      <c r="QHH57" s="37"/>
      <c r="QHI57" s="37"/>
      <c r="QHJ57" s="37"/>
      <c r="QHK57" s="37"/>
      <c r="QHL57" s="37"/>
      <c r="QHM57" s="37"/>
      <c r="QHN57" s="37"/>
      <c r="QHO57" s="37"/>
      <c r="QHP57" s="37"/>
      <c r="QHQ57" s="37"/>
      <c r="QHR57" s="37"/>
      <c r="QHS57" s="37"/>
      <c r="QHT57" s="37"/>
      <c r="QHU57" s="37"/>
      <c r="QHV57" s="37"/>
      <c r="QHW57" s="37"/>
      <c r="QHX57" s="37"/>
      <c r="QHY57" s="37"/>
      <c r="QHZ57" s="37"/>
      <c r="QIA57" s="37"/>
      <c r="QIB57" s="37"/>
      <c r="QIC57" s="37"/>
      <c r="QID57" s="37"/>
      <c r="QIE57" s="37"/>
      <c r="QIF57" s="37"/>
      <c r="QIG57" s="37"/>
      <c r="QIH57" s="37"/>
      <c r="QII57" s="37"/>
      <c r="QIJ57" s="37"/>
      <c r="QIK57" s="37"/>
      <c r="QIL57" s="37"/>
      <c r="QIM57" s="37"/>
      <c r="QIN57" s="37"/>
      <c r="QIO57" s="37"/>
      <c r="QIP57" s="37"/>
      <c r="QIQ57" s="37"/>
      <c r="QIR57" s="37"/>
      <c r="QIS57" s="37"/>
      <c r="QIT57" s="37"/>
      <c r="QIU57" s="37"/>
      <c r="QIV57" s="37"/>
      <c r="QIW57" s="37"/>
      <c r="QIX57" s="37"/>
      <c r="QIY57" s="37"/>
      <c r="QIZ57" s="37"/>
      <c r="QJA57" s="37"/>
      <c r="QJB57" s="37"/>
      <c r="QJC57" s="37"/>
      <c r="QJD57" s="37"/>
      <c r="QJE57" s="37"/>
      <c r="QJF57" s="37"/>
      <c r="QJG57" s="37"/>
      <c r="QJH57" s="37"/>
      <c r="QJI57" s="37"/>
      <c r="QJJ57" s="37"/>
      <c r="QJK57" s="37"/>
      <c r="QJL57" s="37"/>
      <c r="QJM57" s="37"/>
      <c r="QJN57" s="37"/>
      <c r="QJO57" s="37"/>
      <c r="QJP57" s="37"/>
      <c r="QJQ57" s="37"/>
      <c r="QJR57" s="37"/>
      <c r="QJS57" s="37"/>
      <c r="QJT57" s="37"/>
      <c r="QJU57" s="37"/>
      <c r="QJV57" s="37"/>
      <c r="QJW57" s="37"/>
      <c r="QJX57" s="37"/>
      <c r="QJY57" s="37"/>
      <c r="QJZ57" s="37"/>
      <c r="QKA57" s="37"/>
      <c r="QKB57" s="37"/>
      <c r="QKC57" s="37"/>
      <c r="QKD57" s="37"/>
      <c r="QKE57" s="37"/>
      <c r="QKF57" s="37"/>
      <c r="QKG57" s="37"/>
      <c r="QKH57" s="37"/>
      <c r="QKI57" s="37"/>
      <c r="QKJ57" s="37"/>
      <c r="QKK57" s="37"/>
      <c r="QKL57" s="37"/>
      <c r="QKM57" s="37"/>
      <c r="QKN57" s="37"/>
      <c r="QKO57" s="37"/>
      <c r="QKP57" s="37"/>
      <c r="QKQ57" s="37"/>
      <c r="QKR57" s="37"/>
      <c r="QKS57" s="37"/>
      <c r="QKT57" s="37"/>
      <c r="QKU57" s="37"/>
      <c r="QKV57" s="37"/>
      <c r="QKW57" s="37"/>
      <c r="QKX57" s="37"/>
      <c r="QKY57" s="37"/>
      <c r="QKZ57" s="37"/>
      <c r="QLA57" s="37"/>
      <c r="QLB57" s="37"/>
      <c r="QLC57" s="37"/>
      <c r="QLD57" s="37"/>
      <c r="QLE57" s="37"/>
      <c r="QLF57" s="37"/>
      <c r="QLG57" s="37"/>
      <c r="QLH57" s="37"/>
      <c r="QLI57" s="37"/>
      <c r="QLJ57" s="37"/>
      <c r="QLK57" s="37"/>
      <c r="QLL57" s="37"/>
      <c r="QLM57" s="37"/>
      <c r="QLN57" s="37"/>
      <c r="QLO57" s="37"/>
      <c r="QLP57" s="37"/>
      <c r="QLQ57" s="37"/>
      <c r="QLR57" s="37"/>
      <c r="QLS57" s="37"/>
      <c r="QLT57" s="37"/>
      <c r="QLU57" s="37"/>
      <c r="QLV57" s="37"/>
      <c r="QLW57" s="37"/>
      <c r="QLX57" s="37"/>
      <c r="QLY57" s="37"/>
      <c r="QLZ57" s="37"/>
      <c r="QMA57" s="37"/>
      <c r="QMB57" s="37"/>
      <c r="QMC57" s="37"/>
      <c r="QMD57" s="37"/>
      <c r="QME57" s="37"/>
      <c r="QMF57" s="37"/>
      <c r="QMG57" s="37"/>
      <c r="QMH57" s="37"/>
      <c r="QMI57" s="37"/>
      <c r="QMJ57" s="37"/>
      <c r="QMK57" s="37"/>
      <c r="QML57" s="37"/>
      <c r="QMM57" s="37"/>
      <c r="QMN57" s="37"/>
      <c r="QMO57" s="37"/>
      <c r="QMP57" s="37"/>
      <c r="QMQ57" s="37"/>
      <c r="QMR57" s="37"/>
      <c r="QMS57" s="37"/>
      <c r="QMT57" s="37"/>
      <c r="QMU57" s="37"/>
      <c r="QMV57" s="37"/>
      <c r="QMW57" s="37"/>
      <c r="QMX57" s="37"/>
      <c r="QMY57" s="37"/>
      <c r="QMZ57" s="37"/>
      <c r="QNA57" s="37"/>
      <c r="QNB57" s="37"/>
      <c r="QNC57" s="37"/>
      <c r="QND57" s="37"/>
      <c r="QNE57" s="37"/>
      <c r="QNF57" s="37"/>
      <c r="QNG57" s="37"/>
      <c r="QNH57" s="37"/>
      <c r="QNI57" s="37"/>
      <c r="QNJ57" s="37"/>
      <c r="QNK57" s="37"/>
      <c r="QNL57" s="37"/>
      <c r="QNM57" s="37"/>
      <c r="QNN57" s="37"/>
      <c r="QNO57" s="37"/>
      <c r="QNP57" s="37"/>
      <c r="QNQ57" s="37"/>
      <c r="QNR57" s="37"/>
      <c r="QNS57" s="37"/>
      <c r="QNT57" s="37"/>
      <c r="QNU57" s="37"/>
      <c r="QNV57" s="37"/>
      <c r="QNW57" s="37"/>
      <c r="QNX57" s="37"/>
      <c r="QNY57" s="37"/>
      <c r="QNZ57" s="37"/>
      <c r="QOA57" s="37"/>
      <c r="QOB57" s="37"/>
      <c r="QOC57" s="37"/>
      <c r="QOD57" s="37"/>
      <c r="QOE57" s="37"/>
      <c r="QOF57" s="37"/>
      <c r="QOG57" s="37"/>
      <c r="QOH57" s="37"/>
      <c r="QOI57" s="37"/>
      <c r="QOJ57" s="37"/>
      <c r="QOK57" s="37"/>
      <c r="QOL57" s="37"/>
      <c r="QOM57" s="37"/>
      <c r="QON57" s="37"/>
      <c r="QOO57" s="37"/>
      <c r="QOP57" s="37"/>
      <c r="QOQ57" s="37"/>
      <c r="QOR57" s="37"/>
      <c r="QOS57" s="37"/>
      <c r="QOT57" s="37"/>
      <c r="QOU57" s="37"/>
      <c r="QOV57" s="37"/>
      <c r="QOW57" s="37"/>
      <c r="QOX57" s="37"/>
      <c r="QOY57" s="37"/>
      <c r="QOZ57" s="37"/>
      <c r="QPA57" s="37"/>
      <c r="QPB57" s="37"/>
      <c r="QPC57" s="37"/>
      <c r="QPD57" s="37"/>
      <c r="QPE57" s="37"/>
      <c r="QPF57" s="37"/>
      <c r="QPG57" s="37"/>
      <c r="QPH57" s="37"/>
      <c r="QPI57" s="37"/>
      <c r="QPJ57" s="37"/>
      <c r="QPK57" s="37"/>
      <c r="QPL57" s="37"/>
      <c r="QPM57" s="37"/>
      <c r="QPN57" s="37"/>
      <c r="QPO57" s="37"/>
      <c r="QPP57" s="37"/>
      <c r="QPQ57" s="37"/>
      <c r="QPR57" s="37"/>
      <c r="QPS57" s="37"/>
      <c r="QPT57" s="37"/>
      <c r="QPU57" s="37"/>
      <c r="QPV57" s="37"/>
      <c r="QPW57" s="37"/>
      <c r="QPX57" s="37"/>
      <c r="QPY57" s="37"/>
      <c r="QPZ57" s="37"/>
      <c r="QQA57" s="37"/>
      <c r="QQB57" s="37"/>
      <c r="QQC57" s="37"/>
      <c r="QQD57" s="37"/>
      <c r="QQE57" s="37"/>
      <c r="QQF57" s="37"/>
      <c r="QQG57" s="37"/>
      <c r="QQH57" s="37"/>
      <c r="QQI57" s="37"/>
      <c r="QQJ57" s="37"/>
      <c r="QQK57" s="37"/>
      <c r="QQL57" s="37"/>
      <c r="QQM57" s="37"/>
      <c r="QQN57" s="37"/>
      <c r="QQO57" s="37"/>
      <c r="QQP57" s="37"/>
      <c r="QQQ57" s="37"/>
      <c r="QQR57" s="37"/>
      <c r="QQS57" s="37"/>
      <c r="QQT57" s="37"/>
      <c r="QQU57" s="37"/>
      <c r="QQV57" s="37"/>
      <c r="QQW57" s="37"/>
      <c r="QQX57" s="37"/>
      <c r="QQY57" s="37"/>
      <c r="QQZ57" s="37"/>
      <c r="QRA57" s="37"/>
      <c r="QRB57" s="37"/>
      <c r="QRC57" s="37"/>
      <c r="QRD57" s="37"/>
      <c r="QRE57" s="37"/>
      <c r="QRF57" s="37"/>
      <c r="QRG57" s="37"/>
      <c r="QRH57" s="37"/>
      <c r="QRI57" s="37"/>
      <c r="QRJ57" s="37"/>
      <c r="QRK57" s="37"/>
      <c r="QRL57" s="37"/>
      <c r="QRM57" s="37"/>
      <c r="QRN57" s="37"/>
      <c r="QRO57" s="37"/>
      <c r="QRP57" s="37"/>
      <c r="QRQ57" s="37"/>
      <c r="QRR57" s="37"/>
      <c r="QRS57" s="37"/>
      <c r="QRT57" s="37"/>
      <c r="QRU57" s="37"/>
      <c r="QRV57" s="37"/>
      <c r="QRW57" s="37"/>
      <c r="QRX57" s="37"/>
      <c r="QRY57" s="37"/>
      <c r="QRZ57" s="37"/>
      <c r="QSA57" s="37"/>
      <c r="QSB57" s="37"/>
      <c r="QSC57" s="37"/>
      <c r="QSD57" s="37"/>
      <c r="QSE57" s="37"/>
      <c r="QSF57" s="37"/>
      <c r="QSG57" s="37"/>
      <c r="QSH57" s="37"/>
      <c r="QSI57" s="37"/>
      <c r="QSJ57" s="37"/>
      <c r="QSK57" s="37"/>
      <c r="QSL57" s="37"/>
      <c r="QSM57" s="37"/>
      <c r="QSN57" s="37"/>
      <c r="QSO57" s="37"/>
      <c r="QSP57" s="37"/>
      <c r="QSQ57" s="37"/>
      <c r="QSR57" s="37"/>
      <c r="QSS57" s="37"/>
      <c r="QST57" s="37"/>
      <c r="QSU57" s="37"/>
      <c r="QSV57" s="37"/>
      <c r="QSW57" s="37"/>
      <c r="QSX57" s="37"/>
      <c r="QSY57" s="37"/>
      <c r="QSZ57" s="37"/>
      <c r="QTA57" s="37"/>
      <c r="QTB57" s="37"/>
      <c r="QTC57" s="37"/>
      <c r="QTD57" s="37"/>
      <c r="QTE57" s="37"/>
      <c r="QTF57" s="37"/>
      <c r="QTG57" s="37"/>
      <c r="QTH57" s="37"/>
      <c r="QTI57" s="37"/>
      <c r="QTJ57" s="37"/>
      <c r="QTK57" s="37"/>
      <c r="QTL57" s="37"/>
      <c r="QTM57" s="37"/>
      <c r="QTN57" s="37"/>
      <c r="QTO57" s="37"/>
      <c r="QTP57" s="37"/>
      <c r="QTQ57" s="37"/>
      <c r="QTR57" s="37"/>
      <c r="QTS57" s="37"/>
      <c r="QTT57" s="37"/>
      <c r="QTU57" s="37"/>
      <c r="QTV57" s="37"/>
      <c r="QTW57" s="37"/>
      <c r="QTX57" s="37"/>
      <c r="QTY57" s="37"/>
      <c r="QTZ57" s="37"/>
      <c r="QUA57" s="37"/>
      <c r="QUB57" s="37"/>
      <c r="QUC57" s="37"/>
      <c r="QUD57" s="37"/>
      <c r="QUE57" s="37"/>
      <c r="QUF57" s="37"/>
      <c r="QUG57" s="37"/>
      <c r="QUH57" s="37"/>
      <c r="QUI57" s="37"/>
      <c r="QUJ57" s="37"/>
      <c r="QUK57" s="37"/>
      <c r="QUL57" s="37"/>
      <c r="QUM57" s="37"/>
      <c r="QUN57" s="37"/>
      <c r="QUO57" s="37"/>
      <c r="QUP57" s="37"/>
      <c r="QUQ57" s="37"/>
      <c r="QUR57" s="37"/>
      <c r="QUS57" s="37"/>
      <c r="QUT57" s="37"/>
      <c r="QUU57" s="37"/>
      <c r="QUV57" s="37"/>
      <c r="QUW57" s="37"/>
      <c r="QUX57" s="37"/>
      <c r="QUY57" s="37"/>
      <c r="QUZ57" s="37"/>
      <c r="QVA57" s="37"/>
      <c r="QVB57" s="37"/>
      <c r="QVC57" s="37"/>
      <c r="QVD57" s="37"/>
      <c r="QVE57" s="37"/>
      <c r="QVF57" s="37"/>
      <c r="QVG57" s="37"/>
      <c r="QVH57" s="37"/>
      <c r="QVI57" s="37"/>
      <c r="QVJ57" s="37"/>
      <c r="QVK57" s="37"/>
      <c r="QVL57" s="37"/>
      <c r="QVM57" s="37"/>
      <c r="QVN57" s="37"/>
      <c r="QVO57" s="37"/>
      <c r="QVP57" s="37"/>
      <c r="QVQ57" s="37"/>
      <c r="QVR57" s="37"/>
      <c r="QVS57" s="37"/>
      <c r="QVT57" s="37"/>
      <c r="QVU57" s="37"/>
      <c r="QVV57" s="37"/>
      <c r="QVW57" s="37"/>
      <c r="QVX57" s="37"/>
      <c r="QVY57" s="37"/>
      <c r="QVZ57" s="37"/>
      <c r="QWA57" s="37"/>
      <c r="QWB57" s="37"/>
      <c r="QWC57" s="37"/>
      <c r="QWD57" s="37"/>
      <c r="QWE57" s="37"/>
      <c r="QWF57" s="37"/>
      <c r="QWG57" s="37"/>
      <c r="QWH57" s="37"/>
      <c r="QWI57" s="37"/>
      <c r="QWJ57" s="37"/>
      <c r="QWK57" s="37"/>
      <c r="QWL57" s="37"/>
      <c r="QWM57" s="37"/>
      <c r="QWN57" s="37"/>
      <c r="QWO57" s="37"/>
      <c r="QWP57" s="37"/>
      <c r="QWQ57" s="37"/>
      <c r="QWR57" s="37"/>
      <c r="QWS57" s="37"/>
      <c r="QWT57" s="37"/>
      <c r="QWU57" s="37"/>
      <c r="QWV57" s="37"/>
      <c r="QWW57" s="37"/>
      <c r="QWX57" s="37"/>
      <c r="QWY57" s="37"/>
      <c r="QWZ57" s="37"/>
      <c r="QXA57" s="37"/>
      <c r="QXB57" s="37"/>
      <c r="QXC57" s="37"/>
      <c r="QXD57" s="37"/>
      <c r="QXE57" s="37"/>
      <c r="QXF57" s="37"/>
      <c r="QXG57" s="37"/>
      <c r="QXH57" s="37"/>
      <c r="QXI57" s="37"/>
      <c r="QXJ57" s="37"/>
      <c r="QXK57" s="37"/>
      <c r="QXL57" s="37"/>
      <c r="QXM57" s="37"/>
      <c r="QXN57" s="37"/>
      <c r="QXO57" s="37"/>
      <c r="QXP57" s="37"/>
      <c r="QXQ57" s="37"/>
      <c r="QXR57" s="37"/>
      <c r="QXS57" s="37"/>
      <c r="QXT57" s="37"/>
      <c r="QXU57" s="37"/>
      <c r="QXV57" s="37"/>
      <c r="QXW57" s="37"/>
      <c r="QXX57" s="37"/>
      <c r="QXY57" s="37"/>
      <c r="QXZ57" s="37"/>
      <c r="QYA57" s="37"/>
      <c r="QYB57" s="37"/>
      <c r="QYC57" s="37"/>
      <c r="QYD57" s="37"/>
      <c r="QYE57" s="37"/>
      <c r="QYF57" s="37"/>
      <c r="QYG57" s="37"/>
      <c r="QYH57" s="37"/>
      <c r="QYI57" s="37"/>
      <c r="QYJ57" s="37"/>
      <c r="QYK57" s="37"/>
      <c r="QYL57" s="37"/>
      <c r="QYM57" s="37"/>
      <c r="QYN57" s="37"/>
      <c r="QYO57" s="37"/>
      <c r="QYP57" s="37"/>
      <c r="QYQ57" s="37"/>
      <c r="QYR57" s="37"/>
      <c r="QYS57" s="37"/>
      <c r="QYT57" s="37"/>
      <c r="QYU57" s="37"/>
      <c r="QYV57" s="37"/>
      <c r="QYW57" s="37"/>
      <c r="QYX57" s="37"/>
      <c r="QYY57" s="37"/>
      <c r="QYZ57" s="37"/>
      <c r="QZA57" s="37"/>
      <c r="QZB57" s="37"/>
      <c r="QZC57" s="37"/>
      <c r="QZD57" s="37"/>
      <c r="QZE57" s="37"/>
      <c r="QZF57" s="37"/>
      <c r="QZG57" s="37"/>
      <c r="QZH57" s="37"/>
      <c r="QZI57" s="37"/>
      <c r="QZJ57" s="37"/>
      <c r="QZK57" s="37"/>
      <c r="QZL57" s="37"/>
      <c r="QZM57" s="37"/>
      <c r="QZN57" s="37"/>
      <c r="QZO57" s="37"/>
      <c r="QZP57" s="37"/>
      <c r="QZQ57" s="37"/>
      <c r="QZR57" s="37"/>
      <c r="QZS57" s="37"/>
      <c r="QZT57" s="37"/>
      <c r="QZU57" s="37"/>
      <c r="QZV57" s="37"/>
      <c r="QZW57" s="37"/>
      <c r="QZX57" s="37"/>
      <c r="QZY57" s="37"/>
      <c r="QZZ57" s="37"/>
      <c r="RAA57" s="37"/>
      <c r="RAB57" s="37"/>
      <c r="RAC57" s="37"/>
      <c r="RAD57" s="37"/>
      <c r="RAE57" s="37"/>
      <c r="RAF57" s="37"/>
      <c r="RAG57" s="37"/>
      <c r="RAH57" s="37"/>
      <c r="RAI57" s="37"/>
      <c r="RAJ57" s="37"/>
      <c r="RAK57" s="37"/>
      <c r="RAL57" s="37"/>
      <c r="RAM57" s="37"/>
      <c r="RAN57" s="37"/>
      <c r="RAO57" s="37"/>
      <c r="RAP57" s="37"/>
      <c r="RAQ57" s="37"/>
      <c r="RAR57" s="37"/>
      <c r="RAS57" s="37"/>
      <c r="RAT57" s="37"/>
      <c r="RAU57" s="37"/>
      <c r="RAV57" s="37"/>
      <c r="RAW57" s="37"/>
      <c r="RAX57" s="37"/>
      <c r="RAY57" s="37"/>
      <c r="RAZ57" s="37"/>
      <c r="RBA57" s="37"/>
      <c r="RBB57" s="37"/>
      <c r="RBC57" s="37"/>
      <c r="RBD57" s="37"/>
      <c r="RBE57" s="37"/>
      <c r="RBF57" s="37"/>
      <c r="RBG57" s="37"/>
      <c r="RBH57" s="37"/>
      <c r="RBI57" s="37"/>
      <c r="RBJ57" s="37"/>
      <c r="RBK57" s="37"/>
      <c r="RBL57" s="37"/>
      <c r="RBM57" s="37"/>
      <c r="RBN57" s="37"/>
      <c r="RBO57" s="37"/>
      <c r="RBP57" s="37"/>
      <c r="RBQ57" s="37"/>
      <c r="RBR57" s="37"/>
      <c r="RBS57" s="37"/>
      <c r="RBT57" s="37"/>
      <c r="RBU57" s="37"/>
      <c r="RBV57" s="37"/>
      <c r="RBW57" s="37"/>
      <c r="RBX57" s="37"/>
      <c r="RBY57" s="37"/>
      <c r="RBZ57" s="37"/>
      <c r="RCA57" s="37"/>
      <c r="RCB57" s="37"/>
      <c r="RCC57" s="37"/>
      <c r="RCD57" s="37"/>
      <c r="RCE57" s="37"/>
      <c r="RCF57" s="37"/>
      <c r="RCG57" s="37"/>
      <c r="RCH57" s="37"/>
      <c r="RCI57" s="37"/>
      <c r="RCJ57" s="37"/>
      <c r="RCK57" s="37"/>
      <c r="RCL57" s="37"/>
      <c r="RCM57" s="37"/>
      <c r="RCN57" s="37"/>
      <c r="RCO57" s="37"/>
      <c r="RCP57" s="37"/>
      <c r="RCQ57" s="37"/>
      <c r="RCR57" s="37"/>
      <c r="RCS57" s="37"/>
      <c r="RCT57" s="37"/>
      <c r="RCU57" s="37"/>
      <c r="RCV57" s="37"/>
      <c r="RCW57" s="37"/>
      <c r="RCX57" s="37"/>
      <c r="RCY57" s="37"/>
      <c r="RCZ57" s="37"/>
      <c r="RDA57" s="37"/>
      <c r="RDB57" s="37"/>
      <c r="RDC57" s="37"/>
      <c r="RDD57" s="37"/>
      <c r="RDE57" s="37"/>
      <c r="RDF57" s="37"/>
      <c r="RDG57" s="37"/>
      <c r="RDH57" s="37"/>
      <c r="RDI57" s="37"/>
      <c r="RDJ57" s="37"/>
      <c r="RDK57" s="37"/>
      <c r="RDL57" s="37"/>
      <c r="RDM57" s="37"/>
      <c r="RDN57" s="37"/>
      <c r="RDO57" s="37"/>
      <c r="RDP57" s="37"/>
      <c r="RDQ57" s="37"/>
      <c r="RDR57" s="37"/>
      <c r="RDS57" s="37"/>
      <c r="RDT57" s="37"/>
      <c r="RDU57" s="37"/>
      <c r="RDV57" s="37"/>
      <c r="RDW57" s="37"/>
      <c r="RDX57" s="37"/>
      <c r="RDY57" s="37"/>
      <c r="RDZ57" s="37"/>
      <c r="REA57" s="37"/>
      <c r="REB57" s="37"/>
      <c r="REC57" s="37"/>
      <c r="RED57" s="37"/>
      <c r="REE57" s="37"/>
      <c r="REF57" s="37"/>
      <c r="REG57" s="37"/>
      <c r="REH57" s="37"/>
      <c r="REI57" s="37"/>
      <c r="REJ57" s="37"/>
      <c r="REK57" s="37"/>
      <c r="REL57" s="37"/>
      <c r="REM57" s="37"/>
      <c r="REN57" s="37"/>
      <c r="REO57" s="37"/>
      <c r="REP57" s="37"/>
      <c r="REQ57" s="37"/>
      <c r="RER57" s="37"/>
      <c r="RES57" s="37"/>
      <c r="RET57" s="37"/>
      <c r="REU57" s="37"/>
      <c r="REV57" s="37"/>
      <c r="REW57" s="37"/>
      <c r="REX57" s="37"/>
      <c r="REY57" s="37"/>
      <c r="REZ57" s="37"/>
      <c r="RFA57" s="37"/>
      <c r="RFB57" s="37"/>
      <c r="RFC57" s="37"/>
      <c r="RFD57" s="37"/>
      <c r="RFE57" s="37"/>
      <c r="RFF57" s="37"/>
      <c r="RFG57" s="37"/>
      <c r="RFH57" s="37"/>
      <c r="RFI57" s="37"/>
      <c r="RFJ57" s="37"/>
      <c r="RFK57" s="37"/>
      <c r="RFL57" s="37"/>
      <c r="RFM57" s="37"/>
      <c r="RFN57" s="37"/>
      <c r="RFO57" s="37"/>
      <c r="RFP57" s="37"/>
      <c r="RFQ57" s="37"/>
      <c r="RFR57" s="37"/>
      <c r="RFS57" s="37"/>
      <c r="RFT57" s="37"/>
      <c r="RFU57" s="37"/>
      <c r="RFV57" s="37"/>
      <c r="RFW57" s="37"/>
      <c r="RFX57" s="37"/>
      <c r="RFY57" s="37"/>
      <c r="RFZ57" s="37"/>
      <c r="RGA57" s="37"/>
      <c r="RGB57" s="37"/>
      <c r="RGC57" s="37"/>
      <c r="RGD57" s="37"/>
      <c r="RGE57" s="37"/>
      <c r="RGF57" s="37"/>
      <c r="RGG57" s="37"/>
      <c r="RGH57" s="37"/>
      <c r="RGI57" s="37"/>
      <c r="RGJ57" s="37"/>
      <c r="RGK57" s="37"/>
      <c r="RGL57" s="37"/>
      <c r="RGM57" s="37"/>
      <c r="RGN57" s="37"/>
      <c r="RGO57" s="37"/>
      <c r="RGP57" s="37"/>
      <c r="RGQ57" s="37"/>
      <c r="RGR57" s="37"/>
      <c r="RGS57" s="37"/>
      <c r="RGT57" s="37"/>
      <c r="RGU57" s="37"/>
      <c r="RGV57" s="37"/>
      <c r="RGW57" s="37"/>
      <c r="RGX57" s="37"/>
      <c r="RGY57" s="37"/>
      <c r="RGZ57" s="37"/>
      <c r="RHA57" s="37"/>
      <c r="RHB57" s="37"/>
      <c r="RHC57" s="37"/>
      <c r="RHD57" s="37"/>
      <c r="RHE57" s="37"/>
      <c r="RHF57" s="37"/>
      <c r="RHG57" s="37"/>
      <c r="RHH57" s="37"/>
      <c r="RHI57" s="37"/>
      <c r="RHJ57" s="37"/>
      <c r="RHK57" s="37"/>
      <c r="RHL57" s="37"/>
      <c r="RHM57" s="37"/>
      <c r="RHN57" s="37"/>
      <c r="RHO57" s="37"/>
      <c r="RHP57" s="37"/>
      <c r="RHQ57" s="37"/>
      <c r="RHR57" s="37"/>
      <c r="RHS57" s="37"/>
      <c r="RHT57" s="37"/>
      <c r="RHU57" s="37"/>
      <c r="RHV57" s="37"/>
      <c r="RHW57" s="37"/>
      <c r="RHX57" s="37"/>
      <c r="RHY57" s="37"/>
      <c r="RHZ57" s="37"/>
      <c r="RIA57" s="37"/>
      <c r="RIB57" s="37"/>
      <c r="RIC57" s="37"/>
      <c r="RID57" s="37"/>
      <c r="RIE57" s="37"/>
      <c r="RIF57" s="37"/>
      <c r="RIG57" s="37"/>
      <c r="RIH57" s="37"/>
      <c r="RII57" s="37"/>
      <c r="RIJ57" s="37"/>
      <c r="RIK57" s="37"/>
      <c r="RIL57" s="37"/>
      <c r="RIM57" s="37"/>
      <c r="RIN57" s="37"/>
      <c r="RIO57" s="37"/>
      <c r="RIP57" s="37"/>
      <c r="RIQ57" s="37"/>
      <c r="RIR57" s="37"/>
      <c r="RIS57" s="37"/>
      <c r="RIT57" s="37"/>
      <c r="RIU57" s="37"/>
      <c r="RIV57" s="37"/>
      <c r="RIW57" s="37"/>
      <c r="RIX57" s="37"/>
      <c r="RIY57" s="37"/>
      <c r="RIZ57" s="37"/>
      <c r="RJA57" s="37"/>
      <c r="RJB57" s="37"/>
      <c r="RJC57" s="37"/>
      <c r="RJD57" s="37"/>
      <c r="RJE57" s="37"/>
      <c r="RJF57" s="37"/>
      <c r="RJG57" s="37"/>
      <c r="RJH57" s="37"/>
      <c r="RJI57" s="37"/>
      <c r="RJJ57" s="37"/>
      <c r="RJK57" s="37"/>
      <c r="RJL57" s="37"/>
      <c r="RJM57" s="37"/>
      <c r="RJN57" s="37"/>
      <c r="RJO57" s="37"/>
      <c r="RJP57" s="37"/>
      <c r="RJQ57" s="37"/>
      <c r="RJR57" s="37"/>
      <c r="RJS57" s="37"/>
      <c r="RJT57" s="37"/>
      <c r="RJU57" s="37"/>
      <c r="RJV57" s="37"/>
      <c r="RJW57" s="37"/>
      <c r="RJX57" s="37"/>
      <c r="RJY57" s="37"/>
      <c r="RJZ57" s="37"/>
      <c r="RKA57" s="37"/>
      <c r="RKB57" s="37"/>
      <c r="RKC57" s="37"/>
      <c r="RKD57" s="37"/>
      <c r="RKE57" s="37"/>
      <c r="RKF57" s="37"/>
      <c r="RKG57" s="37"/>
      <c r="RKH57" s="37"/>
      <c r="RKI57" s="37"/>
      <c r="RKJ57" s="37"/>
      <c r="RKK57" s="37"/>
      <c r="RKL57" s="37"/>
      <c r="RKM57" s="37"/>
      <c r="RKN57" s="37"/>
      <c r="RKO57" s="37"/>
      <c r="RKP57" s="37"/>
      <c r="RKQ57" s="37"/>
      <c r="RKR57" s="37"/>
      <c r="RKS57" s="37"/>
      <c r="RKT57" s="37"/>
      <c r="RKU57" s="37"/>
      <c r="RKV57" s="37"/>
      <c r="RKW57" s="37"/>
      <c r="RKX57" s="37"/>
      <c r="RKY57" s="37"/>
      <c r="RKZ57" s="37"/>
      <c r="RLA57" s="37"/>
      <c r="RLB57" s="37"/>
      <c r="RLC57" s="37"/>
      <c r="RLD57" s="37"/>
      <c r="RLE57" s="37"/>
      <c r="RLF57" s="37"/>
      <c r="RLG57" s="37"/>
      <c r="RLH57" s="37"/>
      <c r="RLI57" s="37"/>
      <c r="RLJ57" s="37"/>
      <c r="RLK57" s="37"/>
      <c r="RLL57" s="37"/>
      <c r="RLM57" s="37"/>
      <c r="RLN57" s="37"/>
      <c r="RLO57" s="37"/>
      <c r="RLP57" s="37"/>
      <c r="RLQ57" s="37"/>
      <c r="RLR57" s="37"/>
      <c r="RLS57" s="37"/>
      <c r="RLT57" s="37"/>
      <c r="RLU57" s="37"/>
      <c r="RLV57" s="37"/>
      <c r="RLW57" s="37"/>
      <c r="RLX57" s="37"/>
      <c r="RLY57" s="37"/>
      <c r="RLZ57" s="37"/>
      <c r="RMA57" s="37"/>
      <c r="RMB57" s="37"/>
      <c r="RMC57" s="37"/>
      <c r="RMD57" s="37"/>
      <c r="RME57" s="37"/>
      <c r="RMF57" s="37"/>
      <c r="RMG57" s="37"/>
      <c r="RMH57" s="37"/>
      <c r="RMI57" s="37"/>
      <c r="RMJ57" s="37"/>
      <c r="RMK57" s="37"/>
      <c r="RML57" s="37"/>
      <c r="RMM57" s="37"/>
      <c r="RMN57" s="37"/>
      <c r="RMO57" s="37"/>
      <c r="RMP57" s="37"/>
      <c r="RMQ57" s="37"/>
      <c r="RMR57" s="37"/>
      <c r="RMS57" s="37"/>
      <c r="RMT57" s="37"/>
      <c r="RMU57" s="37"/>
      <c r="RMV57" s="37"/>
      <c r="RMW57" s="37"/>
      <c r="RMX57" s="37"/>
      <c r="RMY57" s="37"/>
      <c r="RMZ57" s="37"/>
      <c r="RNA57" s="37"/>
      <c r="RNB57" s="37"/>
      <c r="RNC57" s="37"/>
      <c r="RND57" s="37"/>
      <c r="RNE57" s="37"/>
      <c r="RNF57" s="37"/>
      <c r="RNG57" s="37"/>
      <c r="RNH57" s="37"/>
      <c r="RNI57" s="37"/>
      <c r="RNJ57" s="37"/>
      <c r="RNK57" s="37"/>
      <c r="RNL57" s="37"/>
      <c r="RNM57" s="37"/>
      <c r="RNN57" s="37"/>
      <c r="RNO57" s="37"/>
      <c r="RNP57" s="37"/>
      <c r="RNQ57" s="37"/>
      <c r="RNR57" s="37"/>
      <c r="RNS57" s="37"/>
      <c r="RNT57" s="37"/>
      <c r="RNU57" s="37"/>
      <c r="RNV57" s="37"/>
      <c r="RNW57" s="37"/>
      <c r="RNX57" s="37"/>
      <c r="RNY57" s="37"/>
      <c r="RNZ57" s="37"/>
      <c r="ROA57" s="37"/>
      <c r="ROB57" s="37"/>
      <c r="ROC57" s="37"/>
      <c r="ROD57" s="37"/>
      <c r="ROE57" s="37"/>
      <c r="ROF57" s="37"/>
      <c r="ROG57" s="37"/>
      <c r="ROH57" s="37"/>
      <c r="ROI57" s="37"/>
      <c r="ROJ57" s="37"/>
      <c r="ROK57" s="37"/>
      <c r="ROL57" s="37"/>
      <c r="ROM57" s="37"/>
      <c r="RON57" s="37"/>
      <c r="ROO57" s="37"/>
      <c r="ROP57" s="37"/>
      <c r="ROQ57" s="37"/>
      <c r="ROR57" s="37"/>
      <c r="ROS57" s="37"/>
      <c r="ROT57" s="37"/>
      <c r="ROU57" s="37"/>
      <c r="ROV57" s="37"/>
      <c r="ROW57" s="37"/>
      <c r="ROX57" s="37"/>
      <c r="ROY57" s="37"/>
      <c r="ROZ57" s="37"/>
      <c r="RPA57" s="37"/>
      <c r="RPB57" s="37"/>
      <c r="RPC57" s="37"/>
      <c r="RPD57" s="37"/>
      <c r="RPE57" s="37"/>
      <c r="RPF57" s="37"/>
      <c r="RPG57" s="37"/>
      <c r="RPH57" s="37"/>
      <c r="RPI57" s="37"/>
      <c r="RPJ57" s="37"/>
      <c r="RPK57" s="37"/>
      <c r="RPL57" s="37"/>
      <c r="RPM57" s="37"/>
      <c r="RPN57" s="37"/>
      <c r="RPO57" s="37"/>
      <c r="RPP57" s="37"/>
      <c r="RPQ57" s="37"/>
      <c r="RPR57" s="37"/>
      <c r="RPS57" s="37"/>
      <c r="RPT57" s="37"/>
      <c r="RPU57" s="37"/>
      <c r="RPV57" s="37"/>
      <c r="RPW57" s="37"/>
      <c r="RPX57" s="37"/>
      <c r="RPY57" s="37"/>
      <c r="RPZ57" s="37"/>
      <c r="RQA57" s="37"/>
      <c r="RQB57" s="37"/>
      <c r="RQC57" s="37"/>
      <c r="RQD57" s="37"/>
      <c r="RQE57" s="37"/>
      <c r="RQF57" s="37"/>
      <c r="RQG57" s="37"/>
      <c r="RQH57" s="37"/>
      <c r="RQI57" s="37"/>
      <c r="RQJ57" s="37"/>
      <c r="RQK57" s="37"/>
      <c r="RQL57" s="37"/>
      <c r="RQM57" s="37"/>
      <c r="RQN57" s="37"/>
      <c r="RQO57" s="37"/>
      <c r="RQP57" s="37"/>
      <c r="RQQ57" s="37"/>
      <c r="RQR57" s="37"/>
      <c r="RQS57" s="37"/>
      <c r="RQT57" s="37"/>
      <c r="RQU57" s="37"/>
      <c r="RQV57" s="37"/>
      <c r="RQW57" s="37"/>
      <c r="RQX57" s="37"/>
      <c r="RQY57" s="37"/>
      <c r="RQZ57" s="37"/>
      <c r="RRA57" s="37"/>
      <c r="RRB57" s="37"/>
      <c r="RRC57" s="37"/>
      <c r="RRD57" s="37"/>
      <c r="RRE57" s="37"/>
      <c r="RRF57" s="37"/>
      <c r="RRG57" s="37"/>
      <c r="RRH57" s="37"/>
      <c r="RRI57" s="37"/>
      <c r="RRJ57" s="37"/>
      <c r="RRK57" s="37"/>
      <c r="RRL57" s="37"/>
      <c r="RRM57" s="37"/>
      <c r="RRN57" s="37"/>
      <c r="RRO57" s="37"/>
      <c r="RRP57" s="37"/>
      <c r="RRQ57" s="37"/>
      <c r="RRR57" s="37"/>
      <c r="RRS57" s="37"/>
      <c r="RRT57" s="37"/>
      <c r="RRU57" s="37"/>
      <c r="RRV57" s="37"/>
      <c r="RRW57" s="37"/>
      <c r="RRX57" s="37"/>
      <c r="RRY57" s="37"/>
      <c r="RRZ57" s="37"/>
      <c r="RSA57" s="37"/>
      <c r="RSB57" s="37"/>
      <c r="RSC57" s="37"/>
      <c r="RSD57" s="37"/>
      <c r="RSE57" s="37"/>
      <c r="RSF57" s="37"/>
      <c r="RSG57" s="37"/>
      <c r="RSH57" s="37"/>
      <c r="RSI57" s="37"/>
      <c r="RSJ57" s="37"/>
      <c r="RSK57" s="37"/>
      <c r="RSL57" s="37"/>
      <c r="RSM57" s="37"/>
      <c r="RSN57" s="37"/>
      <c r="RSO57" s="37"/>
      <c r="RSP57" s="37"/>
      <c r="RSQ57" s="37"/>
      <c r="RSR57" s="37"/>
      <c r="RSS57" s="37"/>
      <c r="RST57" s="37"/>
      <c r="RSU57" s="37"/>
      <c r="RSV57" s="37"/>
      <c r="RSW57" s="37"/>
      <c r="RSX57" s="37"/>
      <c r="RSY57" s="37"/>
      <c r="RSZ57" s="37"/>
      <c r="RTA57" s="37"/>
      <c r="RTB57" s="37"/>
      <c r="RTC57" s="37"/>
      <c r="RTD57" s="37"/>
      <c r="RTE57" s="37"/>
      <c r="RTF57" s="37"/>
      <c r="RTG57" s="37"/>
      <c r="RTH57" s="37"/>
      <c r="RTI57" s="37"/>
      <c r="RTJ57" s="37"/>
      <c r="RTK57" s="37"/>
      <c r="RTL57" s="37"/>
      <c r="RTM57" s="37"/>
      <c r="RTN57" s="37"/>
      <c r="RTO57" s="37"/>
      <c r="RTP57" s="37"/>
      <c r="RTQ57" s="37"/>
      <c r="RTR57" s="37"/>
      <c r="RTS57" s="37"/>
      <c r="RTT57" s="37"/>
      <c r="RTU57" s="37"/>
      <c r="RTV57" s="37"/>
      <c r="RTW57" s="37"/>
      <c r="RTX57" s="37"/>
      <c r="RTY57" s="37"/>
      <c r="RTZ57" s="37"/>
      <c r="RUA57" s="37"/>
      <c r="RUB57" s="37"/>
      <c r="RUC57" s="37"/>
      <c r="RUD57" s="37"/>
      <c r="RUE57" s="37"/>
      <c r="RUF57" s="37"/>
      <c r="RUG57" s="37"/>
      <c r="RUH57" s="37"/>
      <c r="RUI57" s="37"/>
      <c r="RUJ57" s="37"/>
      <c r="RUK57" s="37"/>
      <c r="RUL57" s="37"/>
      <c r="RUM57" s="37"/>
      <c r="RUN57" s="37"/>
      <c r="RUO57" s="37"/>
      <c r="RUP57" s="37"/>
      <c r="RUQ57" s="37"/>
      <c r="RUR57" s="37"/>
      <c r="RUS57" s="37"/>
      <c r="RUT57" s="37"/>
      <c r="RUU57" s="37"/>
      <c r="RUV57" s="37"/>
      <c r="RUW57" s="37"/>
      <c r="RUX57" s="37"/>
      <c r="RUY57" s="37"/>
      <c r="RUZ57" s="37"/>
      <c r="RVA57" s="37"/>
      <c r="RVB57" s="37"/>
      <c r="RVC57" s="37"/>
      <c r="RVD57" s="37"/>
      <c r="RVE57" s="37"/>
      <c r="RVF57" s="37"/>
      <c r="RVG57" s="37"/>
      <c r="RVH57" s="37"/>
      <c r="RVI57" s="37"/>
      <c r="RVJ57" s="37"/>
      <c r="RVK57" s="37"/>
      <c r="RVL57" s="37"/>
      <c r="RVM57" s="37"/>
      <c r="RVN57" s="37"/>
      <c r="RVO57" s="37"/>
      <c r="RVP57" s="37"/>
      <c r="RVQ57" s="37"/>
      <c r="RVR57" s="37"/>
      <c r="RVS57" s="37"/>
      <c r="RVT57" s="37"/>
      <c r="RVU57" s="37"/>
      <c r="RVV57" s="37"/>
      <c r="RVW57" s="37"/>
      <c r="RVX57" s="37"/>
      <c r="RVY57" s="37"/>
      <c r="RVZ57" s="37"/>
      <c r="RWA57" s="37"/>
      <c r="RWB57" s="37"/>
      <c r="RWC57" s="37"/>
      <c r="RWD57" s="37"/>
      <c r="RWE57" s="37"/>
      <c r="RWF57" s="37"/>
      <c r="RWG57" s="37"/>
      <c r="RWH57" s="37"/>
      <c r="RWI57" s="37"/>
      <c r="RWJ57" s="37"/>
      <c r="RWK57" s="37"/>
      <c r="RWL57" s="37"/>
      <c r="RWM57" s="37"/>
      <c r="RWN57" s="37"/>
      <c r="RWO57" s="37"/>
      <c r="RWP57" s="37"/>
      <c r="RWQ57" s="37"/>
      <c r="RWR57" s="37"/>
      <c r="RWS57" s="37"/>
      <c r="RWT57" s="37"/>
      <c r="RWU57" s="37"/>
      <c r="RWV57" s="37"/>
      <c r="RWW57" s="37"/>
      <c r="RWX57" s="37"/>
      <c r="RWY57" s="37"/>
      <c r="RWZ57" s="37"/>
      <c r="RXA57" s="37"/>
      <c r="RXB57" s="37"/>
      <c r="RXC57" s="37"/>
      <c r="RXD57" s="37"/>
      <c r="RXE57" s="37"/>
      <c r="RXF57" s="37"/>
      <c r="RXG57" s="37"/>
      <c r="RXH57" s="37"/>
      <c r="RXI57" s="37"/>
      <c r="RXJ57" s="37"/>
      <c r="RXK57" s="37"/>
      <c r="RXL57" s="37"/>
      <c r="RXM57" s="37"/>
      <c r="RXN57" s="37"/>
      <c r="RXO57" s="37"/>
      <c r="RXP57" s="37"/>
      <c r="RXQ57" s="37"/>
      <c r="RXR57" s="37"/>
      <c r="RXS57" s="37"/>
      <c r="RXT57" s="37"/>
      <c r="RXU57" s="37"/>
      <c r="RXV57" s="37"/>
      <c r="RXW57" s="37"/>
      <c r="RXX57" s="37"/>
      <c r="RXY57" s="37"/>
      <c r="RXZ57" s="37"/>
      <c r="RYA57" s="37"/>
      <c r="RYB57" s="37"/>
      <c r="RYC57" s="37"/>
      <c r="RYD57" s="37"/>
      <c r="RYE57" s="37"/>
      <c r="RYF57" s="37"/>
      <c r="RYG57" s="37"/>
      <c r="RYH57" s="37"/>
      <c r="RYI57" s="37"/>
      <c r="RYJ57" s="37"/>
      <c r="RYK57" s="37"/>
      <c r="RYL57" s="37"/>
      <c r="RYM57" s="37"/>
      <c r="RYN57" s="37"/>
      <c r="RYO57" s="37"/>
      <c r="RYP57" s="37"/>
      <c r="RYQ57" s="37"/>
      <c r="RYR57" s="37"/>
      <c r="RYS57" s="37"/>
      <c r="RYT57" s="37"/>
      <c r="RYU57" s="37"/>
      <c r="RYV57" s="37"/>
      <c r="RYW57" s="37"/>
      <c r="RYX57" s="37"/>
      <c r="RYY57" s="37"/>
      <c r="RYZ57" s="37"/>
      <c r="RZA57" s="37"/>
      <c r="RZB57" s="37"/>
      <c r="RZC57" s="37"/>
      <c r="RZD57" s="37"/>
      <c r="RZE57" s="37"/>
      <c r="RZF57" s="37"/>
      <c r="RZG57" s="37"/>
      <c r="RZH57" s="37"/>
      <c r="RZI57" s="37"/>
      <c r="RZJ57" s="37"/>
      <c r="RZK57" s="37"/>
      <c r="RZL57" s="37"/>
      <c r="RZM57" s="37"/>
      <c r="RZN57" s="37"/>
      <c r="RZO57" s="37"/>
      <c r="RZP57" s="37"/>
      <c r="RZQ57" s="37"/>
      <c r="RZR57" s="37"/>
      <c r="RZS57" s="37"/>
      <c r="RZT57" s="37"/>
      <c r="RZU57" s="37"/>
      <c r="RZV57" s="37"/>
      <c r="RZW57" s="37"/>
      <c r="RZX57" s="37"/>
      <c r="RZY57" s="37"/>
      <c r="RZZ57" s="37"/>
      <c r="SAA57" s="37"/>
      <c r="SAB57" s="37"/>
      <c r="SAC57" s="37"/>
      <c r="SAD57" s="37"/>
      <c r="SAE57" s="37"/>
      <c r="SAF57" s="37"/>
      <c r="SAG57" s="37"/>
      <c r="SAH57" s="37"/>
      <c r="SAI57" s="37"/>
      <c r="SAJ57" s="37"/>
      <c r="SAK57" s="37"/>
      <c r="SAL57" s="37"/>
      <c r="SAM57" s="37"/>
      <c r="SAN57" s="37"/>
      <c r="SAO57" s="37"/>
      <c r="SAP57" s="37"/>
      <c r="SAQ57" s="37"/>
      <c r="SAR57" s="37"/>
      <c r="SAS57" s="37"/>
      <c r="SAT57" s="37"/>
      <c r="SAU57" s="37"/>
      <c r="SAV57" s="37"/>
      <c r="SAW57" s="37"/>
      <c r="SAX57" s="37"/>
      <c r="SAY57" s="37"/>
      <c r="SAZ57" s="37"/>
      <c r="SBA57" s="37"/>
      <c r="SBB57" s="37"/>
      <c r="SBC57" s="37"/>
      <c r="SBD57" s="37"/>
      <c r="SBE57" s="37"/>
      <c r="SBF57" s="37"/>
      <c r="SBG57" s="37"/>
      <c r="SBH57" s="37"/>
      <c r="SBI57" s="37"/>
      <c r="SBJ57" s="37"/>
      <c r="SBK57" s="37"/>
      <c r="SBL57" s="37"/>
      <c r="SBM57" s="37"/>
      <c r="SBN57" s="37"/>
      <c r="SBO57" s="37"/>
      <c r="SBP57" s="37"/>
      <c r="SBQ57" s="37"/>
      <c r="SBR57" s="37"/>
      <c r="SBS57" s="37"/>
      <c r="SBT57" s="37"/>
      <c r="SBU57" s="37"/>
      <c r="SBV57" s="37"/>
      <c r="SBW57" s="37"/>
      <c r="SBX57" s="37"/>
      <c r="SBY57" s="37"/>
      <c r="SBZ57" s="37"/>
      <c r="SCA57" s="37"/>
      <c r="SCB57" s="37"/>
      <c r="SCC57" s="37"/>
      <c r="SCD57" s="37"/>
      <c r="SCE57" s="37"/>
      <c r="SCF57" s="37"/>
      <c r="SCG57" s="37"/>
      <c r="SCH57" s="37"/>
      <c r="SCI57" s="37"/>
      <c r="SCJ57" s="37"/>
      <c r="SCK57" s="37"/>
      <c r="SCL57" s="37"/>
      <c r="SCM57" s="37"/>
      <c r="SCN57" s="37"/>
      <c r="SCO57" s="37"/>
      <c r="SCP57" s="37"/>
      <c r="SCQ57" s="37"/>
      <c r="SCR57" s="37"/>
      <c r="SCS57" s="37"/>
      <c r="SCT57" s="37"/>
      <c r="SCU57" s="37"/>
      <c r="SCV57" s="37"/>
      <c r="SCW57" s="37"/>
      <c r="SCX57" s="37"/>
      <c r="SCY57" s="37"/>
      <c r="SCZ57" s="37"/>
      <c r="SDA57" s="37"/>
      <c r="SDB57" s="37"/>
      <c r="SDC57" s="37"/>
      <c r="SDD57" s="37"/>
      <c r="SDE57" s="37"/>
      <c r="SDF57" s="37"/>
      <c r="SDG57" s="37"/>
      <c r="SDH57" s="37"/>
      <c r="SDI57" s="37"/>
      <c r="SDJ57" s="37"/>
      <c r="SDK57" s="37"/>
      <c r="SDL57" s="37"/>
      <c r="SDM57" s="37"/>
      <c r="SDN57" s="37"/>
      <c r="SDO57" s="37"/>
      <c r="SDP57" s="37"/>
      <c r="SDQ57" s="37"/>
      <c r="SDR57" s="37"/>
      <c r="SDS57" s="37"/>
      <c r="SDT57" s="37"/>
      <c r="SDU57" s="37"/>
      <c r="SDV57" s="37"/>
      <c r="SDW57" s="37"/>
      <c r="SDX57" s="37"/>
      <c r="SDY57" s="37"/>
      <c r="SDZ57" s="37"/>
      <c r="SEA57" s="37"/>
      <c r="SEB57" s="37"/>
      <c r="SEC57" s="37"/>
      <c r="SED57" s="37"/>
      <c r="SEE57" s="37"/>
      <c r="SEF57" s="37"/>
      <c r="SEG57" s="37"/>
      <c r="SEH57" s="37"/>
      <c r="SEI57" s="37"/>
      <c r="SEJ57" s="37"/>
      <c r="SEK57" s="37"/>
      <c r="SEL57" s="37"/>
      <c r="SEM57" s="37"/>
      <c r="SEN57" s="37"/>
      <c r="SEO57" s="37"/>
      <c r="SEP57" s="37"/>
      <c r="SEQ57" s="37"/>
      <c r="SER57" s="37"/>
      <c r="SES57" s="37"/>
      <c r="SET57" s="37"/>
      <c r="SEU57" s="37"/>
      <c r="SEV57" s="37"/>
      <c r="SEW57" s="37"/>
      <c r="SEX57" s="37"/>
      <c r="SEY57" s="37"/>
      <c r="SEZ57" s="37"/>
      <c r="SFA57" s="37"/>
      <c r="SFB57" s="37"/>
      <c r="SFC57" s="37"/>
      <c r="SFD57" s="37"/>
      <c r="SFE57" s="37"/>
      <c r="SFF57" s="37"/>
      <c r="SFG57" s="37"/>
      <c r="SFH57" s="37"/>
      <c r="SFI57" s="37"/>
      <c r="SFJ57" s="37"/>
      <c r="SFK57" s="37"/>
      <c r="SFL57" s="37"/>
      <c r="SFM57" s="37"/>
      <c r="SFN57" s="37"/>
      <c r="SFO57" s="37"/>
      <c r="SFP57" s="37"/>
      <c r="SFQ57" s="37"/>
      <c r="SFR57" s="37"/>
      <c r="SFS57" s="37"/>
      <c r="SFT57" s="37"/>
      <c r="SFU57" s="37"/>
      <c r="SFV57" s="37"/>
      <c r="SFW57" s="37"/>
      <c r="SFX57" s="37"/>
      <c r="SFY57" s="37"/>
      <c r="SFZ57" s="37"/>
      <c r="SGA57" s="37"/>
      <c r="SGB57" s="37"/>
      <c r="SGC57" s="37"/>
      <c r="SGD57" s="37"/>
      <c r="SGE57" s="37"/>
      <c r="SGF57" s="37"/>
      <c r="SGG57" s="37"/>
      <c r="SGH57" s="37"/>
      <c r="SGI57" s="37"/>
      <c r="SGJ57" s="37"/>
      <c r="SGK57" s="37"/>
      <c r="SGL57" s="37"/>
      <c r="SGM57" s="37"/>
      <c r="SGN57" s="37"/>
      <c r="SGO57" s="37"/>
      <c r="SGP57" s="37"/>
      <c r="SGQ57" s="37"/>
      <c r="SGR57" s="37"/>
      <c r="SGS57" s="37"/>
      <c r="SGT57" s="37"/>
      <c r="SGU57" s="37"/>
      <c r="SGV57" s="37"/>
      <c r="SGW57" s="37"/>
      <c r="SGX57" s="37"/>
      <c r="SGY57" s="37"/>
      <c r="SGZ57" s="37"/>
      <c r="SHA57" s="37"/>
      <c r="SHB57" s="37"/>
      <c r="SHC57" s="37"/>
      <c r="SHD57" s="37"/>
      <c r="SHE57" s="37"/>
      <c r="SHF57" s="37"/>
      <c r="SHG57" s="37"/>
      <c r="SHH57" s="37"/>
      <c r="SHI57" s="37"/>
      <c r="SHJ57" s="37"/>
      <c r="SHK57" s="37"/>
      <c r="SHL57" s="37"/>
      <c r="SHM57" s="37"/>
      <c r="SHN57" s="37"/>
      <c r="SHO57" s="37"/>
      <c r="SHP57" s="37"/>
      <c r="SHQ57" s="37"/>
      <c r="SHR57" s="37"/>
      <c r="SHS57" s="37"/>
      <c r="SHT57" s="37"/>
      <c r="SHU57" s="37"/>
      <c r="SHV57" s="37"/>
      <c r="SHW57" s="37"/>
      <c r="SHX57" s="37"/>
      <c r="SHY57" s="37"/>
      <c r="SHZ57" s="37"/>
      <c r="SIA57" s="37"/>
      <c r="SIB57" s="37"/>
      <c r="SIC57" s="37"/>
      <c r="SID57" s="37"/>
      <c r="SIE57" s="37"/>
      <c r="SIF57" s="37"/>
      <c r="SIG57" s="37"/>
      <c r="SIH57" s="37"/>
      <c r="SII57" s="37"/>
      <c r="SIJ57" s="37"/>
      <c r="SIK57" s="37"/>
      <c r="SIL57" s="37"/>
      <c r="SIM57" s="37"/>
      <c r="SIN57" s="37"/>
      <c r="SIO57" s="37"/>
      <c r="SIP57" s="37"/>
      <c r="SIQ57" s="37"/>
      <c r="SIR57" s="37"/>
      <c r="SIS57" s="37"/>
      <c r="SIT57" s="37"/>
      <c r="SIU57" s="37"/>
      <c r="SIV57" s="37"/>
      <c r="SIW57" s="37"/>
      <c r="SIX57" s="37"/>
      <c r="SIY57" s="37"/>
      <c r="SIZ57" s="37"/>
      <c r="SJA57" s="37"/>
      <c r="SJB57" s="37"/>
      <c r="SJC57" s="37"/>
      <c r="SJD57" s="37"/>
      <c r="SJE57" s="37"/>
      <c r="SJF57" s="37"/>
      <c r="SJG57" s="37"/>
      <c r="SJH57" s="37"/>
      <c r="SJI57" s="37"/>
      <c r="SJJ57" s="37"/>
      <c r="SJK57" s="37"/>
      <c r="SJL57" s="37"/>
      <c r="SJM57" s="37"/>
      <c r="SJN57" s="37"/>
      <c r="SJO57" s="37"/>
      <c r="SJP57" s="37"/>
      <c r="SJQ57" s="37"/>
      <c r="SJR57" s="37"/>
      <c r="SJS57" s="37"/>
      <c r="SJT57" s="37"/>
      <c r="SJU57" s="37"/>
      <c r="SJV57" s="37"/>
      <c r="SJW57" s="37"/>
      <c r="SJX57" s="37"/>
      <c r="SJY57" s="37"/>
      <c r="SJZ57" s="37"/>
      <c r="SKA57" s="37"/>
      <c r="SKB57" s="37"/>
      <c r="SKC57" s="37"/>
      <c r="SKD57" s="37"/>
      <c r="SKE57" s="37"/>
      <c r="SKF57" s="37"/>
      <c r="SKG57" s="37"/>
      <c r="SKH57" s="37"/>
      <c r="SKI57" s="37"/>
      <c r="SKJ57" s="37"/>
      <c r="SKK57" s="37"/>
      <c r="SKL57" s="37"/>
      <c r="SKM57" s="37"/>
      <c r="SKN57" s="37"/>
      <c r="SKO57" s="37"/>
      <c r="SKP57" s="37"/>
      <c r="SKQ57" s="37"/>
      <c r="SKR57" s="37"/>
      <c r="SKS57" s="37"/>
      <c r="SKT57" s="37"/>
      <c r="SKU57" s="37"/>
      <c r="SKV57" s="37"/>
      <c r="SKW57" s="37"/>
      <c r="SKX57" s="37"/>
      <c r="SKY57" s="37"/>
      <c r="SKZ57" s="37"/>
      <c r="SLA57" s="37"/>
      <c r="SLB57" s="37"/>
      <c r="SLC57" s="37"/>
      <c r="SLD57" s="37"/>
      <c r="SLE57" s="37"/>
      <c r="SLF57" s="37"/>
      <c r="SLG57" s="37"/>
      <c r="SLH57" s="37"/>
      <c r="SLI57" s="37"/>
      <c r="SLJ57" s="37"/>
      <c r="SLK57" s="37"/>
      <c r="SLL57" s="37"/>
      <c r="SLM57" s="37"/>
      <c r="SLN57" s="37"/>
      <c r="SLO57" s="37"/>
      <c r="SLP57" s="37"/>
      <c r="SLQ57" s="37"/>
      <c r="SLR57" s="37"/>
      <c r="SLS57" s="37"/>
      <c r="SLT57" s="37"/>
      <c r="SLU57" s="37"/>
      <c r="SLV57" s="37"/>
      <c r="SLW57" s="37"/>
      <c r="SLX57" s="37"/>
      <c r="SLY57" s="37"/>
      <c r="SLZ57" s="37"/>
      <c r="SMA57" s="37"/>
      <c r="SMB57" s="37"/>
      <c r="SMC57" s="37"/>
      <c r="SMD57" s="37"/>
      <c r="SME57" s="37"/>
      <c r="SMF57" s="37"/>
      <c r="SMG57" s="37"/>
      <c r="SMH57" s="37"/>
      <c r="SMI57" s="37"/>
      <c r="SMJ57" s="37"/>
      <c r="SMK57" s="37"/>
      <c r="SML57" s="37"/>
      <c r="SMM57" s="37"/>
      <c r="SMN57" s="37"/>
      <c r="SMO57" s="37"/>
      <c r="SMP57" s="37"/>
      <c r="SMQ57" s="37"/>
      <c r="SMR57" s="37"/>
      <c r="SMS57" s="37"/>
      <c r="SMT57" s="37"/>
      <c r="SMU57" s="37"/>
      <c r="SMV57" s="37"/>
      <c r="SMW57" s="37"/>
      <c r="SMX57" s="37"/>
      <c r="SMY57" s="37"/>
      <c r="SMZ57" s="37"/>
      <c r="SNA57" s="37"/>
      <c r="SNB57" s="37"/>
      <c r="SNC57" s="37"/>
      <c r="SND57" s="37"/>
      <c r="SNE57" s="37"/>
      <c r="SNF57" s="37"/>
      <c r="SNG57" s="37"/>
      <c r="SNH57" s="37"/>
      <c r="SNI57" s="37"/>
      <c r="SNJ57" s="37"/>
      <c r="SNK57" s="37"/>
      <c r="SNL57" s="37"/>
      <c r="SNM57" s="37"/>
      <c r="SNN57" s="37"/>
      <c r="SNO57" s="37"/>
      <c r="SNP57" s="37"/>
      <c r="SNQ57" s="37"/>
      <c r="SNR57" s="37"/>
      <c r="SNS57" s="37"/>
      <c r="SNT57" s="37"/>
      <c r="SNU57" s="37"/>
      <c r="SNV57" s="37"/>
      <c r="SNW57" s="37"/>
      <c r="SNX57" s="37"/>
      <c r="SNY57" s="37"/>
      <c r="SNZ57" s="37"/>
      <c r="SOA57" s="37"/>
      <c r="SOB57" s="37"/>
      <c r="SOC57" s="37"/>
      <c r="SOD57" s="37"/>
      <c r="SOE57" s="37"/>
      <c r="SOF57" s="37"/>
      <c r="SOG57" s="37"/>
      <c r="SOH57" s="37"/>
      <c r="SOI57" s="37"/>
      <c r="SOJ57" s="37"/>
      <c r="SOK57" s="37"/>
      <c r="SOL57" s="37"/>
      <c r="SOM57" s="37"/>
      <c r="SON57" s="37"/>
      <c r="SOO57" s="37"/>
      <c r="SOP57" s="37"/>
      <c r="SOQ57" s="37"/>
      <c r="SOR57" s="37"/>
      <c r="SOS57" s="37"/>
      <c r="SOT57" s="37"/>
      <c r="SOU57" s="37"/>
      <c r="SOV57" s="37"/>
      <c r="SOW57" s="37"/>
      <c r="SOX57" s="37"/>
      <c r="SOY57" s="37"/>
      <c r="SOZ57" s="37"/>
      <c r="SPA57" s="37"/>
      <c r="SPB57" s="37"/>
      <c r="SPC57" s="37"/>
      <c r="SPD57" s="37"/>
      <c r="SPE57" s="37"/>
      <c r="SPF57" s="37"/>
      <c r="SPG57" s="37"/>
      <c r="SPH57" s="37"/>
      <c r="SPI57" s="37"/>
      <c r="SPJ57" s="37"/>
      <c r="SPK57" s="37"/>
      <c r="SPL57" s="37"/>
      <c r="SPM57" s="37"/>
      <c r="SPN57" s="37"/>
      <c r="SPO57" s="37"/>
      <c r="SPP57" s="37"/>
      <c r="SPQ57" s="37"/>
      <c r="SPR57" s="37"/>
      <c r="SPS57" s="37"/>
      <c r="SPT57" s="37"/>
      <c r="SPU57" s="37"/>
      <c r="SPV57" s="37"/>
      <c r="SPW57" s="37"/>
      <c r="SPX57" s="37"/>
      <c r="SPY57" s="37"/>
      <c r="SPZ57" s="37"/>
      <c r="SQA57" s="37"/>
      <c r="SQB57" s="37"/>
      <c r="SQC57" s="37"/>
      <c r="SQD57" s="37"/>
      <c r="SQE57" s="37"/>
      <c r="SQF57" s="37"/>
      <c r="SQG57" s="37"/>
      <c r="SQH57" s="37"/>
      <c r="SQI57" s="37"/>
      <c r="SQJ57" s="37"/>
      <c r="SQK57" s="37"/>
      <c r="SQL57" s="37"/>
      <c r="SQM57" s="37"/>
      <c r="SQN57" s="37"/>
      <c r="SQO57" s="37"/>
      <c r="SQP57" s="37"/>
      <c r="SQQ57" s="37"/>
      <c r="SQR57" s="37"/>
      <c r="SQS57" s="37"/>
      <c r="SQT57" s="37"/>
      <c r="SQU57" s="37"/>
      <c r="SQV57" s="37"/>
      <c r="SQW57" s="37"/>
      <c r="SQX57" s="37"/>
      <c r="SQY57" s="37"/>
      <c r="SQZ57" s="37"/>
      <c r="SRA57" s="37"/>
      <c r="SRB57" s="37"/>
      <c r="SRC57" s="37"/>
      <c r="SRD57" s="37"/>
      <c r="SRE57" s="37"/>
      <c r="SRF57" s="37"/>
      <c r="SRG57" s="37"/>
      <c r="SRH57" s="37"/>
      <c r="SRI57" s="37"/>
      <c r="SRJ57" s="37"/>
      <c r="SRK57" s="37"/>
      <c r="SRL57" s="37"/>
      <c r="SRM57" s="37"/>
      <c r="SRN57" s="37"/>
      <c r="SRO57" s="37"/>
      <c r="SRP57" s="37"/>
      <c r="SRQ57" s="37"/>
      <c r="SRR57" s="37"/>
      <c r="SRS57" s="37"/>
      <c r="SRT57" s="37"/>
      <c r="SRU57" s="37"/>
      <c r="SRV57" s="37"/>
      <c r="SRW57" s="37"/>
      <c r="SRX57" s="37"/>
      <c r="SRY57" s="37"/>
      <c r="SRZ57" s="37"/>
      <c r="SSA57" s="37"/>
      <c r="SSB57" s="37"/>
      <c r="SSC57" s="37"/>
      <c r="SSD57" s="37"/>
      <c r="SSE57" s="37"/>
      <c r="SSF57" s="37"/>
      <c r="SSG57" s="37"/>
      <c r="SSH57" s="37"/>
      <c r="SSI57" s="37"/>
      <c r="SSJ57" s="37"/>
      <c r="SSK57" s="37"/>
      <c r="SSL57" s="37"/>
      <c r="SSM57" s="37"/>
      <c r="SSN57" s="37"/>
      <c r="SSO57" s="37"/>
      <c r="SSP57" s="37"/>
      <c r="SSQ57" s="37"/>
      <c r="SSR57" s="37"/>
      <c r="SSS57" s="37"/>
      <c r="SST57" s="37"/>
      <c r="SSU57" s="37"/>
      <c r="SSV57" s="37"/>
      <c r="SSW57" s="37"/>
      <c r="SSX57" s="37"/>
      <c r="SSY57" s="37"/>
      <c r="SSZ57" s="37"/>
      <c r="STA57" s="37"/>
      <c r="STB57" s="37"/>
      <c r="STC57" s="37"/>
      <c r="STD57" s="37"/>
      <c r="STE57" s="37"/>
      <c r="STF57" s="37"/>
      <c r="STG57" s="37"/>
      <c r="STH57" s="37"/>
      <c r="STI57" s="37"/>
      <c r="STJ57" s="37"/>
      <c r="STK57" s="37"/>
      <c r="STL57" s="37"/>
      <c r="STM57" s="37"/>
      <c r="STN57" s="37"/>
      <c r="STO57" s="37"/>
      <c r="STP57" s="37"/>
      <c r="STQ57" s="37"/>
      <c r="STR57" s="37"/>
      <c r="STS57" s="37"/>
      <c r="STT57" s="37"/>
      <c r="STU57" s="37"/>
      <c r="STV57" s="37"/>
      <c r="STW57" s="37"/>
      <c r="STX57" s="37"/>
      <c r="STY57" s="37"/>
      <c r="STZ57" s="37"/>
      <c r="SUA57" s="37"/>
      <c r="SUB57" s="37"/>
      <c r="SUC57" s="37"/>
      <c r="SUD57" s="37"/>
      <c r="SUE57" s="37"/>
      <c r="SUF57" s="37"/>
      <c r="SUG57" s="37"/>
      <c r="SUH57" s="37"/>
      <c r="SUI57" s="37"/>
      <c r="SUJ57" s="37"/>
      <c r="SUK57" s="37"/>
      <c r="SUL57" s="37"/>
      <c r="SUM57" s="37"/>
      <c r="SUN57" s="37"/>
      <c r="SUO57" s="37"/>
      <c r="SUP57" s="37"/>
      <c r="SUQ57" s="37"/>
      <c r="SUR57" s="37"/>
      <c r="SUS57" s="37"/>
      <c r="SUT57" s="37"/>
      <c r="SUU57" s="37"/>
      <c r="SUV57" s="37"/>
      <c r="SUW57" s="37"/>
      <c r="SUX57" s="37"/>
      <c r="SUY57" s="37"/>
      <c r="SUZ57" s="37"/>
      <c r="SVA57" s="37"/>
      <c r="SVB57" s="37"/>
      <c r="SVC57" s="37"/>
      <c r="SVD57" s="37"/>
      <c r="SVE57" s="37"/>
      <c r="SVF57" s="37"/>
      <c r="SVG57" s="37"/>
      <c r="SVH57" s="37"/>
      <c r="SVI57" s="37"/>
      <c r="SVJ57" s="37"/>
      <c r="SVK57" s="37"/>
      <c r="SVL57" s="37"/>
      <c r="SVM57" s="37"/>
      <c r="SVN57" s="37"/>
      <c r="SVO57" s="37"/>
      <c r="SVP57" s="37"/>
      <c r="SVQ57" s="37"/>
      <c r="SVR57" s="37"/>
      <c r="SVS57" s="37"/>
      <c r="SVT57" s="37"/>
      <c r="SVU57" s="37"/>
      <c r="SVV57" s="37"/>
      <c r="SVW57" s="37"/>
      <c r="SVX57" s="37"/>
      <c r="SVY57" s="37"/>
      <c r="SVZ57" s="37"/>
      <c r="SWA57" s="37"/>
      <c r="SWB57" s="37"/>
      <c r="SWC57" s="37"/>
      <c r="SWD57" s="37"/>
      <c r="SWE57" s="37"/>
      <c r="SWF57" s="37"/>
      <c r="SWG57" s="37"/>
      <c r="SWH57" s="37"/>
      <c r="SWI57" s="37"/>
      <c r="SWJ57" s="37"/>
      <c r="SWK57" s="37"/>
      <c r="SWL57" s="37"/>
      <c r="SWM57" s="37"/>
      <c r="SWN57" s="37"/>
      <c r="SWO57" s="37"/>
      <c r="SWP57" s="37"/>
      <c r="SWQ57" s="37"/>
      <c r="SWR57" s="37"/>
      <c r="SWS57" s="37"/>
      <c r="SWT57" s="37"/>
      <c r="SWU57" s="37"/>
      <c r="SWV57" s="37"/>
      <c r="SWW57" s="37"/>
      <c r="SWX57" s="37"/>
      <c r="SWY57" s="37"/>
      <c r="SWZ57" s="37"/>
      <c r="SXA57" s="37"/>
      <c r="SXB57" s="37"/>
      <c r="SXC57" s="37"/>
      <c r="SXD57" s="37"/>
      <c r="SXE57" s="37"/>
      <c r="SXF57" s="37"/>
      <c r="SXG57" s="37"/>
      <c r="SXH57" s="37"/>
      <c r="SXI57" s="37"/>
      <c r="SXJ57" s="37"/>
      <c r="SXK57" s="37"/>
      <c r="SXL57" s="37"/>
      <c r="SXM57" s="37"/>
      <c r="SXN57" s="37"/>
      <c r="SXO57" s="37"/>
      <c r="SXP57" s="37"/>
      <c r="SXQ57" s="37"/>
      <c r="SXR57" s="37"/>
      <c r="SXS57" s="37"/>
      <c r="SXT57" s="37"/>
      <c r="SXU57" s="37"/>
      <c r="SXV57" s="37"/>
      <c r="SXW57" s="37"/>
      <c r="SXX57" s="37"/>
      <c r="SXY57" s="37"/>
      <c r="SXZ57" s="37"/>
      <c r="SYA57" s="37"/>
      <c r="SYB57" s="37"/>
      <c r="SYC57" s="37"/>
      <c r="SYD57" s="37"/>
      <c r="SYE57" s="37"/>
      <c r="SYF57" s="37"/>
      <c r="SYG57" s="37"/>
      <c r="SYH57" s="37"/>
      <c r="SYI57" s="37"/>
      <c r="SYJ57" s="37"/>
      <c r="SYK57" s="37"/>
      <c r="SYL57" s="37"/>
      <c r="SYM57" s="37"/>
      <c r="SYN57" s="37"/>
      <c r="SYO57" s="37"/>
      <c r="SYP57" s="37"/>
      <c r="SYQ57" s="37"/>
      <c r="SYR57" s="37"/>
      <c r="SYS57" s="37"/>
      <c r="SYT57" s="37"/>
      <c r="SYU57" s="37"/>
      <c r="SYV57" s="37"/>
      <c r="SYW57" s="37"/>
      <c r="SYX57" s="37"/>
      <c r="SYY57" s="37"/>
      <c r="SYZ57" s="37"/>
      <c r="SZA57" s="37"/>
      <c r="SZB57" s="37"/>
      <c r="SZC57" s="37"/>
      <c r="SZD57" s="37"/>
      <c r="SZE57" s="37"/>
      <c r="SZF57" s="37"/>
      <c r="SZG57" s="37"/>
      <c r="SZH57" s="37"/>
      <c r="SZI57" s="37"/>
      <c r="SZJ57" s="37"/>
      <c r="SZK57" s="37"/>
      <c r="SZL57" s="37"/>
      <c r="SZM57" s="37"/>
      <c r="SZN57" s="37"/>
      <c r="SZO57" s="37"/>
      <c r="SZP57" s="37"/>
      <c r="SZQ57" s="37"/>
      <c r="SZR57" s="37"/>
      <c r="SZS57" s="37"/>
      <c r="SZT57" s="37"/>
      <c r="SZU57" s="37"/>
      <c r="SZV57" s="37"/>
      <c r="SZW57" s="37"/>
      <c r="SZX57" s="37"/>
      <c r="SZY57" s="37"/>
      <c r="SZZ57" s="37"/>
      <c r="TAA57" s="37"/>
      <c r="TAB57" s="37"/>
      <c r="TAC57" s="37"/>
      <c r="TAD57" s="37"/>
      <c r="TAE57" s="37"/>
      <c r="TAF57" s="37"/>
      <c r="TAG57" s="37"/>
      <c r="TAH57" s="37"/>
      <c r="TAI57" s="37"/>
      <c r="TAJ57" s="37"/>
      <c r="TAK57" s="37"/>
      <c r="TAL57" s="37"/>
      <c r="TAM57" s="37"/>
      <c r="TAN57" s="37"/>
      <c r="TAO57" s="37"/>
      <c r="TAP57" s="37"/>
      <c r="TAQ57" s="37"/>
      <c r="TAR57" s="37"/>
      <c r="TAS57" s="37"/>
      <c r="TAT57" s="37"/>
      <c r="TAU57" s="37"/>
      <c r="TAV57" s="37"/>
      <c r="TAW57" s="37"/>
      <c r="TAX57" s="37"/>
      <c r="TAY57" s="37"/>
      <c r="TAZ57" s="37"/>
      <c r="TBA57" s="37"/>
      <c r="TBB57" s="37"/>
      <c r="TBC57" s="37"/>
      <c r="TBD57" s="37"/>
      <c r="TBE57" s="37"/>
      <c r="TBF57" s="37"/>
      <c r="TBG57" s="37"/>
      <c r="TBH57" s="37"/>
      <c r="TBI57" s="37"/>
      <c r="TBJ57" s="37"/>
      <c r="TBK57" s="37"/>
      <c r="TBL57" s="37"/>
      <c r="TBM57" s="37"/>
      <c r="TBN57" s="37"/>
      <c r="TBO57" s="37"/>
      <c r="TBP57" s="37"/>
      <c r="TBQ57" s="37"/>
      <c r="TBR57" s="37"/>
      <c r="TBS57" s="37"/>
      <c r="TBT57" s="37"/>
      <c r="TBU57" s="37"/>
      <c r="TBV57" s="37"/>
      <c r="TBW57" s="37"/>
      <c r="TBX57" s="37"/>
      <c r="TBY57" s="37"/>
      <c r="TBZ57" s="37"/>
      <c r="TCA57" s="37"/>
      <c r="TCB57" s="37"/>
      <c r="TCC57" s="37"/>
      <c r="TCD57" s="37"/>
      <c r="TCE57" s="37"/>
      <c r="TCF57" s="37"/>
      <c r="TCG57" s="37"/>
      <c r="TCH57" s="37"/>
      <c r="TCI57" s="37"/>
      <c r="TCJ57" s="37"/>
      <c r="TCK57" s="37"/>
      <c r="TCL57" s="37"/>
      <c r="TCM57" s="37"/>
      <c r="TCN57" s="37"/>
      <c r="TCO57" s="37"/>
      <c r="TCP57" s="37"/>
      <c r="TCQ57" s="37"/>
      <c r="TCR57" s="37"/>
      <c r="TCS57" s="37"/>
      <c r="TCT57" s="37"/>
      <c r="TCU57" s="37"/>
      <c r="TCV57" s="37"/>
      <c r="TCW57" s="37"/>
      <c r="TCX57" s="37"/>
      <c r="TCY57" s="37"/>
      <c r="TCZ57" s="37"/>
      <c r="TDA57" s="37"/>
      <c r="TDB57" s="37"/>
      <c r="TDC57" s="37"/>
      <c r="TDD57" s="37"/>
      <c r="TDE57" s="37"/>
      <c r="TDF57" s="37"/>
      <c r="TDG57" s="37"/>
      <c r="TDH57" s="37"/>
      <c r="TDI57" s="37"/>
      <c r="TDJ57" s="37"/>
      <c r="TDK57" s="37"/>
      <c r="TDL57" s="37"/>
      <c r="TDM57" s="37"/>
      <c r="TDN57" s="37"/>
      <c r="TDO57" s="37"/>
      <c r="TDP57" s="37"/>
      <c r="TDQ57" s="37"/>
      <c r="TDR57" s="37"/>
      <c r="TDS57" s="37"/>
      <c r="TDT57" s="37"/>
      <c r="TDU57" s="37"/>
      <c r="TDV57" s="37"/>
      <c r="TDW57" s="37"/>
      <c r="TDX57" s="37"/>
      <c r="TDY57" s="37"/>
      <c r="TDZ57" s="37"/>
      <c r="TEA57" s="37"/>
      <c r="TEB57" s="37"/>
      <c r="TEC57" s="37"/>
      <c r="TED57" s="37"/>
      <c r="TEE57" s="37"/>
      <c r="TEF57" s="37"/>
      <c r="TEG57" s="37"/>
      <c r="TEH57" s="37"/>
      <c r="TEI57" s="37"/>
      <c r="TEJ57" s="37"/>
      <c r="TEK57" s="37"/>
      <c r="TEL57" s="37"/>
      <c r="TEM57" s="37"/>
      <c r="TEN57" s="37"/>
      <c r="TEO57" s="37"/>
      <c r="TEP57" s="37"/>
      <c r="TEQ57" s="37"/>
      <c r="TER57" s="37"/>
      <c r="TES57" s="37"/>
      <c r="TET57" s="37"/>
      <c r="TEU57" s="37"/>
      <c r="TEV57" s="37"/>
      <c r="TEW57" s="37"/>
      <c r="TEX57" s="37"/>
      <c r="TEY57" s="37"/>
      <c r="TEZ57" s="37"/>
      <c r="TFA57" s="37"/>
      <c r="TFB57" s="37"/>
      <c r="TFC57" s="37"/>
      <c r="TFD57" s="37"/>
      <c r="TFE57" s="37"/>
      <c r="TFF57" s="37"/>
      <c r="TFG57" s="37"/>
      <c r="TFH57" s="37"/>
      <c r="TFI57" s="37"/>
      <c r="TFJ57" s="37"/>
      <c r="TFK57" s="37"/>
      <c r="TFL57" s="37"/>
      <c r="TFM57" s="37"/>
      <c r="TFN57" s="37"/>
      <c r="TFO57" s="37"/>
      <c r="TFP57" s="37"/>
      <c r="TFQ57" s="37"/>
      <c r="TFR57" s="37"/>
      <c r="TFS57" s="37"/>
      <c r="TFT57" s="37"/>
      <c r="TFU57" s="37"/>
      <c r="TFV57" s="37"/>
      <c r="TFW57" s="37"/>
      <c r="TFX57" s="37"/>
      <c r="TFY57" s="37"/>
      <c r="TFZ57" s="37"/>
      <c r="TGA57" s="37"/>
      <c r="TGB57" s="37"/>
      <c r="TGC57" s="37"/>
      <c r="TGD57" s="37"/>
      <c r="TGE57" s="37"/>
      <c r="TGF57" s="37"/>
      <c r="TGG57" s="37"/>
      <c r="TGH57" s="37"/>
      <c r="TGI57" s="37"/>
      <c r="TGJ57" s="37"/>
      <c r="TGK57" s="37"/>
      <c r="TGL57" s="37"/>
      <c r="TGM57" s="37"/>
      <c r="TGN57" s="37"/>
      <c r="TGO57" s="37"/>
      <c r="TGP57" s="37"/>
      <c r="TGQ57" s="37"/>
      <c r="TGR57" s="37"/>
      <c r="TGS57" s="37"/>
      <c r="TGT57" s="37"/>
      <c r="TGU57" s="37"/>
      <c r="TGV57" s="37"/>
      <c r="TGW57" s="37"/>
      <c r="TGX57" s="37"/>
      <c r="TGY57" s="37"/>
      <c r="TGZ57" s="37"/>
      <c r="THA57" s="37"/>
      <c r="THB57" s="37"/>
      <c r="THC57" s="37"/>
      <c r="THD57" s="37"/>
      <c r="THE57" s="37"/>
      <c r="THF57" s="37"/>
      <c r="THG57" s="37"/>
      <c r="THH57" s="37"/>
      <c r="THI57" s="37"/>
      <c r="THJ57" s="37"/>
      <c r="THK57" s="37"/>
      <c r="THL57" s="37"/>
      <c r="THM57" s="37"/>
      <c r="THN57" s="37"/>
      <c r="THO57" s="37"/>
      <c r="THP57" s="37"/>
      <c r="THQ57" s="37"/>
      <c r="THR57" s="37"/>
      <c r="THS57" s="37"/>
      <c r="THT57" s="37"/>
      <c r="THU57" s="37"/>
      <c r="THV57" s="37"/>
      <c r="THW57" s="37"/>
      <c r="THX57" s="37"/>
      <c r="THY57" s="37"/>
      <c r="THZ57" s="37"/>
      <c r="TIA57" s="37"/>
      <c r="TIB57" s="37"/>
      <c r="TIC57" s="37"/>
      <c r="TID57" s="37"/>
      <c r="TIE57" s="37"/>
      <c r="TIF57" s="37"/>
      <c r="TIG57" s="37"/>
      <c r="TIH57" s="37"/>
      <c r="TII57" s="37"/>
      <c r="TIJ57" s="37"/>
      <c r="TIK57" s="37"/>
      <c r="TIL57" s="37"/>
      <c r="TIM57" s="37"/>
      <c r="TIN57" s="37"/>
      <c r="TIO57" s="37"/>
      <c r="TIP57" s="37"/>
      <c r="TIQ57" s="37"/>
      <c r="TIR57" s="37"/>
      <c r="TIS57" s="37"/>
      <c r="TIT57" s="37"/>
      <c r="TIU57" s="37"/>
      <c r="TIV57" s="37"/>
      <c r="TIW57" s="37"/>
      <c r="TIX57" s="37"/>
      <c r="TIY57" s="37"/>
      <c r="TIZ57" s="37"/>
      <c r="TJA57" s="37"/>
      <c r="TJB57" s="37"/>
      <c r="TJC57" s="37"/>
      <c r="TJD57" s="37"/>
      <c r="TJE57" s="37"/>
      <c r="TJF57" s="37"/>
      <c r="TJG57" s="37"/>
      <c r="TJH57" s="37"/>
      <c r="TJI57" s="37"/>
      <c r="TJJ57" s="37"/>
      <c r="TJK57" s="37"/>
      <c r="TJL57" s="37"/>
      <c r="TJM57" s="37"/>
      <c r="TJN57" s="37"/>
      <c r="TJO57" s="37"/>
      <c r="TJP57" s="37"/>
      <c r="TJQ57" s="37"/>
      <c r="TJR57" s="37"/>
      <c r="TJS57" s="37"/>
      <c r="TJT57" s="37"/>
      <c r="TJU57" s="37"/>
      <c r="TJV57" s="37"/>
      <c r="TJW57" s="37"/>
      <c r="TJX57" s="37"/>
      <c r="TJY57" s="37"/>
      <c r="TJZ57" s="37"/>
      <c r="TKA57" s="37"/>
      <c r="TKB57" s="37"/>
      <c r="TKC57" s="37"/>
      <c r="TKD57" s="37"/>
      <c r="TKE57" s="37"/>
      <c r="TKF57" s="37"/>
      <c r="TKG57" s="37"/>
      <c r="TKH57" s="37"/>
      <c r="TKI57" s="37"/>
      <c r="TKJ57" s="37"/>
      <c r="TKK57" s="37"/>
      <c r="TKL57" s="37"/>
      <c r="TKM57" s="37"/>
      <c r="TKN57" s="37"/>
      <c r="TKO57" s="37"/>
      <c r="TKP57" s="37"/>
      <c r="TKQ57" s="37"/>
      <c r="TKR57" s="37"/>
      <c r="TKS57" s="37"/>
      <c r="TKT57" s="37"/>
      <c r="TKU57" s="37"/>
      <c r="TKV57" s="37"/>
      <c r="TKW57" s="37"/>
      <c r="TKX57" s="37"/>
      <c r="TKY57" s="37"/>
      <c r="TKZ57" s="37"/>
      <c r="TLA57" s="37"/>
      <c r="TLB57" s="37"/>
      <c r="TLC57" s="37"/>
      <c r="TLD57" s="37"/>
      <c r="TLE57" s="37"/>
      <c r="TLF57" s="37"/>
      <c r="TLG57" s="37"/>
      <c r="TLH57" s="37"/>
      <c r="TLI57" s="37"/>
      <c r="TLJ57" s="37"/>
      <c r="TLK57" s="37"/>
      <c r="TLL57" s="37"/>
      <c r="TLM57" s="37"/>
      <c r="TLN57" s="37"/>
      <c r="TLO57" s="37"/>
      <c r="TLP57" s="37"/>
      <c r="TLQ57" s="37"/>
      <c r="TLR57" s="37"/>
      <c r="TLS57" s="37"/>
      <c r="TLT57" s="37"/>
      <c r="TLU57" s="37"/>
      <c r="TLV57" s="37"/>
      <c r="TLW57" s="37"/>
      <c r="TLX57" s="37"/>
      <c r="TLY57" s="37"/>
      <c r="TLZ57" s="37"/>
      <c r="TMA57" s="37"/>
      <c r="TMB57" s="37"/>
      <c r="TMC57" s="37"/>
      <c r="TMD57" s="37"/>
      <c r="TME57" s="37"/>
      <c r="TMF57" s="37"/>
      <c r="TMG57" s="37"/>
      <c r="TMH57" s="37"/>
      <c r="TMI57" s="37"/>
      <c r="TMJ57" s="37"/>
      <c r="TMK57" s="37"/>
      <c r="TML57" s="37"/>
      <c r="TMM57" s="37"/>
      <c r="TMN57" s="37"/>
      <c r="TMO57" s="37"/>
      <c r="TMP57" s="37"/>
      <c r="TMQ57" s="37"/>
      <c r="TMR57" s="37"/>
      <c r="TMS57" s="37"/>
      <c r="TMT57" s="37"/>
      <c r="TMU57" s="37"/>
      <c r="TMV57" s="37"/>
      <c r="TMW57" s="37"/>
      <c r="TMX57" s="37"/>
      <c r="TMY57" s="37"/>
      <c r="TMZ57" s="37"/>
      <c r="TNA57" s="37"/>
      <c r="TNB57" s="37"/>
      <c r="TNC57" s="37"/>
      <c r="TND57" s="37"/>
      <c r="TNE57" s="37"/>
      <c r="TNF57" s="37"/>
      <c r="TNG57" s="37"/>
      <c r="TNH57" s="37"/>
      <c r="TNI57" s="37"/>
      <c r="TNJ57" s="37"/>
      <c r="TNK57" s="37"/>
      <c r="TNL57" s="37"/>
      <c r="TNM57" s="37"/>
      <c r="TNN57" s="37"/>
      <c r="TNO57" s="37"/>
      <c r="TNP57" s="37"/>
      <c r="TNQ57" s="37"/>
      <c r="TNR57" s="37"/>
      <c r="TNS57" s="37"/>
      <c r="TNT57" s="37"/>
      <c r="TNU57" s="37"/>
      <c r="TNV57" s="37"/>
      <c r="TNW57" s="37"/>
      <c r="TNX57" s="37"/>
      <c r="TNY57" s="37"/>
      <c r="TNZ57" s="37"/>
      <c r="TOA57" s="37"/>
      <c r="TOB57" s="37"/>
      <c r="TOC57" s="37"/>
      <c r="TOD57" s="37"/>
      <c r="TOE57" s="37"/>
      <c r="TOF57" s="37"/>
      <c r="TOG57" s="37"/>
      <c r="TOH57" s="37"/>
      <c r="TOI57" s="37"/>
      <c r="TOJ57" s="37"/>
      <c r="TOK57" s="37"/>
      <c r="TOL57" s="37"/>
      <c r="TOM57" s="37"/>
      <c r="TON57" s="37"/>
      <c r="TOO57" s="37"/>
      <c r="TOP57" s="37"/>
      <c r="TOQ57" s="37"/>
      <c r="TOR57" s="37"/>
      <c r="TOS57" s="37"/>
      <c r="TOT57" s="37"/>
      <c r="TOU57" s="37"/>
      <c r="TOV57" s="37"/>
      <c r="TOW57" s="37"/>
      <c r="TOX57" s="37"/>
      <c r="TOY57" s="37"/>
      <c r="TOZ57" s="37"/>
      <c r="TPA57" s="37"/>
      <c r="TPB57" s="37"/>
      <c r="TPC57" s="37"/>
      <c r="TPD57" s="37"/>
      <c r="TPE57" s="37"/>
      <c r="TPF57" s="37"/>
      <c r="TPG57" s="37"/>
      <c r="TPH57" s="37"/>
      <c r="TPI57" s="37"/>
      <c r="TPJ57" s="37"/>
      <c r="TPK57" s="37"/>
      <c r="TPL57" s="37"/>
      <c r="TPM57" s="37"/>
      <c r="TPN57" s="37"/>
      <c r="TPO57" s="37"/>
      <c r="TPP57" s="37"/>
      <c r="TPQ57" s="37"/>
      <c r="TPR57" s="37"/>
      <c r="TPS57" s="37"/>
      <c r="TPT57" s="37"/>
      <c r="TPU57" s="37"/>
      <c r="TPV57" s="37"/>
      <c r="TPW57" s="37"/>
      <c r="TPX57" s="37"/>
      <c r="TPY57" s="37"/>
      <c r="TPZ57" s="37"/>
      <c r="TQA57" s="37"/>
      <c r="TQB57" s="37"/>
      <c r="TQC57" s="37"/>
      <c r="TQD57" s="37"/>
      <c r="TQE57" s="37"/>
      <c r="TQF57" s="37"/>
      <c r="TQG57" s="37"/>
      <c r="TQH57" s="37"/>
      <c r="TQI57" s="37"/>
      <c r="TQJ57" s="37"/>
      <c r="TQK57" s="37"/>
      <c r="TQL57" s="37"/>
      <c r="TQM57" s="37"/>
      <c r="TQN57" s="37"/>
      <c r="TQO57" s="37"/>
      <c r="TQP57" s="37"/>
      <c r="TQQ57" s="37"/>
      <c r="TQR57" s="37"/>
      <c r="TQS57" s="37"/>
      <c r="TQT57" s="37"/>
      <c r="TQU57" s="37"/>
      <c r="TQV57" s="37"/>
      <c r="TQW57" s="37"/>
      <c r="TQX57" s="37"/>
      <c r="TQY57" s="37"/>
      <c r="TQZ57" s="37"/>
      <c r="TRA57" s="37"/>
      <c r="TRB57" s="37"/>
      <c r="TRC57" s="37"/>
      <c r="TRD57" s="37"/>
      <c r="TRE57" s="37"/>
      <c r="TRF57" s="37"/>
      <c r="TRG57" s="37"/>
      <c r="TRH57" s="37"/>
      <c r="TRI57" s="37"/>
      <c r="TRJ57" s="37"/>
      <c r="TRK57" s="37"/>
      <c r="TRL57" s="37"/>
      <c r="TRM57" s="37"/>
      <c r="TRN57" s="37"/>
      <c r="TRO57" s="37"/>
      <c r="TRP57" s="37"/>
      <c r="TRQ57" s="37"/>
      <c r="TRR57" s="37"/>
      <c r="TRS57" s="37"/>
      <c r="TRT57" s="37"/>
      <c r="TRU57" s="37"/>
      <c r="TRV57" s="37"/>
      <c r="TRW57" s="37"/>
      <c r="TRX57" s="37"/>
      <c r="TRY57" s="37"/>
      <c r="TRZ57" s="37"/>
      <c r="TSA57" s="37"/>
      <c r="TSB57" s="37"/>
      <c r="TSC57" s="37"/>
      <c r="TSD57" s="37"/>
      <c r="TSE57" s="37"/>
      <c r="TSF57" s="37"/>
      <c r="TSG57" s="37"/>
      <c r="TSH57" s="37"/>
      <c r="TSI57" s="37"/>
      <c r="TSJ57" s="37"/>
      <c r="TSK57" s="37"/>
      <c r="TSL57" s="37"/>
      <c r="TSM57" s="37"/>
      <c r="TSN57" s="37"/>
      <c r="TSO57" s="37"/>
      <c r="TSP57" s="37"/>
      <c r="TSQ57" s="37"/>
      <c r="TSR57" s="37"/>
      <c r="TSS57" s="37"/>
      <c r="TST57" s="37"/>
      <c r="TSU57" s="37"/>
      <c r="TSV57" s="37"/>
      <c r="TSW57" s="37"/>
      <c r="TSX57" s="37"/>
      <c r="TSY57" s="37"/>
      <c r="TSZ57" s="37"/>
      <c r="TTA57" s="37"/>
      <c r="TTB57" s="37"/>
      <c r="TTC57" s="37"/>
      <c r="TTD57" s="37"/>
      <c r="TTE57" s="37"/>
      <c r="TTF57" s="37"/>
      <c r="TTG57" s="37"/>
      <c r="TTH57" s="37"/>
      <c r="TTI57" s="37"/>
      <c r="TTJ57" s="37"/>
      <c r="TTK57" s="37"/>
      <c r="TTL57" s="37"/>
      <c r="TTM57" s="37"/>
      <c r="TTN57" s="37"/>
      <c r="TTO57" s="37"/>
      <c r="TTP57" s="37"/>
      <c r="TTQ57" s="37"/>
      <c r="TTR57" s="37"/>
      <c r="TTS57" s="37"/>
      <c r="TTT57" s="37"/>
      <c r="TTU57" s="37"/>
      <c r="TTV57" s="37"/>
      <c r="TTW57" s="37"/>
      <c r="TTX57" s="37"/>
      <c r="TTY57" s="37"/>
      <c r="TTZ57" s="37"/>
      <c r="TUA57" s="37"/>
      <c r="TUB57" s="37"/>
      <c r="TUC57" s="37"/>
      <c r="TUD57" s="37"/>
      <c r="TUE57" s="37"/>
      <c r="TUF57" s="37"/>
      <c r="TUG57" s="37"/>
      <c r="TUH57" s="37"/>
      <c r="TUI57" s="37"/>
      <c r="TUJ57" s="37"/>
      <c r="TUK57" s="37"/>
      <c r="TUL57" s="37"/>
      <c r="TUM57" s="37"/>
      <c r="TUN57" s="37"/>
      <c r="TUO57" s="37"/>
      <c r="TUP57" s="37"/>
      <c r="TUQ57" s="37"/>
      <c r="TUR57" s="37"/>
      <c r="TUS57" s="37"/>
      <c r="TUT57" s="37"/>
      <c r="TUU57" s="37"/>
      <c r="TUV57" s="37"/>
      <c r="TUW57" s="37"/>
      <c r="TUX57" s="37"/>
      <c r="TUY57" s="37"/>
      <c r="TUZ57" s="37"/>
      <c r="TVA57" s="37"/>
      <c r="TVB57" s="37"/>
      <c r="TVC57" s="37"/>
      <c r="TVD57" s="37"/>
      <c r="TVE57" s="37"/>
      <c r="TVF57" s="37"/>
      <c r="TVG57" s="37"/>
      <c r="TVH57" s="37"/>
      <c r="TVI57" s="37"/>
      <c r="TVJ57" s="37"/>
      <c r="TVK57" s="37"/>
      <c r="TVL57" s="37"/>
      <c r="TVM57" s="37"/>
      <c r="TVN57" s="37"/>
      <c r="TVO57" s="37"/>
      <c r="TVP57" s="37"/>
      <c r="TVQ57" s="37"/>
      <c r="TVR57" s="37"/>
      <c r="TVS57" s="37"/>
      <c r="TVT57" s="37"/>
      <c r="TVU57" s="37"/>
      <c r="TVV57" s="37"/>
      <c r="TVW57" s="37"/>
      <c r="TVX57" s="37"/>
      <c r="TVY57" s="37"/>
      <c r="TVZ57" s="37"/>
      <c r="TWA57" s="37"/>
      <c r="TWB57" s="37"/>
      <c r="TWC57" s="37"/>
      <c r="TWD57" s="37"/>
      <c r="TWE57" s="37"/>
      <c r="TWF57" s="37"/>
      <c r="TWG57" s="37"/>
      <c r="TWH57" s="37"/>
      <c r="TWI57" s="37"/>
      <c r="TWJ57" s="37"/>
      <c r="TWK57" s="37"/>
      <c r="TWL57" s="37"/>
      <c r="TWM57" s="37"/>
      <c r="TWN57" s="37"/>
      <c r="TWO57" s="37"/>
      <c r="TWP57" s="37"/>
      <c r="TWQ57" s="37"/>
      <c r="TWR57" s="37"/>
      <c r="TWS57" s="37"/>
      <c r="TWT57" s="37"/>
      <c r="TWU57" s="37"/>
      <c r="TWV57" s="37"/>
      <c r="TWW57" s="37"/>
      <c r="TWX57" s="37"/>
      <c r="TWY57" s="37"/>
      <c r="TWZ57" s="37"/>
      <c r="TXA57" s="37"/>
      <c r="TXB57" s="37"/>
      <c r="TXC57" s="37"/>
      <c r="TXD57" s="37"/>
      <c r="TXE57" s="37"/>
      <c r="TXF57" s="37"/>
      <c r="TXG57" s="37"/>
      <c r="TXH57" s="37"/>
      <c r="TXI57" s="37"/>
      <c r="TXJ57" s="37"/>
      <c r="TXK57" s="37"/>
      <c r="TXL57" s="37"/>
      <c r="TXM57" s="37"/>
      <c r="TXN57" s="37"/>
      <c r="TXO57" s="37"/>
      <c r="TXP57" s="37"/>
      <c r="TXQ57" s="37"/>
      <c r="TXR57" s="37"/>
      <c r="TXS57" s="37"/>
      <c r="TXT57" s="37"/>
      <c r="TXU57" s="37"/>
      <c r="TXV57" s="37"/>
      <c r="TXW57" s="37"/>
      <c r="TXX57" s="37"/>
      <c r="TXY57" s="37"/>
      <c r="TXZ57" s="37"/>
      <c r="TYA57" s="37"/>
      <c r="TYB57" s="37"/>
      <c r="TYC57" s="37"/>
      <c r="TYD57" s="37"/>
      <c r="TYE57" s="37"/>
      <c r="TYF57" s="37"/>
      <c r="TYG57" s="37"/>
      <c r="TYH57" s="37"/>
      <c r="TYI57" s="37"/>
      <c r="TYJ57" s="37"/>
      <c r="TYK57" s="37"/>
      <c r="TYL57" s="37"/>
      <c r="TYM57" s="37"/>
      <c r="TYN57" s="37"/>
      <c r="TYO57" s="37"/>
      <c r="TYP57" s="37"/>
      <c r="TYQ57" s="37"/>
      <c r="TYR57" s="37"/>
      <c r="TYS57" s="37"/>
      <c r="TYT57" s="37"/>
      <c r="TYU57" s="37"/>
      <c r="TYV57" s="37"/>
      <c r="TYW57" s="37"/>
      <c r="TYX57" s="37"/>
      <c r="TYY57" s="37"/>
      <c r="TYZ57" s="37"/>
      <c r="TZA57" s="37"/>
      <c r="TZB57" s="37"/>
      <c r="TZC57" s="37"/>
      <c r="TZD57" s="37"/>
      <c r="TZE57" s="37"/>
      <c r="TZF57" s="37"/>
      <c r="TZG57" s="37"/>
      <c r="TZH57" s="37"/>
      <c r="TZI57" s="37"/>
      <c r="TZJ57" s="37"/>
      <c r="TZK57" s="37"/>
      <c r="TZL57" s="37"/>
      <c r="TZM57" s="37"/>
      <c r="TZN57" s="37"/>
      <c r="TZO57" s="37"/>
      <c r="TZP57" s="37"/>
      <c r="TZQ57" s="37"/>
      <c r="TZR57" s="37"/>
      <c r="TZS57" s="37"/>
      <c r="TZT57" s="37"/>
      <c r="TZU57" s="37"/>
      <c r="TZV57" s="37"/>
      <c r="TZW57" s="37"/>
      <c r="TZX57" s="37"/>
      <c r="TZY57" s="37"/>
      <c r="TZZ57" s="37"/>
      <c r="UAA57" s="37"/>
      <c r="UAB57" s="37"/>
      <c r="UAC57" s="37"/>
      <c r="UAD57" s="37"/>
      <c r="UAE57" s="37"/>
      <c r="UAF57" s="37"/>
      <c r="UAG57" s="37"/>
      <c r="UAH57" s="37"/>
      <c r="UAI57" s="37"/>
      <c r="UAJ57" s="37"/>
      <c r="UAK57" s="37"/>
      <c r="UAL57" s="37"/>
      <c r="UAM57" s="37"/>
      <c r="UAN57" s="37"/>
      <c r="UAO57" s="37"/>
      <c r="UAP57" s="37"/>
      <c r="UAQ57" s="37"/>
      <c r="UAR57" s="37"/>
      <c r="UAS57" s="37"/>
      <c r="UAT57" s="37"/>
      <c r="UAU57" s="37"/>
      <c r="UAV57" s="37"/>
      <c r="UAW57" s="37"/>
      <c r="UAX57" s="37"/>
      <c r="UAY57" s="37"/>
      <c r="UAZ57" s="37"/>
      <c r="UBA57" s="37"/>
      <c r="UBB57" s="37"/>
      <c r="UBC57" s="37"/>
      <c r="UBD57" s="37"/>
      <c r="UBE57" s="37"/>
      <c r="UBF57" s="37"/>
      <c r="UBG57" s="37"/>
      <c r="UBH57" s="37"/>
      <c r="UBI57" s="37"/>
      <c r="UBJ57" s="37"/>
      <c r="UBK57" s="37"/>
      <c r="UBL57" s="37"/>
      <c r="UBM57" s="37"/>
      <c r="UBN57" s="37"/>
      <c r="UBO57" s="37"/>
      <c r="UBP57" s="37"/>
      <c r="UBQ57" s="37"/>
      <c r="UBR57" s="37"/>
      <c r="UBS57" s="37"/>
      <c r="UBT57" s="37"/>
      <c r="UBU57" s="37"/>
      <c r="UBV57" s="37"/>
      <c r="UBW57" s="37"/>
      <c r="UBX57" s="37"/>
      <c r="UBY57" s="37"/>
      <c r="UBZ57" s="37"/>
      <c r="UCA57" s="37"/>
      <c r="UCB57" s="37"/>
      <c r="UCC57" s="37"/>
      <c r="UCD57" s="37"/>
      <c r="UCE57" s="37"/>
      <c r="UCF57" s="37"/>
      <c r="UCG57" s="37"/>
      <c r="UCH57" s="37"/>
      <c r="UCI57" s="37"/>
      <c r="UCJ57" s="37"/>
      <c r="UCK57" s="37"/>
      <c r="UCL57" s="37"/>
      <c r="UCM57" s="37"/>
      <c r="UCN57" s="37"/>
      <c r="UCO57" s="37"/>
      <c r="UCP57" s="37"/>
      <c r="UCQ57" s="37"/>
      <c r="UCR57" s="37"/>
      <c r="UCS57" s="37"/>
      <c r="UCT57" s="37"/>
      <c r="UCU57" s="37"/>
      <c r="UCV57" s="37"/>
      <c r="UCW57" s="37"/>
      <c r="UCX57" s="37"/>
      <c r="UCY57" s="37"/>
      <c r="UCZ57" s="37"/>
      <c r="UDA57" s="37"/>
      <c r="UDB57" s="37"/>
      <c r="UDC57" s="37"/>
      <c r="UDD57" s="37"/>
      <c r="UDE57" s="37"/>
      <c r="UDF57" s="37"/>
      <c r="UDG57" s="37"/>
      <c r="UDH57" s="37"/>
      <c r="UDI57" s="37"/>
      <c r="UDJ57" s="37"/>
      <c r="UDK57" s="37"/>
      <c r="UDL57" s="37"/>
      <c r="UDM57" s="37"/>
      <c r="UDN57" s="37"/>
      <c r="UDO57" s="37"/>
      <c r="UDP57" s="37"/>
      <c r="UDQ57" s="37"/>
      <c r="UDR57" s="37"/>
      <c r="UDS57" s="37"/>
      <c r="UDT57" s="37"/>
      <c r="UDU57" s="37"/>
      <c r="UDV57" s="37"/>
      <c r="UDW57" s="37"/>
      <c r="UDX57" s="37"/>
      <c r="UDY57" s="37"/>
      <c r="UDZ57" s="37"/>
      <c r="UEA57" s="37"/>
      <c r="UEB57" s="37"/>
      <c r="UEC57" s="37"/>
      <c r="UED57" s="37"/>
      <c r="UEE57" s="37"/>
      <c r="UEF57" s="37"/>
      <c r="UEG57" s="37"/>
      <c r="UEH57" s="37"/>
      <c r="UEI57" s="37"/>
      <c r="UEJ57" s="37"/>
      <c r="UEK57" s="37"/>
      <c r="UEL57" s="37"/>
      <c r="UEM57" s="37"/>
      <c r="UEN57" s="37"/>
      <c r="UEO57" s="37"/>
      <c r="UEP57" s="37"/>
      <c r="UEQ57" s="37"/>
      <c r="UER57" s="37"/>
      <c r="UES57" s="37"/>
      <c r="UET57" s="37"/>
      <c r="UEU57" s="37"/>
      <c r="UEV57" s="37"/>
      <c r="UEW57" s="37"/>
      <c r="UEX57" s="37"/>
      <c r="UEY57" s="37"/>
      <c r="UEZ57" s="37"/>
      <c r="UFA57" s="37"/>
      <c r="UFB57" s="37"/>
      <c r="UFC57" s="37"/>
      <c r="UFD57" s="37"/>
      <c r="UFE57" s="37"/>
      <c r="UFF57" s="37"/>
      <c r="UFG57" s="37"/>
      <c r="UFH57" s="37"/>
      <c r="UFI57" s="37"/>
      <c r="UFJ57" s="37"/>
      <c r="UFK57" s="37"/>
      <c r="UFL57" s="37"/>
      <c r="UFM57" s="37"/>
      <c r="UFN57" s="37"/>
      <c r="UFO57" s="37"/>
      <c r="UFP57" s="37"/>
      <c r="UFQ57" s="37"/>
      <c r="UFR57" s="37"/>
      <c r="UFS57" s="37"/>
      <c r="UFT57" s="37"/>
      <c r="UFU57" s="37"/>
      <c r="UFV57" s="37"/>
      <c r="UFW57" s="37"/>
      <c r="UFX57" s="37"/>
      <c r="UFY57" s="37"/>
      <c r="UFZ57" s="37"/>
      <c r="UGA57" s="37"/>
      <c r="UGB57" s="37"/>
      <c r="UGC57" s="37"/>
      <c r="UGD57" s="37"/>
      <c r="UGE57" s="37"/>
      <c r="UGF57" s="37"/>
      <c r="UGG57" s="37"/>
      <c r="UGH57" s="37"/>
      <c r="UGI57" s="37"/>
      <c r="UGJ57" s="37"/>
      <c r="UGK57" s="37"/>
      <c r="UGL57" s="37"/>
      <c r="UGM57" s="37"/>
      <c r="UGN57" s="37"/>
      <c r="UGO57" s="37"/>
      <c r="UGP57" s="37"/>
      <c r="UGQ57" s="37"/>
      <c r="UGR57" s="37"/>
      <c r="UGS57" s="37"/>
      <c r="UGT57" s="37"/>
      <c r="UGU57" s="37"/>
      <c r="UGV57" s="37"/>
      <c r="UGW57" s="37"/>
      <c r="UGX57" s="37"/>
      <c r="UGY57" s="37"/>
      <c r="UGZ57" s="37"/>
      <c r="UHA57" s="37"/>
      <c r="UHB57" s="37"/>
      <c r="UHC57" s="37"/>
      <c r="UHD57" s="37"/>
      <c r="UHE57" s="37"/>
      <c r="UHF57" s="37"/>
      <c r="UHG57" s="37"/>
      <c r="UHH57" s="37"/>
      <c r="UHI57" s="37"/>
      <c r="UHJ57" s="37"/>
      <c r="UHK57" s="37"/>
      <c r="UHL57" s="37"/>
      <c r="UHM57" s="37"/>
      <c r="UHN57" s="37"/>
      <c r="UHO57" s="37"/>
      <c r="UHP57" s="37"/>
      <c r="UHQ57" s="37"/>
      <c r="UHR57" s="37"/>
      <c r="UHS57" s="37"/>
      <c r="UHT57" s="37"/>
      <c r="UHU57" s="37"/>
      <c r="UHV57" s="37"/>
      <c r="UHW57" s="37"/>
      <c r="UHX57" s="37"/>
      <c r="UHY57" s="37"/>
      <c r="UHZ57" s="37"/>
      <c r="UIA57" s="37"/>
      <c r="UIB57" s="37"/>
      <c r="UIC57" s="37"/>
      <c r="UID57" s="37"/>
      <c r="UIE57" s="37"/>
      <c r="UIF57" s="37"/>
      <c r="UIG57" s="37"/>
      <c r="UIH57" s="37"/>
      <c r="UII57" s="37"/>
      <c r="UIJ57" s="37"/>
      <c r="UIK57" s="37"/>
      <c r="UIL57" s="37"/>
      <c r="UIM57" s="37"/>
      <c r="UIN57" s="37"/>
      <c r="UIO57" s="37"/>
      <c r="UIP57" s="37"/>
      <c r="UIQ57" s="37"/>
      <c r="UIR57" s="37"/>
      <c r="UIS57" s="37"/>
      <c r="UIT57" s="37"/>
      <c r="UIU57" s="37"/>
      <c r="UIV57" s="37"/>
      <c r="UIW57" s="37"/>
      <c r="UIX57" s="37"/>
      <c r="UIY57" s="37"/>
      <c r="UIZ57" s="37"/>
      <c r="UJA57" s="37"/>
      <c r="UJB57" s="37"/>
      <c r="UJC57" s="37"/>
      <c r="UJD57" s="37"/>
      <c r="UJE57" s="37"/>
      <c r="UJF57" s="37"/>
      <c r="UJG57" s="37"/>
      <c r="UJH57" s="37"/>
      <c r="UJI57" s="37"/>
      <c r="UJJ57" s="37"/>
      <c r="UJK57" s="37"/>
      <c r="UJL57" s="37"/>
      <c r="UJM57" s="37"/>
      <c r="UJN57" s="37"/>
      <c r="UJO57" s="37"/>
      <c r="UJP57" s="37"/>
      <c r="UJQ57" s="37"/>
      <c r="UJR57" s="37"/>
      <c r="UJS57" s="37"/>
      <c r="UJT57" s="37"/>
      <c r="UJU57" s="37"/>
      <c r="UJV57" s="37"/>
      <c r="UJW57" s="37"/>
      <c r="UJX57" s="37"/>
      <c r="UJY57" s="37"/>
      <c r="UJZ57" s="37"/>
      <c r="UKA57" s="37"/>
      <c r="UKB57" s="37"/>
      <c r="UKC57" s="37"/>
      <c r="UKD57" s="37"/>
      <c r="UKE57" s="37"/>
      <c r="UKF57" s="37"/>
      <c r="UKG57" s="37"/>
      <c r="UKH57" s="37"/>
      <c r="UKI57" s="37"/>
      <c r="UKJ57" s="37"/>
      <c r="UKK57" s="37"/>
      <c r="UKL57" s="37"/>
      <c r="UKM57" s="37"/>
      <c r="UKN57" s="37"/>
      <c r="UKO57" s="37"/>
      <c r="UKP57" s="37"/>
      <c r="UKQ57" s="37"/>
      <c r="UKR57" s="37"/>
      <c r="UKS57" s="37"/>
      <c r="UKT57" s="37"/>
      <c r="UKU57" s="37"/>
      <c r="UKV57" s="37"/>
      <c r="UKW57" s="37"/>
      <c r="UKX57" s="37"/>
      <c r="UKY57" s="37"/>
      <c r="UKZ57" s="37"/>
      <c r="ULA57" s="37"/>
      <c r="ULB57" s="37"/>
      <c r="ULC57" s="37"/>
      <c r="ULD57" s="37"/>
      <c r="ULE57" s="37"/>
      <c r="ULF57" s="37"/>
      <c r="ULG57" s="37"/>
      <c r="ULH57" s="37"/>
      <c r="ULI57" s="37"/>
      <c r="ULJ57" s="37"/>
      <c r="ULK57" s="37"/>
      <c r="ULL57" s="37"/>
      <c r="ULM57" s="37"/>
      <c r="ULN57" s="37"/>
      <c r="ULO57" s="37"/>
      <c r="ULP57" s="37"/>
      <c r="ULQ57" s="37"/>
      <c r="ULR57" s="37"/>
      <c r="ULS57" s="37"/>
      <c r="ULT57" s="37"/>
      <c r="ULU57" s="37"/>
      <c r="ULV57" s="37"/>
      <c r="ULW57" s="37"/>
      <c r="ULX57" s="37"/>
      <c r="ULY57" s="37"/>
      <c r="ULZ57" s="37"/>
      <c r="UMA57" s="37"/>
      <c r="UMB57" s="37"/>
      <c r="UMC57" s="37"/>
      <c r="UMD57" s="37"/>
      <c r="UME57" s="37"/>
      <c r="UMF57" s="37"/>
      <c r="UMG57" s="37"/>
      <c r="UMH57" s="37"/>
      <c r="UMI57" s="37"/>
      <c r="UMJ57" s="37"/>
      <c r="UMK57" s="37"/>
      <c r="UML57" s="37"/>
      <c r="UMM57" s="37"/>
      <c r="UMN57" s="37"/>
      <c r="UMO57" s="37"/>
      <c r="UMP57" s="37"/>
      <c r="UMQ57" s="37"/>
      <c r="UMR57" s="37"/>
      <c r="UMS57" s="37"/>
      <c r="UMT57" s="37"/>
      <c r="UMU57" s="37"/>
      <c r="UMV57" s="37"/>
      <c r="UMW57" s="37"/>
      <c r="UMX57" s="37"/>
      <c r="UMY57" s="37"/>
      <c r="UMZ57" s="37"/>
      <c r="UNA57" s="37"/>
      <c r="UNB57" s="37"/>
      <c r="UNC57" s="37"/>
      <c r="UND57" s="37"/>
      <c r="UNE57" s="37"/>
      <c r="UNF57" s="37"/>
      <c r="UNG57" s="37"/>
      <c r="UNH57" s="37"/>
      <c r="UNI57" s="37"/>
      <c r="UNJ57" s="37"/>
      <c r="UNK57" s="37"/>
      <c r="UNL57" s="37"/>
      <c r="UNM57" s="37"/>
      <c r="UNN57" s="37"/>
      <c r="UNO57" s="37"/>
      <c r="UNP57" s="37"/>
      <c r="UNQ57" s="37"/>
      <c r="UNR57" s="37"/>
      <c r="UNS57" s="37"/>
      <c r="UNT57" s="37"/>
      <c r="UNU57" s="37"/>
      <c r="UNV57" s="37"/>
      <c r="UNW57" s="37"/>
      <c r="UNX57" s="37"/>
      <c r="UNY57" s="37"/>
      <c r="UNZ57" s="37"/>
      <c r="UOA57" s="37"/>
      <c r="UOB57" s="37"/>
      <c r="UOC57" s="37"/>
      <c r="UOD57" s="37"/>
      <c r="UOE57" s="37"/>
      <c r="UOF57" s="37"/>
      <c r="UOG57" s="37"/>
      <c r="UOH57" s="37"/>
      <c r="UOI57" s="37"/>
      <c r="UOJ57" s="37"/>
      <c r="UOK57" s="37"/>
      <c r="UOL57" s="37"/>
      <c r="UOM57" s="37"/>
      <c r="UON57" s="37"/>
      <c r="UOO57" s="37"/>
      <c r="UOP57" s="37"/>
      <c r="UOQ57" s="37"/>
      <c r="UOR57" s="37"/>
      <c r="UOS57" s="37"/>
      <c r="UOT57" s="37"/>
      <c r="UOU57" s="37"/>
      <c r="UOV57" s="37"/>
      <c r="UOW57" s="37"/>
      <c r="UOX57" s="37"/>
      <c r="UOY57" s="37"/>
      <c r="UOZ57" s="37"/>
      <c r="UPA57" s="37"/>
      <c r="UPB57" s="37"/>
      <c r="UPC57" s="37"/>
      <c r="UPD57" s="37"/>
      <c r="UPE57" s="37"/>
      <c r="UPF57" s="37"/>
      <c r="UPG57" s="37"/>
      <c r="UPH57" s="37"/>
      <c r="UPI57" s="37"/>
      <c r="UPJ57" s="37"/>
      <c r="UPK57" s="37"/>
      <c r="UPL57" s="37"/>
      <c r="UPM57" s="37"/>
      <c r="UPN57" s="37"/>
      <c r="UPO57" s="37"/>
      <c r="UPP57" s="37"/>
      <c r="UPQ57" s="37"/>
      <c r="UPR57" s="37"/>
      <c r="UPS57" s="37"/>
      <c r="UPT57" s="37"/>
      <c r="UPU57" s="37"/>
      <c r="UPV57" s="37"/>
      <c r="UPW57" s="37"/>
      <c r="UPX57" s="37"/>
      <c r="UPY57" s="37"/>
      <c r="UPZ57" s="37"/>
      <c r="UQA57" s="37"/>
      <c r="UQB57" s="37"/>
      <c r="UQC57" s="37"/>
      <c r="UQD57" s="37"/>
      <c r="UQE57" s="37"/>
      <c r="UQF57" s="37"/>
      <c r="UQG57" s="37"/>
      <c r="UQH57" s="37"/>
      <c r="UQI57" s="37"/>
      <c r="UQJ57" s="37"/>
      <c r="UQK57" s="37"/>
      <c r="UQL57" s="37"/>
      <c r="UQM57" s="37"/>
      <c r="UQN57" s="37"/>
      <c r="UQO57" s="37"/>
      <c r="UQP57" s="37"/>
      <c r="UQQ57" s="37"/>
      <c r="UQR57" s="37"/>
      <c r="UQS57" s="37"/>
      <c r="UQT57" s="37"/>
      <c r="UQU57" s="37"/>
      <c r="UQV57" s="37"/>
      <c r="UQW57" s="37"/>
      <c r="UQX57" s="37"/>
      <c r="UQY57" s="37"/>
      <c r="UQZ57" s="37"/>
      <c r="URA57" s="37"/>
      <c r="URB57" s="37"/>
      <c r="URC57" s="37"/>
      <c r="URD57" s="37"/>
      <c r="URE57" s="37"/>
      <c r="URF57" s="37"/>
      <c r="URG57" s="37"/>
      <c r="URH57" s="37"/>
      <c r="URI57" s="37"/>
      <c r="URJ57" s="37"/>
      <c r="URK57" s="37"/>
      <c r="URL57" s="37"/>
      <c r="URM57" s="37"/>
      <c r="URN57" s="37"/>
      <c r="URO57" s="37"/>
      <c r="URP57" s="37"/>
      <c r="URQ57" s="37"/>
      <c r="URR57" s="37"/>
      <c r="URS57" s="37"/>
      <c r="URT57" s="37"/>
      <c r="URU57" s="37"/>
      <c r="URV57" s="37"/>
      <c r="URW57" s="37"/>
      <c r="URX57" s="37"/>
      <c r="URY57" s="37"/>
      <c r="URZ57" s="37"/>
      <c r="USA57" s="37"/>
      <c r="USB57" s="37"/>
      <c r="USC57" s="37"/>
      <c r="USD57" s="37"/>
      <c r="USE57" s="37"/>
      <c r="USF57" s="37"/>
      <c r="USG57" s="37"/>
      <c r="USH57" s="37"/>
      <c r="USI57" s="37"/>
      <c r="USJ57" s="37"/>
      <c r="USK57" s="37"/>
      <c r="USL57" s="37"/>
      <c r="USM57" s="37"/>
      <c r="USN57" s="37"/>
      <c r="USO57" s="37"/>
      <c r="USP57" s="37"/>
      <c r="USQ57" s="37"/>
      <c r="USR57" s="37"/>
      <c r="USS57" s="37"/>
      <c r="UST57" s="37"/>
      <c r="USU57" s="37"/>
      <c r="USV57" s="37"/>
      <c r="USW57" s="37"/>
      <c r="USX57" s="37"/>
      <c r="USY57" s="37"/>
      <c r="USZ57" s="37"/>
      <c r="UTA57" s="37"/>
      <c r="UTB57" s="37"/>
      <c r="UTC57" s="37"/>
      <c r="UTD57" s="37"/>
      <c r="UTE57" s="37"/>
      <c r="UTF57" s="37"/>
      <c r="UTG57" s="37"/>
      <c r="UTH57" s="37"/>
      <c r="UTI57" s="37"/>
      <c r="UTJ57" s="37"/>
      <c r="UTK57" s="37"/>
      <c r="UTL57" s="37"/>
      <c r="UTM57" s="37"/>
      <c r="UTN57" s="37"/>
      <c r="UTO57" s="37"/>
      <c r="UTP57" s="37"/>
      <c r="UTQ57" s="37"/>
      <c r="UTR57" s="37"/>
      <c r="UTS57" s="37"/>
      <c r="UTT57" s="37"/>
      <c r="UTU57" s="37"/>
      <c r="UTV57" s="37"/>
      <c r="UTW57" s="37"/>
      <c r="UTX57" s="37"/>
      <c r="UTY57" s="37"/>
      <c r="UTZ57" s="37"/>
      <c r="UUA57" s="37"/>
      <c r="UUB57" s="37"/>
      <c r="UUC57" s="37"/>
      <c r="UUD57" s="37"/>
      <c r="UUE57" s="37"/>
      <c r="UUF57" s="37"/>
      <c r="UUG57" s="37"/>
      <c r="UUH57" s="37"/>
      <c r="UUI57" s="37"/>
      <c r="UUJ57" s="37"/>
      <c r="UUK57" s="37"/>
      <c r="UUL57" s="37"/>
      <c r="UUM57" s="37"/>
      <c r="UUN57" s="37"/>
      <c r="UUO57" s="37"/>
      <c r="UUP57" s="37"/>
      <c r="UUQ57" s="37"/>
      <c r="UUR57" s="37"/>
      <c r="UUS57" s="37"/>
      <c r="UUT57" s="37"/>
      <c r="UUU57" s="37"/>
      <c r="UUV57" s="37"/>
      <c r="UUW57" s="37"/>
      <c r="UUX57" s="37"/>
      <c r="UUY57" s="37"/>
      <c r="UUZ57" s="37"/>
      <c r="UVA57" s="37"/>
      <c r="UVB57" s="37"/>
      <c r="UVC57" s="37"/>
      <c r="UVD57" s="37"/>
      <c r="UVE57" s="37"/>
      <c r="UVF57" s="37"/>
      <c r="UVG57" s="37"/>
      <c r="UVH57" s="37"/>
      <c r="UVI57" s="37"/>
      <c r="UVJ57" s="37"/>
      <c r="UVK57" s="37"/>
      <c r="UVL57" s="37"/>
      <c r="UVM57" s="37"/>
      <c r="UVN57" s="37"/>
      <c r="UVO57" s="37"/>
      <c r="UVP57" s="37"/>
      <c r="UVQ57" s="37"/>
      <c r="UVR57" s="37"/>
      <c r="UVS57" s="37"/>
      <c r="UVT57" s="37"/>
      <c r="UVU57" s="37"/>
      <c r="UVV57" s="37"/>
      <c r="UVW57" s="37"/>
      <c r="UVX57" s="37"/>
      <c r="UVY57" s="37"/>
      <c r="UVZ57" s="37"/>
      <c r="UWA57" s="37"/>
      <c r="UWB57" s="37"/>
      <c r="UWC57" s="37"/>
      <c r="UWD57" s="37"/>
      <c r="UWE57" s="37"/>
      <c r="UWF57" s="37"/>
      <c r="UWG57" s="37"/>
      <c r="UWH57" s="37"/>
      <c r="UWI57" s="37"/>
      <c r="UWJ57" s="37"/>
      <c r="UWK57" s="37"/>
      <c r="UWL57" s="37"/>
      <c r="UWM57" s="37"/>
      <c r="UWN57" s="37"/>
      <c r="UWO57" s="37"/>
      <c r="UWP57" s="37"/>
      <c r="UWQ57" s="37"/>
      <c r="UWR57" s="37"/>
      <c r="UWS57" s="37"/>
      <c r="UWT57" s="37"/>
      <c r="UWU57" s="37"/>
      <c r="UWV57" s="37"/>
      <c r="UWW57" s="37"/>
      <c r="UWX57" s="37"/>
      <c r="UWY57" s="37"/>
      <c r="UWZ57" s="37"/>
      <c r="UXA57" s="37"/>
      <c r="UXB57" s="37"/>
      <c r="UXC57" s="37"/>
      <c r="UXD57" s="37"/>
      <c r="UXE57" s="37"/>
      <c r="UXF57" s="37"/>
      <c r="UXG57" s="37"/>
      <c r="UXH57" s="37"/>
      <c r="UXI57" s="37"/>
      <c r="UXJ57" s="37"/>
      <c r="UXK57" s="37"/>
      <c r="UXL57" s="37"/>
      <c r="UXM57" s="37"/>
      <c r="UXN57" s="37"/>
      <c r="UXO57" s="37"/>
      <c r="UXP57" s="37"/>
      <c r="UXQ57" s="37"/>
      <c r="UXR57" s="37"/>
      <c r="UXS57" s="37"/>
      <c r="UXT57" s="37"/>
      <c r="UXU57" s="37"/>
      <c r="UXV57" s="37"/>
      <c r="UXW57" s="37"/>
      <c r="UXX57" s="37"/>
      <c r="UXY57" s="37"/>
      <c r="UXZ57" s="37"/>
      <c r="UYA57" s="37"/>
      <c r="UYB57" s="37"/>
      <c r="UYC57" s="37"/>
      <c r="UYD57" s="37"/>
      <c r="UYE57" s="37"/>
      <c r="UYF57" s="37"/>
      <c r="UYG57" s="37"/>
      <c r="UYH57" s="37"/>
      <c r="UYI57" s="37"/>
      <c r="UYJ57" s="37"/>
      <c r="UYK57" s="37"/>
      <c r="UYL57" s="37"/>
      <c r="UYM57" s="37"/>
      <c r="UYN57" s="37"/>
      <c r="UYO57" s="37"/>
      <c r="UYP57" s="37"/>
      <c r="UYQ57" s="37"/>
      <c r="UYR57" s="37"/>
      <c r="UYS57" s="37"/>
      <c r="UYT57" s="37"/>
      <c r="UYU57" s="37"/>
      <c r="UYV57" s="37"/>
      <c r="UYW57" s="37"/>
      <c r="UYX57" s="37"/>
      <c r="UYY57" s="37"/>
      <c r="UYZ57" s="37"/>
      <c r="UZA57" s="37"/>
      <c r="UZB57" s="37"/>
      <c r="UZC57" s="37"/>
      <c r="UZD57" s="37"/>
      <c r="UZE57" s="37"/>
      <c r="UZF57" s="37"/>
      <c r="UZG57" s="37"/>
      <c r="UZH57" s="37"/>
      <c r="UZI57" s="37"/>
      <c r="UZJ57" s="37"/>
      <c r="UZK57" s="37"/>
      <c r="UZL57" s="37"/>
      <c r="UZM57" s="37"/>
      <c r="UZN57" s="37"/>
      <c r="UZO57" s="37"/>
      <c r="UZP57" s="37"/>
      <c r="UZQ57" s="37"/>
      <c r="UZR57" s="37"/>
      <c r="UZS57" s="37"/>
      <c r="UZT57" s="37"/>
      <c r="UZU57" s="37"/>
      <c r="UZV57" s="37"/>
      <c r="UZW57" s="37"/>
      <c r="UZX57" s="37"/>
      <c r="UZY57" s="37"/>
      <c r="UZZ57" s="37"/>
      <c r="VAA57" s="37"/>
      <c r="VAB57" s="37"/>
      <c r="VAC57" s="37"/>
      <c r="VAD57" s="37"/>
      <c r="VAE57" s="37"/>
      <c r="VAF57" s="37"/>
      <c r="VAG57" s="37"/>
      <c r="VAH57" s="37"/>
      <c r="VAI57" s="37"/>
      <c r="VAJ57" s="37"/>
      <c r="VAK57" s="37"/>
      <c r="VAL57" s="37"/>
      <c r="VAM57" s="37"/>
      <c r="VAN57" s="37"/>
      <c r="VAO57" s="37"/>
      <c r="VAP57" s="37"/>
      <c r="VAQ57" s="37"/>
      <c r="VAR57" s="37"/>
      <c r="VAS57" s="37"/>
      <c r="VAT57" s="37"/>
      <c r="VAU57" s="37"/>
      <c r="VAV57" s="37"/>
      <c r="VAW57" s="37"/>
      <c r="VAX57" s="37"/>
      <c r="VAY57" s="37"/>
      <c r="VAZ57" s="37"/>
      <c r="VBA57" s="37"/>
      <c r="VBB57" s="37"/>
      <c r="VBC57" s="37"/>
      <c r="VBD57" s="37"/>
      <c r="VBE57" s="37"/>
      <c r="VBF57" s="37"/>
      <c r="VBG57" s="37"/>
      <c r="VBH57" s="37"/>
      <c r="VBI57" s="37"/>
      <c r="VBJ57" s="37"/>
      <c r="VBK57" s="37"/>
      <c r="VBL57" s="37"/>
      <c r="VBM57" s="37"/>
      <c r="VBN57" s="37"/>
      <c r="VBO57" s="37"/>
      <c r="VBP57" s="37"/>
      <c r="VBQ57" s="37"/>
      <c r="VBR57" s="37"/>
      <c r="VBS57" s="37"/>
      <c r="VBT57" s="37"/>
      <c r="VBU57" s="37"/>
      <c r="VBV57" s="37"/>
      <c r="VBW57" s="37"/>
      <c r="VBX57" s="37"/>
      <c r="VBY57" s="37"/>
      <c r="VBZ57" s="37"/>
      <c r="VCA57" s="37"/>
      <c r="VCB57" s="37"/>
      <c r="VCC57" s="37"/>
      <c r="VCD57" s="37"/>
      <c r="VCE57" s="37"/>
      <c r="VCF57" s="37"/>
      <c r="VCG57" s="37"/>
      <c r="VCH57" s="37"/>
      <c r="VCI57" s="37"/>
      <c r="VCJ57" s="37"/>
      <c r="VCK57" s="37"/>
      <c r="VCL57" s="37"/>
      <c r="VCM57" s="37"/>
      <c r="VCN57" s="37"/>
      <c r="VCO57" s="37"/>
      <c r="VCP57" s="37"/>
      <c r="VCQ57" s="37"/>
      <c r="VCR57" s="37"/>
      <c r="VCS57" s="37"/>
      <c r="VCT57" s="37"/>
      <c r="VCU57" s="37"/>
      <c r="VCV57" s="37"/>
      <c r="VCW57" s="37"/>
      <c r="VCX57" s="37"/>
      <c r="VCY57" s="37"/>
      <c r="VCZ57" s="37"/>
      <c r="VDA57" s="37"/>
      <c r="VDB57" s="37"/>
      <c r="VDC57" s="37"/>
      <c r="VDD57" s="37"/>
      <c r="VDE57" s="37"/>
      <c r="VDF57" s="37"/>
      <c r="VDG57" s="37"/>
      <c r="VDH57" s="37"/>
      <c r="VDI57" s="37"/>
      <c r="VDJ57" s="37"/>
      <c r="VDK57" s="37"/>
      <c r="VDL57" s="37"/>
      <c r="VDM57" s="37"/>
      <c r="VDN57" s="37"/>
      <c r="VDO57" s="37"/>
      <c r="VDP57" s="37"/>
      <c r="VDQ57" s="37"/>
      <c r="VDR57" s="37"/>
      <c r="VDS57" s="37"/>
      <c r="VDT57" s="37"/>
      <c r="VDU57" s="37"/>
      <c r="VDV57" s="37"/>
      <c r="VDW57" s="37"/>
      <c r="VDX57" s="37"/>
      <c r="VDY57" s="37"/>
      <c r="VDZ57" s="37"/>
      <c r="VEA57" s="37"/>
      <c r="VEB57" s="37"/>
      <c r="VEC57" s="37"/>
      <c r="VED57" s="37"/>
      <c r="VEE57" s="37"/>
      <c r="VEF57" s="37"/>
      <c r="VEG57" s="37"/>
      <c r="VEH57" s="37"/>
      <c r="VEI57" s="37"/>
      <c r="VEJ57" s="37"/>
      <c r="VEK57" s="37"/>
      <c r="VEL57" s="37"/>
      <c r="VEM57" s="37"/>
      <c r="VEN57" s="37"/>
      <c r="VEO57" s="37"/>
      <c r="VEP57" s="37"/>
      <c r="VEQ57" s="37"/>
      <c r="VER57" s="37"/>
      <c r="VES57" s="37"/>
      <c r="VET57" s="37"/>
      <c r="VEU57" s="37"/>
      <c r="VEV57" s="37"/>
      <c r="VEW57" s="37"/>
      <c r="VEX57" s="37"/>
      <c r="VEY57" s="37"/>
      <c r="VEZ57" s="37"/>
      <c r="VFA57" s="37"/>
      <c r="VFB57" s="37"/>
      <c r="VFC57" s="37"/>
      <c r="VFD57" s="37"/>
      <c r="VFE57" s="37"/>
      <c r="VFF57" s="37"/>
      <c r="VFG57" s="37"/>
      <c r="VFH57" s="37"/>
      <c r="VFI57" s="37"/>
      <c r="VFJ57" s="37"/>
      <c r="VFK57" s="37"/>
      <c r="VFL57" s="37"/>
      <c r="VFM57" s="37"/>
      <c r="VFN57" s="37"/>
      <c r="VFO57" s="37"/>
      <c r="VFP57" s="37"/>
      <c r="VFQ57" s="37"/>
      <c r="VFR57" s="37"/>
      <c r="VFS57" s="37"/>
      <c r="VFT57" s="37"/>
      <c r="VFU57" s="37"/>
      <c r="VFV57" s="37"/>
      <c r="VFW57" s="37"/>
      <c r="VFX57" s="37"/>
      <c r="VFY57" s="37"/>
      <c r="VFZ57" s="37"/>
      <c r="VGA57" s="37"/>
      <c r="VGB57" s="37"/>
      <c r="VGC57" s="37"/>
      <c r="VGD57" s="37"/>
      <c r="VGE57" s="37"/>
      <c r="VGF57" s="37"/>
      <c r="VGG57" s="37"/>
      <c r="VGH57" s="37"/>
      <c r="VGI57" s="37"/>
      <c r="VGJ57" s="37"/>
      <c r="VGK57" s="37"/>
      <c r="VGL57" s="37"/>
      <c r="VGM57" s="37"/>
      <c r="VGN57" s="37"/>
      <c r="VGO57" s="37"/>
      <c r="VGP57" s="37"/>
      <c r="VGQ57" s="37"/>
      <c r="VGR57" s="37"/>
      <c r="VGS57" s="37"/>
      <c r="VGT57" s="37"/>
      <c r="VGU57" s="37"/>
      <c r="VGV57" s="37"/>
      <c r="VGW57" s="37"/>
      <c r="VGX57" s="37"/>
      <c r="VGY57" s="37"/>
      <c r="VGZ57" s="37"/>
      <c r="VHA57" s="37"/>
      <c r="VHB57" s="37"/>
      <c r="VHC57" s="37"/>
      <c r="VHD57" s="37"/>
      <c r="VHE57" s="37"/>
      <c r="VHF57" s="37"/>
      <c r="VHG57" s="37"/>
      <c r="VHH57" s="37"/>
      <c r="VHI57" s="37"/>
      <c r="VHJ57" s="37"/>
      <c r="VHK57" s="37"/>
      <c r="VHL57" s="37"/>
      <c r="VHM57" s="37"/>
      <c r="VHN57" s="37"/>
      <c r="VHO57" s="37"/>
      <c r="VHP57" s="37"/>
      <c r="VHQ57" s="37"/>
      <c r="VHR57" s="37"/>
      <c r="VHS57" s="37"/>
      <c r="VHT57" s="37"/>
      <c r="VHU57" s="37"/>
      <c r="VHV57" s="37"/>
      <c r="VHW57" s="37"/>
      <c r="VHX57" s="37"/>
      <c r="VHY57" s="37"/>
      <c r="VHZ57" s="37"/>
      <c r="VIA57" s="37"/>
      <c r="VIB57" s="37"/>
      <c r="VIC57" s="37"/>
      <c r="VID57" s="37"/>
      <c r="VIE57" s="37"/>
      <c r="VIF57" s="37"/>
      <c r="VIG57" s="37"/>
      <c r="VIH57" s="37"/>
      <c r="VII57" s="37"/>
      <c r="VIJ57" s="37"/>
      <c r="VIK57" s="37"/>
      <c r="VIL57" s="37"/>
      <c r="VIM57" s="37"/>
      <c r="VIN57" s="37"/>
      <c r="VIO57" s="37"/>
      <c r="VIP57" s="37"/>
      <c r="VIQ57" s="37"/>
      <c r="VIR57" s="37"/>
      <c r="VIS57" s="37"/>
      <c r="VIT57" s="37"/>
      <c r="VIU57" s="37"/>
      <c r="VIV57" s="37"/>
      <c r="VIW57" s="37"/>
      <c r="VIX57" s="37"/>
      <c r="VIY57" s="37"/>
      <c r="VIZ57" s="37"/>
      <c r="VJA57" s="37"/>
      <c r="VJB57" s="37"/>
      <c r="VJC57" s="37"/>
      <c r="VJD57" s="37"/>
      <c r="VJE57" s="37"/>
      <c r="VJF57" s="37"/>
      <c r="VJG57" s="37"/>
      <c r="VJH57" s="37"/>
      <c r="VJI57" s="37"/>
      <c r="VJJ57" s="37"/>
      <c r="VJK57" s="37"/>
      <c r="VJL57" s="37"/>
      <c r="VJM57" s="37"/>
      <c r="VJN57" s="37"/>
      <c r="VJO57" s="37"/>
      <c r="VJP57" s="37"/>
      <c r="VJQ57" s="37"/>
      <c r="VJR57" s="37"/>
      <c r="VJS57" s="37"/>
      <c r="VJT57" s="37"/>
      <c r="VJU57" s="37"/>
      <c r="VJV57" s="37"/>
      <c r="VJW57" s="37"/>
      <c r="VJX57" s="37"/>
      <c r="VJY57" s="37"/>
      <c r="VJZ57" s="37"/>
      <c r="VKA57" s="37"/>
      <c r="VKB57" s="37"/>
      <c r="VKC57" s="37"/>
      <c r="VKD57" s="37"/>
      <c r="VKE57" s="37"/>
      <c r="VKF57" s="37"/>
      <c r="VKG57" s="37"/>
      <c r="VKH57" s="37"/>
      <c r="VKI57" s="37"/>
      <c r="VKJ57" s="37"/>
      <c r="VKK57" s="37"/>
      <c r="VKL57" s="37"/>
      <c r="VKM57" s="37"/>
      <c r="VKN57" s="37"/>
      <c r="VKO57" s="37"/>
      <c r="VKP57" s="37"/>
      <c r="VKQ57" s="37"/>
      <c r="VKR57" s="37"/>
      <c r="VKS57" s="37"/>
      <c r="VKT57" s="37"/>
      <c r="VKU57" s="37"/>
      <c r="VKV57" s="37"/>
      <c r="VKW57" s="37"/>
      <c r="VKX57" s="37"/>
      <c r="VKY57" s="37"/>
      <c r="VKZ57" s="37"/>
      <c r="VLA57" s="37"/>
      <c r="VLB57" s="37"/>
      <c r="VLC57" s="37"/>
      <c r="VLD57" s="37"/>
      <c r="VLE57" s="37"/>
      <c r="VLF57" s="37"/>
      <c r="VLG57" s="37"/>
      <c r="VLH57" s="37"/>
      <c r="VLI57" s="37"/>
      <c r="VLJ57" s="37"/>
      <c r="VLK57" s="37"/>
      <c r="VLL57" s="37"/>
      <c r="VLM57" s="37"/>
      <c r="VLN57" s="37"/>
      <c r="VLO57" s="37"/>
      <c r="VLP57" s="37"/>
      <c r="VLQ57" s="37"/>
      <c r="VLR57" s="37"/>
      <c r="VLS57" s="37"/>
      <c r="VLT57" s="37"/>
      <c r="VLU57" s="37"/>
      <c r="VLV57" s="37"/>
      <c r="VLW57" s="37"/>
      <c r="VLX57" s="37"/>
      <c r="VLY57" s="37"/>
      <c r="VLZ57" s="37"/>
      <c r="VMA57" s="37"/>
      <c r="VMB57" s="37"/>
      <c r="VMC57" s="37"/>
      <c r="VMD57" s="37"/>
      <c r="VME57" s="37"/>
      <c r="VMF57" s="37"/>
      <c r="VMG57" s="37"/>
      <c r="VMH57" s="37"/>
      <c r="VMI57" s="37"/>
      <c r="VMJ57" s="37"/>
      <c r="VMK57" s="37"/>
      <c r="VML57" s="37"/>
      <c r="VMM57" s="37"/>
      <c r="VMN57" s="37"/>
      <c r="VMO57" s="37"/>
      <c r="VMP57" s="37"/>
      <c r="VMQ57" s="37"/>
      <c r="VMR57" s="37"/>
      <c r="VMS57" s="37"/>
      <c r="VMT57" s="37"/>
      <c r="VMU57" s="37"/>
      <c r="VMV57" s="37"/>
      <c r="VMW57" s="37"/>
      <c r="VMX57" s="37"/>
      <c r="VMY57" s="37"/>
      <c r="VMZ57" s="37"/>
      <c r="VNA57" s="37"/>
      <c r="VNB57" s="37"/>
      <c r="VNC57" s="37"/>
      <c r="VND57" s="37"/>
      <c r="VNE57" s="37"/>
      <c r="VNF57" s="37"/>
      <c r="VNG57" s="37"/>
      <c r="VNH57" s="37"/>
      <c r="VNI57" s="37"/>
      <c r="VNJ57" s="37"/>
      <c r="VNK57" s="37"/>
      <c r="VNL57" s="37"/>
      <c r="VNM57" s="37"/>
      <c r="VNN57" s="37"/>
      <c r="VNO57" s="37"/>
      <c r="VNP57" s="37"/>
      <c r="VNQ57" s="37"/>
      <c r="VNR57" s="37"/>
      <c r="VNS57" s="37"/>
      <c r="VNT57" s="37"/>
      <c r="VNU57" s="37"/>
      <c r="VNV57" s="37"/>
      <c r="VNW57" s="37"/>
      <c r="VNX57" s="37"/>
      <c r="VNY57" s="37"/>
      <c r="VNZ57" s="37"/>
      <c r="VOA57" s="37"/>
      <c r="VOB57" s="37"/>
      <c r="VOC57" s="37"/>
      <c r="VOD57" s="37"/>
      <c r="VOE57" s="37"/>
      <c r="VOF57" s="37"/>
      <c r="VOG57" s="37"/>
      <c r="VOH57" s="37"/>
      <c r="VOI57" s="37"/>
      <c r="VOJ57" s="37"/>
      <c r="VOK57" s="37"/>
      <c r="VOL57" s="37"/>
      <c r="VOM57" s="37"/>
      <c r="VON57" s="37"/>
      <c r="VOO57" s="37"/>
      <c r="VOP57" s="37"/>
      <c r="VOQ57" s="37"/>
      <c r="VOR57" s="37"/>
      <c r="VOS57" s="37"/>
      <c r="VOT57" s="37"/>
      <c r="VOU57" s="37"/>
      <c r="VOV57" s="37"/>
      <c r="VOW57" s="37"/>
      <c r="VOX57" s="37"/>
      <c r="VOY57" s="37"/>
      <c r="VOZ57" s="37"/>
      <c r="VPA57" s="37"/>
      <c r="VPB57" s="37"/>
      <c r="VPC57" s="37"/>
      <c r="VPD57" s="37"/>
      <c r="VPE57" s="37"/>
      <c r="VPF57" s="37"/>
      <c r="VPG57" s="37"/>
      <c r="VPH57" s="37"/>
      <c r="VPI57" s="37"/>
      <c r="VPJ57" s="37"/>
      <c r="VPK57" s="37"/>
      <c r="VPL57" s="37"/>
      <c r="VPM57" s="37"/>
      <c r="VPN57" s="37"/>
      <c r="VPO57" s="37"/>
      <c r="VPP57" s="37"/>
      <c r="VPQ57" s="37"/>
      <c r="VPR57" s="37"/>
      <c r="VPS57" s="37"/>
      <c r="VPT57" s="37"/>
      <c r="VPU57" s="37"/>
      <c r="VPV57" s="37"/>
      <c r="VPW57" s="37"/>
      <c r="VPX57" s="37"/>
      <c r="VPY57" s="37"/>
      <c r="VPZ57" s="37"/>
      <c r="VQA57" s="37"/>
      <c r="VQB57" s="37"/>
      <c r="VQC57" s="37"/>
      <c r="VQD57" s="37"/>
      <c r="VQE57" s="37"/>
      <c r="VQF57" s="37"/>
      <c r="VQG57" s="37"/>
      <c r="VQH57" s="37"/>
      <c r="VQI57" s="37"/>
      <c r="VQJ57" s="37"/>
      <c r="VQK57" s="37"/>
      <c r="VQL57" s="37"/>
      <c r="VQM57" s="37"/>
      <c r="VQN57" s="37"/>
      <c r="VQO57" s="37"/>
      <c r="VQP57" s="37"/>
      <c r="VQQ57" s="37"/>
      <c r="VQR57" s="37"/>
      <c r="VQS57" s="37"/>
      <c r="VQT57" s="37"/>
      <c r="VQU57" s="37"/>
      <c r="VQV57" s="37"/>
      <c r="VQW57" s="37"/>
      <c r="VQX57" s="37"/>
      <c r="VQY57" s="37"/>
      <c r="VQZ57" s="37"/>
      <c r="VRA57" s="37"/>
      <c r="VRB57" s="37"/>
      <c r="VRC57" s="37"/>
      <c r="VRD57" s="37"/>
      <c r="VRE57" s="37"/>
      <c r="VRF57" s="37"/>
      <c r="VRG57" s="37"/>
      <c r="VRH57" s="37"/>
      <c r="VRI57" s="37"/>
      <c r="VRJ57" s="37"/>
      <c r="VRK57" s="37"/>
      <c r="VRL57" s="37"/>
      <c r="VRM57" s="37"/>
      <c r="VRN57" s="37"/>
      <c r="VRO57" s="37"/>
      <c r="VRP57" s="37"/>
      <c r="VRQ57" s="37"/>
      <c r="VRR57" s="37"/>
      <c r="VRS57" s="37"/>
      <c r="VRT57" s="37"/>
      <c r="VRU57" s="37"/>
      <c r="VRV57" s="37"/>
      <c r="VRW57" s="37"/>
      <c r="VRX57" s="37"/>
      <c r="VRY57" s="37"/>
      <c r="VRZ57" s="37"/>
      <c r="VSA57" s="37"/>
      <c r="VSB57" s="37"/>
      <c r="VSC57" s="37"/>
      <c r="VSD57" s="37"/>
      <c r="VSE57" s="37"/>
      <c r="VSF57" s="37"/>
      <c r="VSG57" s="37"/>
      <c r="VSH57" s="37"/>
      <c r="VSI57" s="37"/>
      <c r="VSJ57" s="37"/>
      <c r="VSK57" s="37"/>
      <c r="VSL57" s="37"/>
      <c r="VSM57" s="37"/>
      <c r="VSN57" s="37"/>
      <c r="VSO57" s="37"/>
      <c r="VSP57" s="37"/>
      <c r="VSQ57" s="37"/>
      <c r="VSR57" s="37"/>
      <c r="VSS57" s="37"/>
      <c r="VST57" s="37"/>
      <c r="VSU57" s="37"/>
      <c r="VSV57" s="37"/>
      <c r="VSW57" s="37"/>
      <c r="VSX57" s="37"/>
      <c r="VSY57" s="37"/>
      <c r="VSZ57" s="37"/>
      <c r="VTA57" s="37"/>
      <c r="VTB57" s="37"/>
      <c r="VTC57" s="37"/>
      <c r="VTD57" s="37"/>
      <c r="VTE57" s="37"/>
      <c r="VTF57" s="37"/>
      <c r="VTG57" s="37"/>
      <c r="VTH57" s="37"/>
      <c r="VTI57" s="37"/>
      <c r="VTJ57" s="37"/>
      <c r="VTK57" s="37"/>
      <c r="VTL57" s="37"/>
      <c r="VTM57" s="37"/>
      <c r="VTN57" s="37"/>
      <c r="VTO57" s="37"/>
      <c r="VTP57" s="37"/>
      <c r="VTQ57" s="37"/>
      <c r="VTR57" s="37"/>
      <c r="VTS57" s="37"/>
      <c r="VTT57" s="37"/>
      <c r="VTU57" s="37"/>
      <c r="VTV57" s="37"/>
      <c r="VTW57" s="37"/>
      <c r="VTX57" s="37"/>
      <c r="VTY57" s="37"/>
      <c r="VTZ57" s="37"/>
      <c r="VUA57" s="37"/>
      <c r="VUB57" s="37"/>
      <c r="VUC57" s="37"/>
      <c r="VUD57" s="37"/>
      <c r="VUE57" s="37"/>
      <c r="VUF57" s="37"/>
      <c r="VUG57" s="37"/>
      <c r="VUH57" s="37"/>
      <c r="VUI57" s="37"/>
      <c r="VUJ57" s="37"/>
      <c r="VUK57" s="37"/>
      <c r="VUL57" s="37"/>
      <c r="VUM57" s="37"/>
      <c r="VUN57" s="37"/>
      <c r="VUO57" s="37"/>
      <c r="VUP57" s="37"/>
      <c r="VUQ57" s="37"/>
      <c r="VUR57" s="37"/>
      <c r="VUS57" s="37"/>
      <c r="VUT57" s="37"/>
      <c r="VUU57" s="37"/>
      <c r="VUV57" s="37"/>
      <c r="VUW57" s="37"/>
      <c r="VUX57" s="37"/>
      <c r="VUY57" s="37"/>
      <c r="VUZ57" s="37"/>
      <c r="VVA57" s="37"/>
      <c r="VVB57" s="37"/>
      <c r="VVC57" s="37"/>
      <c r="VVD57" s="37"/>
      <c r="VVE57" s="37"/>
      <c r="VVF57" s="37"/>
      <c r="VVG57" s="37"/>
      <c r="VVH57" s="37"/>
      <c r="VVI57" s="37"/>
      <c r="VVJ57" s="37"/>
      <c r="VVK57" s="37"/>
      <c r="VVL57" s="37"/>
      <c r="VVM57" s="37"/>
      <c r="VVN57" s="37"/>
      <c r="VVO57" s="37"/>
      <c r="VVP57" s="37"/>
      <c r="VVQ57" s="37"/>
      <c r="VVR57" s="37"/>
      <c r="VVS57" s="37"/>
      <c r="VVT57" s="37"/>
      <c r="VVU57" s="37"/>
      <c r="VVV57" s="37"/>
      <c r="VVW57" s="37"/>
      <c r="VVX57" s="37"/>
      <c r="VVY57" s="37"/>
      <c r="VVZ57" s="37"/>
      <c r="VWA57" s="37"/>
      <c r="VWB57" s="37"/>
      <c r="VWC57" s="37"/>
      <c r="VWD57" s="37"/>
      <c r="VWE57" s="37"/>
      <c r="VWF57" s="37"/>
      <c r="VWG57" s="37"/>
      <c r="VWH57" s="37"/>
      <c r="VWI57" s="37"/>
      <c r="VWJ57" s="37"/>
      <c r="VWK57" s="37"/>
      <c r="VWL57" s="37"/>
      <c r="VWM57" s="37"/>
      <c r="VWN57" s="37"/>
      <c r="VWO57" s="37"/>
      <c r="VWP57" s="37"/>
      <c r="VWQ57" s="37"/>
      <c r="VWR57" s="37"/>
      <c r="VWS57" s="37"/>
      <c r="VWT57" s="37"/>
      <c r="VWU57" s="37"/>
      <c r="VWV57" s="37"/>
      <c r="VWW57" s="37"/>
      <c r="VWX57" s="37"/>
      <c r="VWY57" s="37"/>
      <c r="VWZ57" s="37"/>
      <c r="VXA57" s="37"/>
      <c r="VXB57" s="37"/>
      <c r="VXC57" s="37"/>
      <c r="VXD57" s="37"/>
      <c r="VXE57" s="37"/>
      <c r="VXF57" s="37"/>
      <c r="VXG57" s="37"/>
      <c r="VXH57" s="37"/>
      <c r="VXI57" s="37"/>
      <c r="VXJ57" s="37"/>
      <c r="VXK57" s="37"/>
      <c r="VXL57" s="37"/>
      <c r="VXM57" s="37"/>
      <c r="VXN57" s="37"/>
      <c r="VXO57" s="37"/>
      <c r="VXP57" s="37"/>
      <c r="VXQ57" s="37"/>
      <c r="VXR57" s="37"/>
      <c r="VXS57" s="37"/>
      <c r="VXT57" s="37"/>
      <c r="VXU57" s="37"/>
      <c r="VXV57" s="37"/>
      <c r="VXW57" s="37"/>
      <c r="VXX57" s="37"/>
      <c r="VXY57" s="37"/>
      <c r="VXZ57" s="37"/>
      <c r="VYA57" s="37"/>
      <c r="VYB57" s="37"/>
      <c r="VYC57" s="37"/>
      <c r="VYD57" s="37"/>
      <c r="VYE57" s="37"/>
      <c r="VYF57" s="37"/>
      <c r="VYG57" s="37"/>
      <c r="VYH57" s="37"/>
      <c r="VYI57" s="37"/>
      <c r="VYJ57" s="37"/>
      <c r="VYK57" s="37"/>
      <c r="VYL57" s="37"/>
      <c r="VYM57" s="37"/>
      <c r="VYN57" s="37"/>
      <c r="VYO57" s="37"/>
      <c r="VYP57" s="37"/>
      <c r="VYQ57" s="37"/>
      <c r="VYR57" s="37"/>
      <c r="VYS57" s="37"/>
      <c r="VYT57" s="37"/>
      <c r="VYU57" s="37"/>
      <c r="VYV57" s="37"/>
      <c r="VYW57" s="37"/>
      <c r="VYX57" s="37"/>
      <c r="VYY57" s="37"/>
      <c r="VYZ57" s="37"/>
      <c r="VZA57" s="37"/>
      <c r="VZB57" s="37"/>
      <c r="VZC57" s="37"/>
      <c r="VZD57" s="37"/>
      <c r="VZE57" s="37"/>
      <c r="VZF57" s="37"/>
      <c r="VZG57" s="37"/>
      <c r="VZH57" s="37"/>
      <c r="VZI57" s="37"/>
      <c r="VZJ57" s="37"/>
      <c r="VZK57" s="37"/>
      <c r="VZL57" s="37"/>
      <c r="VZM57" s="37"/>
      <c r="VZN57" s="37"/>
      <c r="VZO57" s="37"/>
      <c r="VZP57" s="37"/>
      <c r="VZQ57" s="37"/>
      <c r="VZR57" s="37"/>
      <c r="VZS57" s="37"/>
      <c r="VZT57" s="37"/>
      <c r="VZU57" s="37"/>
      <c r="VZV57" s="37"/>
      <c r="VZW57" s="37"/>
      <c r="VZX57" s="37"/>
      <c r="VZY57" s="37"/>
      <c r="VZZ57" s="37"/>
      <c r="WAA57" s="37"/>
      <c r="WAB57" s="37"/>
      <c r="WAC57" s="37"/>
      <c r="WAD57" s="37"/>
      <c r="WAE57" s="37"/>
      <c r="WAF57" s="37"/>
      <c r="WAG57" s="37"/>
      <c r="WAH57" s="37"/>
      <c r="WAI57" s="37"/>
      <c r="WAJ57" s="37"/>
      <c r="WAK57" s="37"/>
      <c r="WAL57" s="37"/>
      <c r="WAM57" s="37"/>
      <c r="WAN57" s="37"/>
      <c r="WAO57" s="37"/>
      <c r="WAP57" s="37"/>
      <c r="WAQ57" s="37"/>
      <c r="WAR57" s="37"/>
      <c r="WAS57" s="37"/>
      <c r="WAT57" s="37"/>
      <c r="WAU57" s="37"/>
      <c r="WAV57" s="37"/>
      <c r="WAW57" s="37"/>
      <c r="WAX57" s="37"/>
      <c r="WAY57" s="37"/>
      <c r="WAZ57" s="37"/>
      <c r="WBA57" s="37"/>
      <c r="WBB57" s="37"/>
      <c r="WBC57" s="37"/>
      <c r="WBD57" s="37"/>
      <c r="WBE57" s="37"/>
      <c r="WBF57" s="37"/>
      <c r="WBG57" s="37"/>
      <c r="WBH57" s="37"/>
      <c r="WBI57" s="37"/>
      <c r="WBJ57" s="37"/>
      <c r="WBK57" s="37"/>
      <c r="WBL57" s="37"/>
      <c r="WBM57" s="37"/>
      <c r="WBN57" s="37"/>
      <c r="WBO57" s="37"/>
      <c r="WBP57" s="37"/>
      <c r="WBQ57" s="37"/>
      <c r="WBR57" s="37"/>
      <c r="WBS57" s="37"/>
      <c r="WBT57" s="37"/>
      <c r="WBU57" s="37"/>
      <c r="WBV57" s="37"/>
      <c r="WBW57" s="37"/>
      <c r="WBX57" s="37"/>
      <c r="WBY57" s="37"/>
      <c r="WBZ57" s="37"/>
      <c r="WCA57" s="37"/>
      <c r="WCB57" s="37"/>
      <c r="WCC57" s="37"/>
      <c r="WCD57" s="37"/>
      <c r="WCE57" s="37"/>
      <c r="WCF57" s="37"/>
      <c r="WCG57" s="37"/>
      <c r="WCH57" s="37"/>
      <c r="WCI57" s="37"/>
      <c r="WCJ57" s="37"/>
      <c r="WCK57" s="37"/>
      <c r="WCL57" s="37"/>
      <c r="WCM57" s="37"/>
      <c r="WCN57" s="37"/>
      <c r="WCO57" s="37"/>
      <c r="WCP57" s="37"/>
      <c r="WCQ57" s="37"/>
      <c r="WCR57" s="37"/>
      <c r="WCS57" s="37"/>
      <c r="WCT57" s="37"/>
      <c r="WCU57" s="37"/>
      <c r="WCV57" s="37"/>
      <c r="WCW57" s="37"/>
      <c r="WCX57" s="37"/>
      <c r="WCY57" s="37"/>
      <c r="WCZ57" s="37"/>
      <c r="WDA57" s="37"/>
      <c r="WDB57" s="37"/>
      <c r="WDC57" s="37"/>
      <c r="WDD57" s="37"/>
      <c r="WDE57" s="37"/>
      <c r="WDF57" s="37"/>
      <c r="WDG57" s="37"/>
      <c r="WDH57" s="37"/>
      <c r="WDI57" s="37"/>
      <c r="WDJ57" s="37"/>
      <c r="WDK57" s="37"/>
      <c r="WDL57" s="37"/>
      <c r="WDM57" s="37"/>
      <c r="WDN57" s="37"/>
      <c r="WDO57" s="37"/>
      <c r="WDP57" s="37"/>
      <c r="WDQ57" s="37"/>
      <c r="WDR57" s="37"/>
      <c r="WDS57" s="37"/>
      <c r="WDT57" s="37"/>
      <c r="WDU57" s="37"/>
      <c r="WDV57" s="37"/>
      <c r="WDW57" s="37"/>
      <c r="WDX57" s="37"/>
      <c r="WDY57" s="37"/>
      <c r="WDZ57" s="37"/>
      <c r="WEA57" s="37"/>
      <c r="WEB57" s="37"/>
      <c r="WEC57" s="37"/>
      <c r="WED57" s="37"/>
      <c r="WEE57" s="37"/>
      <c r="WEF57" s="37"/>
      <c r="WEG57" s="37"/>
      <c r="WEH57" s="37"/>
      <c r="WEI57" s="37"/>
      <c r="WEJ57" s="37"/>
      <c r="WEK57" s="37"/>
      <c r="WEL57" s="37"/>
      <c r="WEM57" s="37"/>
      <c r="WEN57" s="37"/>
      <c r="WEO57" s="37"/>
      <c r="WEP57" s="37"/>
      <c r="WEQ57" s="37"/>
      <c r="WER57" s="37"/>
      <c r="WES57" s="37"/>
      <c r="WET57" s="37"/>
      <c r="WEU57" s="37"/>
      <c r="WEV57" s="37"/>
      <c r="WEW57" s="37"/>
      <c r="WEX57" s="37"/>
      <c r="WEY57" s="37"/>
      <c r="WEZ57" s="37"/>
      <c r="WFA57" s="37"/>
      <c r="WFB57" s="37"/>
      <c r="WFC57" s="37"/>
      <c r="WFD57" s="37"/>
      <c r="WFE57" s="37"/>
      <c r="WFF57" s="37"/>
      <c r="WFG57" s="37"/>
      <c r="WFH57" s="37"/>
      <c r="WFI57" s="37"/>
      <c r="WFJ57" s="37"/>
      <c r="WFK57" s="37"/>
      <c r="WFL57" s="37"/>
      <c r="WFM57" s="37"/>
      <c r="WFN57" s="37"/>
      <c r="WFO57" s="37"/>
      <c r="WFP57" s="37"/>
      <c r="WFQ57" s="37"/>
      <c r="WFR57" s="37"/>
      <c r="WFS57" s="37"/>
      <c r="WFT57" s="37"/>
      <c r="WFU57" s="37"/>
      <c r="WFV57" s="37"/>
      <c r="WFW57" s="37"/>
      <c r="WFX57" s="37"/>
      <c r="WFY57" s="37"/>
      <c r="WFZ57" s="37"/>
      <c r="WGA57" s="37"/>
      <c r="WGB57" s="37"/>
      <c r="WGC57" s="37"/>
      <c r="WGD57" s="37"/>
      <c r="WGE57" s="37"/>
      <c r="WGF57" s="37"/>
      <c r="WGG57" s="37"/>
      <c r="WGH57" s="37"/>
      <c r="WGI57" s="37"/>
      <c r="WGJ57" s="37"/>
      <c r="WGK57" s="37"/>
      <c r="WGL57" s="37"/>
      <c r="WGM57" s="37"/>
      <c r="WGN57" s="37"/>
      <c r="WGO57" s="37"/>
      <c r="WGP57" s="37"/>
      <c r="WGQ57" s="37"/>
      <c r="WGR57" s="37"/>
      <c r="WGS57" s="37"/>
      <c r="WGT57" s="37"/>
      <c r="WGU57" s="37"/>
      <c r="WGV57" s="37"/>
      <c r="WGW57" s="37"/>
      <c r="WGX57" s="37"/>
      <c r="WGY57" s="37"/>
      <c r="WGZ57" s="37"/>
      <c r="WHA57" s="37"/>
      <c r="WHB57" s="37"/>
      <c r="WHC57" s="37"/>
      <c r="WHD57" s="37"/>
      <c r="WHE57" s="37"/>
      <c r="WHF57" s="37"/>
      <c r="WHG57" s="37"/>
      <c r="WHH57" s="37"/>
      <c r="WHI57" s="37"/>
      <c r="WHJ57" s="37"/>
      <c r="WHK57" s="37"/>
      <c r="WHL57" s="37"/>
      <c r="WHM57" s="37"/>
      <c r="WHN57" s="37"/>
      <c r="WHO57" s="37"/>
      <c r="WHP57" s="37"/>
      <c r="WHQ57" s="37"/>
      <c r="WHR57" s="37"/>
      <c r="WHS57" s="37"/>
      <c r="WHT57" s="37"/>
      <c r="WHU57" s="37"/>
      <c r="WHV57" s="37"/>
      <c r="WHW57" s="37"/>
      <c r="WHX57" s="37"/>
      <c r="WHY57" s="37"/>
      <c r="WHZ57" s="37"/>
      <c r="WIA57" s="37"/>
      <c r="WIB57" s="37"/>
      <c r="WIC57" s="37"/>
      <c r="WID57" s="37"/>
      <c r="WIE57" s="37"/>
      <c r="WIF57" s="37"/>
      <c r="WIG57" s="37"/>
      <c r="WIH57" s="37"/>
      <c r="WII57" s="37"/>
      <c r="WIJ57" s="37"/>
      <c r="WIK57" s="37"/>
      <c r="WIL57" s="37"/>
      <c r="WIM57" s="37"/>
      <c r="WIN57" s="37"/>
      <c r="WIO57" s="37"/>
      <c r="WIP57" s="37"/>
      <c r="WIQ57" s="37"/>
      <c r="WIR57" s="37"/>
      <c r="WIS57" s="37"/>
      <c r="WIT57" s="37"/>
      <c r="WIU57" s="37"/>
      <c r="WIV57" s="37"/>
      <c r="WIW57" s="37"/>
      <c r="WIX57" s="37"/>
      <c r="WIY57" s="37"/>
      <c r="WIZ57" s="37"/>
      <c r="WJA57" s="37"/>
      <c r="WJB57" s="37"/>
      <c r="WJC57" s="37"/>
      <c r="WJD57" s="37"/>
      <c r="WJE57" s="37"/>
      <c r="WJF57" s="37"/>
      <c r="WJG57" s="37"/>
      <c r="WJH57" s="37"/>
      <c r="WJI57" s="37"/>
      <c r="WJJ57" s="37"/>
      <c r="WJK57" s="37"/>
      <c r="WJL57" s="37"/>
      <c r="WJM57" s="37"/>
      <c r="WJN57" s="37"/>
      <c r="WJO57" s="37"/>
      <c r="WJP57" s="37"/>
      <c r="WJQ57" s="37"/>
      <c r="WJR57" s="37"/>
      <c r="WJS57" s="37"/>
      <c r="WJT57" s="37"/>
      <c r="WJU57" s="37"/>
      <c r="WJV57" s="37"/>
      <c r="WJW57" s="37"/>
      <c r="WJX57" s="37"/>
      <c r="WJY57" s="37"/>
      <c r="WJZ57" s="37"/>
      <c r="WKA57" s="37"/>
      <c r="WKB57" s="37"/>
      <c r="WKC57" s="37"/>
      <c r="WKD57" s="37"/>
      <c r="WKE57" s="37"/>
      <c r="WKF57" s="37"/>
      <c r="WKG57" s="37"/>
      <c r="WKH57" s="37"/>
      <c r="WKI57" s="37"/>
      <c r="WKJ57" s="37"/>
      <c r="WKK57" s="37"/>
      <c r="WKL57" s="37"/>
      <c r="WKM57" s="37"/>
      <c r="WKN57" s="37"/>
      <c r="WKO57" s="37"/>
      <c r="WKP57" s="37"/>
      <c r="WKQ57" s="37"/>
      <c r="WKR57" s="37"/>
      <c r="WKS57" s="37"/>
      <c r="WKT57" s="37"/>
      <c r="WKU57" s="37"/>
      <c r="WKV57" s="37"/>
      <c r="WKW57" s="37"/>
      <c r="WKX57" s="37"/>
      <c r="WKY57" s="37"/>
      <c r="WKZ57" s="37"/>
      <c r="WLA57" s="37"/>
      <c r="WLB57" s="37"/>
      <c r="WLC57" s="37"/>
      <c r="WLD57" s="37"/>
      <c r="WLE57" s="37"/>
      <c r="WLF57" s="37"/>
      <c r="WLG57" s="37"/>
      <c r="WLH57" s="37"/>
      <c r="WLI57" s="37"/>
      <c r="WLJ57" s="37"/>
      <c r="WLK57" s="37"/>
      <c r="WLL57" s="37"/>
      <c r="WLM57" s="37"/>
      <c r="WLN57" s="37"/>
      <c r="WLO57" s="37"/>
      <c r="WLP57" s="37"/>
      <c r="WLQ57" s="37"/>
      <c r="WLR57" s="37"/>
      <c r="WLS57" s="37"/>
      <c r="WLT57" s="37"/>
      <c r="WLU57" s="37"/>
      <c r="WLV57" s="37"/>
      <c r="WLW57" s="37"/>
      <c r="WLX57" s="37"/>
      <c r="WLY57" s="37"/>
      <c r="WLZ57" s="37"/>
      <c r="WMA57" s="37"/>
      <c r="WMB57" s="37"/>
      <c r="WMC57" s="37"/>
      <c r="WMD57" s="37"/>
      <c r="WME57" s="37"/>
      <c r="WMF57" s="37"/>
      <c r="WMG57" s="37"/>
      <c r="WMH57" s="37"/>
      <c r="WMI57" s="37"/>
      <c r="WMJ57" s="37"/>
      <c r="WMK57" s="37"/>
      <c r="WML57" s="37"/>
      <c r="WMM57" s="37"/>
      <c r="WMN57" s="37"/>
      <c r="WMO57" s="37"/>
      <c r="WMP57" s="37"/>
      <c r="WMQ57" s="37"/>
      <c r="WMR57" s="37"/>
      <c r="WMS57" s="37"/>
      <c r="WMT57" s="37"/>
      <c r="WMU57" s="37"/>
      <c r="WMV57" s="37"/>
      <c r="WMW57" s="37"/>
      <c r="WMX57" s="37"/>
      <c r="WMY57" s="37"/>
      <c r="WMZ57" s="37"/>
      <c r="WNA57" s="37"/>
      <c r="WNB57" s="37"/>
      <c r="WNC57" s="37"/>
      <c r="WND57" s="37"/>
      <c r="WNE57" s="37"/>
      <c r="WNF57" s="37"/>
      <c r="WNG57" s="37"/>
      <c r="WNH57" s="37"/>
      <c r="WNI57" s="37"/>
      <c r="WNJ57" s="37"/>
      <c r="WNK57" s="37"/>
      <c r="WNL57" s="37"/>
      <c r="WNM57" s="37"/>
      <c r="WNN57" s="37"/>
      <c r="WNO57" s="37"/>
      <c r="WNP57" s="37"/>
      <c r="WNQ57" s="37"/>
      <c r="WNR57" s="37"/>
      <c r="WNS57" s="37"/>
      <c r="WNT57" s="37"/>
      <c r="WNU57" s="37"/>
      <c r="WNV57" s="37"/>
      <c r="WNW57" s="37"/>
      <c r="WNX57" s="37"/>
      <c r="WNY57" s="37"/>
      <c r="WNZ57" s="37"/>
      <c r="WOA57" s="37"/>
      <c r="WOB57" s="37"/>
      <c r="WOC57" s="37"/>
      <c r="WOD57" s="37"/>
      <c r="WOE57" s="37"/>
      <c r="WOF57" s="37"/>
      <c r="WOG57" s="37"/>
      <c r="WOH57" s="37"/>
      <c r="WOI57" s="37"/>
      <c r="WOJ57" s="37"/>
      <c r="WOK57" s="37"/>
      <c r="WOL57" s="37"/>
      <c r="WOM57" s="37"/>
      <c r="WON57" s="37"/>
      <c r="WOO57" s="37"/>
      <c r="WOP57" s="37"/>
      <c r="WOQ57" s="37"/>
      <c r="WOR57" s="37"/>
      <c r="WOS57" s="37"/>
      <c r="WOT57" s="37"/>
      <c r="WOU57" s="37"/>
      <c r="WOV57" s="37"/>
      <c r="WOW57" s="37"/>
      <c r="WOX57" s="37"/>
      <c r="WOY57" s="37"/>
      <c r="WOZ57" s="37"/>
      <c r="WPA57" s="37"/>
      <c r="WPB57" s="37"/>
      <c r="WPC57" s="37"/>
      <c r="WPD57" s="37"/>
      <c r="WPE57" s="37"/>
      <c r="WPF57" s="37"/>
      <c r="WPG57" s="37"/>
      <c r="WPH57" s="37"/>
      <c r="WPI57" s="37"/>
      <c r="WPJ57" s="37"/>
      <c r="WPK57" s="37"/>
      <c r="WPL57" s="37"/>
      <c r="WPM57" s="37"/>
      <c r="WPN57" s="37"/>
      <c r="WPO57" s="37"/>
      <c r="WPP57" s="37"/>
      <c r="WPQ57" s="37"/>
      <c r="WPR57" s="37"/>
      <c r="WPS57" s="37"/>
      <c r="WPT57" s="37"/>
      <c r="WPU57" s="37"/>
      <c r="WPV57" s="37"/>
      <c r="WPW57" s="37"/>
      <c r="WPX57" s="37"/>
      <c r="WPY57" s="37"/>
      <c r="WPZ57" s="37"/>
      <c r="WQA57" s="37"/>
      <c r="WQB57" s="37"/>
      <c r="WQC57" s="37"/>
      <c r="WQD57" s="37"/>
      <c r="WQE57" s="37"/>
      <c r="WQF57" s="37"/>
      <c r="WQG57" s="37"/>
      <c r="WQH57" s="37"/>
      <c r="WQI57" s="37"/>
      <c r="WQJ57" s="37"/>
      <c r="WQK57" s="37"/>
      <c r="WQL57" s="37"/>
      <c r="WQM57" s="37"/>
      <c r="WQN57" s="37"/>
      <c r="WQO57" s="37"/>
      <c r="WQP57" s="37"/>
      <c r="WQQ57" s="37"/>
      <c r="WQR57" s="37"/>
      <c r="WQS57" s="37"/>
      <c r="WQT57" s="37"/>
      <c r="WQU57" s="37"/>
      <c r="WQV57" s="37"/>
      <c r="WQW57" s="37"/>
      <c r="WQX57" s="37"/>
      <c r="WQY57" s="37"/>
      <c r="WQZ57" s="37"/>
      <c r="WRA57" s="37"/>
      <c r="WRB57" s="37"/>
      <c r="WRC57" s="37"/>
      <c r="WRD57" s="37"/>
      <c r="WRE57" s="37"/>
      <c r="WRF57" s="37"/>
      <c r="WRG57" s="37"/>
      <c r="WRH57" s="37"/>
      <c r="WRI57" s="37"/>
      <c r="WRJ57" s="37"/>
      <c r="WRK57" s="37"/>
      <c r="WRL57" s="37"/>
      <c r="WRM57" s="37"/>
      <c r="WRN57" s="37"/>
      <c r="WRO57" s="37"/>
      <c r="WRP57" s="37"/>
      <c r="WRQ57" s="37"/>
      <c r="WRR57" s="37"/>
      <c r="WRS57" s="37"/>
      <c r="WRT57" s="37"/>
      <c r="WRU57" s="37"/>
      <c r="WRV57" s="37"/>
      <c r="WRW57" s="37"/>
      <c r="WRX57" s="37"/>
      <c r="WRY57" s="37"/>
      <c r="WRZ57" s="37"/>
      <c r="WSA57" s="37"/>
      <c r="WSB57" s="37"/>
      <c r="WSC57" s="37"/>
      <c r="WSD57" s="37"/>
      <c r="WSE57" s="37"/>
      <c r="WSF57" s="37"/>
      <c r="WSG57" s="37"/>
      <c r="WSH57" s="37"/>
      <c r="WSI57" s="37"/>
      <c r="WSJ57" s="37"/>
      <c r="WSK57" s="37"/>
      <c r="WSL57" s="37"/>
      <c r="WSM57" s="37"/>
      <c r="WSN57" s="37"/>
      <c r="WSO57" s="37"/>
      <c r="WSP57" s="37"/>
      <c r="WSQ57" s="37"/>
      <c r="WSR57" s="37"/>
      <c r="WSS57" s="37"/>
      <c r="WST57" s="37"/>
      <c r="WSU57" s="37"/>
      <c r="WSV57" s="37"/>
      <c r="WSW57" s="37"/>
      <c r="WSX57" s="37"/>
      <c r="WSY57" s="37"/>
      <c r="WSZ57" s="37"/>
      <c r="WTA57" s="37"/>
      <c r="WTB57" s="37"/>
      <c r="WTC57" s="37"/>
      <c r="WTD57" s="37"/>
      <c r="WTE57" s="37"/>
      <c r="WTF57" s="37"/>
      <c r="WTG57" s="37"/>
      <c r="WTH57" s="37"/>
      <c r="WTI57" s="37"/>
      <c r="WTJ57" s="37"/>
      <c r="WTK57" s="37"/>
      <c r="WTL57" s="37"/>
      <c r="WTM57" s="37"/>
      <c r="WTN57" s="37"/>
      <c r="WTO57" s="37"/>
      <c r="WTP57" s="37"/>
      <c r="WTQ57" s="37"/>
      <c r="WTR57" s="37"/>
      <c r="WTS57" s="37"/>
      <c r="WTT57" s="37"/>
      <c r="WTU57" s="37"/>
      <c r="WTV57" s="37"/>
      <c r="WTW57" s="37"/>
      <c r="WTX57" s="37"/>
      <c r="WTY57" s="37"/>
      <c r="WTZ57" s="37"/>
      <c r="WUA57" s="37"/>
      <c r="WUB57" s="37"/>
      <c r="WUC57" s="37"/>
      <c r="WUD57" s="37"/>
      <c r="WUE57" s="37"/>
      <c r="WUF57" s="37"/>
      <c r="WUG57" s="37"/>
      <c r="WUH57" s="37"/>
      <c r="WUI57" s="37"/>
      <c r="WUJ57" s="37"/>
      <c r="WUK57" s="37"/>
      <c r="WUL57" s="37"/>
      <c r="WUM57" s="37"/>
      <c r="WUN57" s="37"/>
      <c r="WUO57" s="37"/>
      <c r="WUP57" s="37"/>
      <c r="WUQ57" s="37"/>
      <c r="WUR57" s="37"/>
      <c r="WUS57" s="37"/>
      <c r="WUT57" s="37"/>
      <c r="WUU57" s="37"/>
      <c r="WUV57" s="37"/>
      <c r="WUW57" s="37"/>
      <c r="WUX57" s="37"/>
      <c r="WUY57" s="37"/>
      <c r="WUZ57" s="37"/>
      <c r="WVA57" s="37"/>
      <c r="WVB57" s="37"/>
      <c r="WVC57" s="37"/>
      <c r="WVD57" s="37"/>
      <c r="WVE57" s="37"/>
      <c r="WVF57" s="37"/>
      <c r="WVG57" s="37"/>
      <c r="WVH57" s="37"/>
      <c r="WVI57" s="37"/>
      <c r="WVJ57" s="37"/>
      <c r="WVK57" s="37"/>
      <c r="WVL57" s="37"/>
      <c r="WVM57" s="37"/>
      <c r="WVN57" s="37"/>
      <c r="WVO57" s="37"/>
      <c r="WVP57" s="37"/>
      <c r="WVQ57" s="37"/>
      <c r="WVR57" s="37"/>
      <c r="WVS57" s="37"/>
      <c r="WVT57" s="37"/>
      <c r="WVU57" s="37"/>
      <c r="WVV57" s="37"/>
      <c r="WVW57" s="37"/>
      <c r="WVX57" s="37"/>
      <c r="WVY57" s="37"/>
      <c r="WVZ57" s="37"/>
      <c r="WWA57" s="37"/>
      <c r="WWB57" s="37"/>
      <c r="WWC57" s="37"/>
      <c r="WWD57" s="37"/>
      <c r="WWE57" s="37"/>
      <c r="WWF57" s="37"/>
      <c r="WWG57" s="37"/>
      <c r="WWH57" s="37"/>
      <c r="WWI57" s="37"/>
      <c r="WWJ57" s="37"/>
      <c r="WWK57" s="37"/>
      <c r="WWL57" s="37"/>
      <c r="WWM57" s="37"/>
      <c r="WWN57" s="37"/>
      <c r="WWO57" s="37"/>
      <c r="WWP57" s="37"/>
      <c r="WWQ57" s="37"/>
      <c r="WWR57" s="37"/>
      <c r="WWS57" s="37"/>
      <c r="WWT57" s="37"/>
      <c r="WWU57" s="37"/>
      <c r="WWV57" s="37"/>
      <c r="WWW57" s="37"/>
      <c r="WWX57" s="37"/>
      <c r="WWY57" s="37"/>
      <c r="WWZ57" s="37"/>
      <c r="WXA57" s="37"/>
      <c r="WXB57" s="37"/>
      <c r="WXC57" s="37"/>
      <c r="WXD57" s="37"/>
      <c r="WXE57" s="37"/>
      <c r="WXF57" s="37"/>
      <c r="WXG57" s="37"/>
      <c r="WXH57" s="37"/>
      <c r="WXI57" s="37"/>
      <c r="WXJ57" s="37"/>
      <c r="WXK57" s="37"/>
      <c r="WXL57" s="37"/>
      <c r="WXM57" s="37"/>
      <c r="WXN57" s="37"/>
      <c r="WXO57" s="37"/>
      <c r="WXP57" s="37"/>
      <c r="WXQ57" s="37"/>
      <c r="WXR57" s="37"/>
      <c r="WXS57" s="37"/>
      <c r="WXT57" s="37"/>
      <c r="WXU57" s="37"/>
      <c r="WXV57" s="37"/>
      <c r="WXW57" s="37"/>
      <c r="WXX57" s="37"/>
      <c r="WXY57" s="37"/>
      <c r="WXZ57" s="37"/>
      <c r="WYA57" s="37"/>
      <c r="WYB57" s="37"/>
      <c r="WYC57" s="37"/>
      <c r="WYD57" s="37"/>
      <c r="WYE57" s="37"/>
      <c r="WYF57" s="37"/>
      <c r="WYG57" s="37"/>
      <c r="WYH57" s="37"/>
      <c r="WYI57" s="37"/>
      <c r="WYJ57" s="37"/>
      <c r="WYK57" s="37"/>
      <c r="WYL57" s="37"/>
      <c r="WYM57" s="37"/>
      <c r="WYN57" s="37"/>
      <c r="WYO57" s="37"/>
      <c r="WYP57" s="37"/>
      <c r="WYQ57" s="37"/>
      <c r="WYR57" s="37"/>
      <c r="WYS57" s="37"/>
      <c r="WYT57" s="37"/>
      <c r="WYU57" s="37"/>
      <c r="WYV57" s="37"/>
      <c r="WYW57" s="37"/>
      <c r="WYX57" s="37"/>
      <c r="WYY57" s="37"/>
      <c r="WYZ57" s="37"/>
      <c r="WZA57" s="37"/>
      <c r="WZB57" s="37"/>
      <c r="WZC57" s="37"/>
      <c r="WZD57" s="37"/>
      <c r="WZE57" s="37"/>
      <c r="WZF57" s="37"/>
      <c r="WZG57" s="37"/>
      <c r="WZH57" s="37"/>
      <c r="WZI57" s="37"/>
      <c r="WZJ57" s="37"/>
      <c r="WZK57" s="37"/>
      <c r="WZL57" s="37"/>
      <c r="WZM57" s="37"/>
      <c r="WZN57" s="37"/>
      <c r="WZO57" s="37"/>
      <c r="WZP57" s="37"/>
      <c r="WZQ57" s="37"/>
      <c r="WZR57" s="37"/>
      <c r="WZS57" s="37"/>
      <c r="WZT57" s="37"/>
      <c r="WZU57" s="37"/>
      <c r="WZV57" s="37"/>
      <c r="WZW57" s="37"/>
      <c r="WZX57" s="37"/>
      <c r="WZY57" s="37"/>
      <c r="WZZ57" s="37"/>
      <c r="XAA57" s="37"/>
      <c r="XAB57" s="37"/>
      <c r="XAC57" s="37"/>
      <c r="XAD57" s="37"/>
      <c r="XAE57" s="37"/>
      <c r="XAF57" s="37"/>
      <c r="XAG57" s="37"/>
      <c r="XAH57" s="37"/>
      <c r="XAI57" s="37"/>
      <c r="XAJ57" s="37"/>
      <c r="XAK57" s="37"/>
      <c r="XAL57" s="37"/>
      <c r="XAM57" s="37"/>
      <c r="XAN57" s="37"/>
      <c r="XAO57" s="37"/>
      <c r="XAP57" s="37"/>
      <c r="XAQ57" s="37"/>
      <c r="XAR57" s="37"/>
      <c r="XAS57" s="37"/>
      <c r="XAT57" s="37"/>
      <c r="XAU57" s="37"/>
      <c r="XAV57" s="37"/>
      <c r="XAW57" s="37"/>
      <c r="XAX57" s="37"/>
      <c r="XAY57" s="37"/>
      <c r="XAZ57" s="37"/>
      <c r="XBA57" s="37"/>
      <c r="XBB57" s="37"/>
      <c r="XBC57" s="37"/>
      <c r="XBD57" s="37"/>
      <c r="XBE57" s="37"/>
      <c r="XBF57" s="37"/>
      <c r="XBG57" s="37"/>
      <c r="XBH57" s="37"/>
      <c r="XBI57" s="37"/>
      <c r="XBJ57" s="37"/>
      <c r="XBK57" s="37"/>
      <c r="XBL57" s="37"/>
      <c r="XBM57" s="37"/>
      <c r="XBN57" s="37"/>
      <c r="XBO57" s="37"/>
      <c r="XBP57" s="37"/>
      <c r="XBQ57" s="37"/>
      <c r="XBR57" s="37"/>
      <c r="XBS57" s="37"/>
      <c r="XBT57" s="37"/>
      <c r="XBU57" s="37"/>
      <c r="XBV57" s="37"/>
      <c r="XBW57" s="37"/>
      <c r="XBX57" s="37"/>
      <c r="XBY57" s="37"/>
      <c r="XBZ57" s="37"/>
      <c r="XCA57" s="37"/>
      <c r="XCB57" s="37"/>
      <c r="XCC57" s="37"/>
      <c r="XCD57" s="37"/>
      <c r="XCE57" s="37"/>
      <c r="XCF57" s="37"/>
      <c r="XCG57" s="37"/>
      <c r="XCH57" s="37"/>
      <c r="XCI57" s="37"/>
      <c r="XCJ57" s="37"/>
      <c r="XCK57" s="37"/>
      <c r="XCL57" s="37"/>
      <c r="XCM57" s="37"/>
      <c r="XCN57" s="37"/>
      <c r="XCO57" s="37"/>
      <c r="XCP57" s="37"/>
      <c r="XCQ57" s="37"/>
      <c r="XCR57" s="37"/>
      <c r="XCS57" s="37"/>
      <c r="XCT57" s="37"/>
      <c r="XCU57" s="37"/>
      <c r="XCV57" s="37"/>
      <c r="XCW57" s="37"/>
      <c r="XCX57" s="37"/>
      <c r="XCY57" s="37"/>
      <c r="XCZ57" s="37"/>
      <c r="XDA57" s="37"/>
      <c r="XDB57" s="37"/>
      <c r="XDC57" s="37"/>
      <c r="XDD57" s="37"/>
      <c r="XDE57" s="37"/>
      <c r="XDF57" s="37"/>
      <c r="XDG57" s="37"/>
      <c r="XDH57" s="37"/>
      <c r="XDI57" s="37"/>
      <c r="XDJ57" s="37"/>
      <c r="XDK57" s="37"/>
      <c r="XDL57" s="37"/>
      <c r="XDM57" s="37"/>
      <c r="XDN57" s="37"/>
      <c r="XDO57" s="37"/>
      <c r="XDP57" s="37"/>
      <c r="XDQ57" s="37"/>
      <c r="XDR57" s="37"/>
      <c r="XDS57" s="37"/>
      <c r="XDT57" s="37"/>
      <c r="XDU57" s="37"/>
      <c r="XDV57" s="37"/>
      <c r="XDW57" s="37"/>
      <c r="XDX57" s="37"/>
      <c r="XDY57" s="37"/>
      <c r="XDZ57" s="37"/>
      <c r="XEA57" s="37"/>
      <c r="XEB57" s="37"/>
      <c r="XEC57" s="37"/>
      <c r="XED57" s="37"/>
      <c r="XEE57" s="37"/>
      <c r="XEF57" s="37"/>
      <c r="XEG57" s="37"/>
      <c r="XEH57" s="37"/>
      <c r="XEI57" s="37"/>
      <c r="XEJ57" s="37"/>
      <c r="XEK57" s="37"/>
      <c r="XEL57" s="37"/>
      <c r="XEM57" s="37"/>
      <c r="XEN57" s="37"/>
      <c r="XEO57" s="37"/>
      <c r="XEP57" s="37"/>
      <c r="XEQ57" s="37"/>
      <c r="XER57" s="37"/>
      <c r="XES57" s="37"/>
      <c r="XET57" s="37"/>
      <c r="XEU57" s="37"/>
      <c r="XEV57" s="37"/>
      <c r="XEW57" s="37"/>
      <c r="XEX57" s="37"/>
      <c r="XEY57" s="37"/>
      <c r="XEZ57" s="37"/>
      <c r="XFA57" s="37"/>
      <c r="XFB57" s="37"/>
      <c r="XFC57" s="37"/>
      <c r="XFD57" s="37"/>
    </row>
    <row r="58" spans="1:16384" ht="12.75" customHeight="1" x14ac:dyDescent="0.2">
      <c r="A58" s="37" t="s">
        <v>616</v>
      </c>
      <c r="B58" s="13"/>
      <c r="C58" s="13"/>
      <c r="D58" s="13"/>
      <c r="E58" s="13"/>
      <c r="F58" s="13"/>
      <c r="G58" s="13"/>
      <c r="H58" s="13"/>
      <c r="I58" s="13"/>
      <c r="J58" s="13"/>
      <c r="K58" s="13"/>
      <c r="L58" s="13"/>
      <c r="M58" s="215"/>
      <c r="N58" s="215"/>
      <c r="O58" s="215"/>
      <c r="P58" s="39"/>
    </row>
    <row r="59" spans="1:16384" ht="12.75" customHeight="1" x14ac:dyDescent="0.2">
      <c r="A59" s="255" t="s">
        <v>913</v>
      </c>
      <c r="B59" s="13"/>
      <c r="C59" s="13"/>
      <c r="D59" s="13"/>
      <c r="E59" s="13"/>
      <c r="F59" s="13"/>
      <c r="G59" s="13"/>
      <c r="H59" s="13"/>
      <c r="I59" s="13"/>
      <c r="J59" s="13"/>
      <c r="K59" s="13"/>
      <c r="L59" s="13"/>
      <c r="M59" s="215"/>
      <c r="N59" s="215"/>
      <c r="O59" s="215"/>
      <c r="P59" s="39"/>
    </row>
    <row r="60" spans="1:16384" ht="14.25" customHeight="1" x14ac:dyDescent="0.2">
      <c r="A60" s="286" t="s">
        <v>202</v>
      </c>
      <c r="B60" s="3"/>
      <c r="C60" s="3"/>
      <c r="D60" s="3"/>
      <c r="G60" s="185"/>
      <c r="J60" s="185"/>
    </row>
    <row r="61" spans="1:16384" x14ac:dyDescent="0.2">
      <c r="A61" s="37"/>
    </row>
    <row r="62" spans="1:16384" ht="21" x14ac:dyDescent="0.2">
      <c r="A62" s="46" t="s">
        <v>912</v>
      </c>
    </row>
    <row r="63" spans="1:16384" ht="15" customHeight="1" thickBot="1" x14ac:dyDescent="0.25">
      <c r="P63" s="259" t="s">
        <v>23</v>
      </c>
    </row>
    <row r="64" spans="1:16384" ht="18" customHeight="1" x14ac:dyDescent="0.2">
      <c r="A64" s="41"/>
      <c r="B64" s="42" t="s">
        <v>35</v>
      </c>
      <c r="C64" s="42" t="s">
        <v>121</v>
      </c>
      <c r="D64" s="42" t="s">
        <v>123</v>
      </c>
      <c r="E64" s="42" t="s">
        <v>36</v>
      </c>
      <c r="F64" s="42" t="s">
        <v>37</v>
      </c>
      <c r="G64" s="42" t="s">
        <v>38</v>
      </c>
      <c r="H64" s="42" t="s">
        <v>39</v>
      </c>
      <c r="I64" s="42" t="s">
        <v>125</v>
      </c>
      <c r="J64" s="42" t="s">
        <v>126</v>
      </c>
      <c r="K64" s="42" t="s">
        <v>127</v>
      </c>
      <c r="L64" s="252">
        <v>100000</v>
      </c>
      <c r="M64" s="250" t="s">
        <v>231</v>
      </c>
      <c r="N64" s="250" t="s">
        <v>229</v>
      </c>
      <c r="O64" s="257" t="s">
        <v>77</v>
      </c>
      <c r="P64" s="281" t="s">
        <v>220</v>
      </c>
    </row>
    <row r="65" spans="1:16" ht="18" customHeight="1" x14ac:dyDescent="0.2">
      <c r="A65" s="566" t="s">
        <v>81</v>
      </c>
      <c r="B65" s="43" t="s">
        <v>120</v>
      </c>
      <c r="C65" s="43" t="s">
        <v>40</v>
      </c>
      <c r="D65" s="43" t="s">
        <v>40</v>
      </c>
      <c r="E65" s="43" t="s">
        <v>40</v>
      </c>
      <c r="F65" s="43" t="s">
        <v>40</v>
      </c>
      <c r="G65" s="43" t="s">
        <v>40</v>
      </c>
      <c r="H65" s="43" t="s">
        <v>40</v>
      </c>
      <c r="I65" s="43" t="s">
        <v>40</v>
      </c>
      <c r="J65" s="43" t="s">
        <v>40</v>
      </c>
      <c r="K65" s="43" t="s">
        <v>40</v>
      </c>
      <c r="L65" s="43" t="s">
        <v>43</v>
      </c>
      <c r="M65" s="239" t="s">
        <v>230</v>
      </c>
      <c r="N65" s="239" t="s">
        <v>138</v>
      </c>
      <c r="O65" s="256" t="s">
        <v>137</v>
      </c>
      <c r="P65" s="282" t="s">
        <v>284</v>
      </c>
    </row>
    <row r="66" spans="1:16" ht="18" customHeight="1" thickBot="1" x14ac:dyDescent="0.25">
      <c r="A66" s="423" t="s">
        <v>99</v>
      </c>
      <c r="B66" s="44" t="s">
        <v>43</v>
      </c>
      <c r="C66" s="44" t="s">
        <v>122</v>
      </c>
      <c r="D66" s="44" t="s">
        <v>124</v>
      </c>
      <c r="E66" s="44" t="s">
        <v>44</v>
      </c>
      <c r="F66" s="44" t="s">
        <v>45</v>
      </c>
      <c r="G66" s="44" t="s">
        <v>46</v>
      </c>
      <c r="H66" s="44" t="s">
        <v>42</v>
      </c>
      <c r="I66" s="44" t="s">
        <v>128</v>
      </c>
      <c r="J66" s="44" t="s">
        <v>129</v>
      </c>
      <c r="K66" s="44" t="s">
        <v>130</v>
      </c>
      <c r="L66" s="44" t="s">
        <v>131</v>
      </c>
      <c r="M66" s="251" t="s">
        <v>138</v>
      </c>
      <c r="N66" s="251" t="s">
        <v>131</v>
      </c>
      <c r="O66" s="258" t="s">
        <v>41</v>
      </c>
      <c r="P66" s="283" t="s">
        <v>239</v>
      </c>
    </row>
    <row r="67" spans="1:16" s="465" customFormat="1" ht="15.75" customHeight="1" x14ac:dyDescent="0.25">
      <c r="A67" s="544" t="s">
        <v>200</v>
      </c>
      <c r="B67" s="556"/>
      <c r="C67" s="556"/>
      <c r="D67" s="556"/>
      <c r="E67" s="556"/>
      <c r="F67" s="556"/>
      <c r="G67" s="556"/>
      <c r="H67" s="556"/>
      <c r="I67" s="556"/>
      <c r="J67" s="556"/>
      <c r="K67" s="556"/>
      <c r="L67" s="556"/>
      <c r="M67" s="556"/>
      <c r="N67" s="556"/>
      <c r="O67" s="556"/>
    </row>
    <row r="68" spans="1:16" s="465" customFormat="1" ht="16.5" customHeight="1" x14ac:dyDescent="0.25">
      <c r="A68" s="487" t="s">
        <v>286</v>
      </c>
      <c r="B68" s="719">
        <f>B8/B$8</f>
        <v>1</v>
      </c>
      <c r="C68" s="719">
        <f t="shared" ref="C68:P68" si="0">C8/C$8</f>
        <v>1</v>
      </c>
      <c r="D68" s="719">
        <f t="shared" si="0"/>
        <v>1</v>
      </c>
      <c r="E68" s="719">
        <f t="shared" si="0"/>
        <v>1</v>
      </c>
      <c r="F68" s="719">
        <f t="shared" si="0"/>
        <v>1</v>
      </c>
      <c r="G68" s="719">
        <f t="shared" si="0"/>
        <v>1</v>
      </c>
      <c r="H68" s="719">
        <f t="shared" si="0"/>
        <v>1</v>
      </c>
      <c r="I68" s="719">
        <f t="shared" si="0"/>
        <v>1</v>
      </c>
      <c r="J68" s="719">
        <f t="shared" si="0"/>
        <v>1</v>
      </c>
      <c r="K68" s="719">
        <f t="shared" si="0"/>
        <v>1</v>
      </c>
      <c r="L68" s="719" t="s">
        <v>102</v>
      </c>
      <c r="M68" s="720">
        <f t="shared" si="0"/>
        <v>1</v>
      </c>
      <c r="N68" s="720">
        <f t="shared" si="0"/>
        <v>1</v>
      </c>
      <c r="O68" s="720">
        <f t="shared" si="0"/>
        <v>1</v>
      </c>
      <c r="P68" s="719">
        <f t="shared" si="0"/>
        <v>1</v>
      </c>
    </row>
    <row r="69" spans="1:16" s="465" customFormat="1" ht="16.5" customHeight="1" x14ac:dyDescent="0.2">
      <c r="A69" s="490" t="s">
        <v>161</v>
      </c>
      <c r="B69" s="721">
        <f t="shared" ref="B69:P73" si="1">B9/B$8</f>
        <v>0.35069803772941149</v>
      </c>
      <c r="C69" s="721">
        <f t="shared" si="1"/>
        <v>0.37389111682954995</v>
      </c>
      <c r="D69" s="721">
        <f t="shared" si="1"/>
        <v>0.37451973194821303</v>
      </c>
      <c r="E69" s="721">
        <f t="shared" si="1"/>
        <v>0.33834062682956251</v>
      </c>
      <c r="F69" s="721">
        <f t="shared" si="1"/>
        <v>0.32390411811582509</v>
      </c>
      <c r="G69" s="721">
        <f t="shared" si="1"/>
        <v>0.30641039795349029</v>
      </c>
      <c r="H69" s="721">
        <f t="shared" si="1"/>
        <v>0.2872915968113855</v>
      </c>
      <c r="I69" s="721">
        <f t="shared" si="1"/>
        <v>0.26390073401724318</v>
      </c>
      <c r="J69" s="721">
        <f t="shared" si="1"/>
        <v>0.26293352661373998</v>
      </c>
      <c r="K69" s="721">
        <f t="shared" si="1"/>
        <v>0.20552118874224262</v>
      </c>
      <c r="L69" s="721" t="s">
        <v>102</v>
      </c>
      <c r="M69" s="722">
        <f t="shared" si="1"/>
        <v>0.31703556701058305</v>
      </c>
      <c r="N69" s="722">
        <f t="shared" si="1"/>
        <v>0.2559491046176095</v>
      </c>
      <c r="O69" s="722">
        <f t="shared" si="1"/>
        <v>0.29596189114782262</v>
      </c>
      <c r="P69" s="721">
        <f t="shared" si="1"/>
        <v>0.26404539119645737</v>
      </c>
    </row>
    <row r="70" spans="1:16" s="465" customFormat="1" ht="16.5" customHeight="1" x14ac:dyDescent="0.2">
      <c r="A70" s="492" t="s">
        <v>162</v>
      </c>
      <c r="B70" s="723">
        <f t="shared" si="1"/>
        <v>0.32126539863717957</v>
      </c>
      <c r="C70" s="723">
        <f t="shared" si="1"/>
        <v>0.35137658773770813</v>
      </c>
      <c r="D70" s="723">
        <f t="shared" si="1"/>
        <v>0.36663439698618627</v>
      </c>
      <c r="E70" s="723">
        <f t="shared" si="1"/>
        <v>0.41542798945529236</v>
      </c>
      <c r="F70" s="723">
        <f t="shared" si="1"/>
        <v>0.47393248137780747</v>
      </c>
      <c r="G70" s="723">
        <f t="shared" si="1"/>
        <v>0.49937949177104091</v>
      </c>
      <c r="H70" s="723">
        <f t="shared" si="1"/>
        <v>0.55256763522449259</v>
      </c>
      <c r="I70" s="723">
        <f t="shared" si="1"/>
        <v>0.57443128048129888</v>
      </c>
      <c r="J70" s="723">
        <f t="shared" si="1"/>
        <v>0.54909139066397461</v>
      </c>
      <c r="K70" s="723">
        <f t="shared" si="1"/>
        <v>0.60982868581182692</v>
      </c>
      <c r="L70" s="723" t="s">
        <v>102</v>
      </c>
      <c r="M70" s="724">
        <f t="shared" si="1"/>
        <v>0.47892017505895601</v>
      </c>
      <c r="N70" s="724">
        <f t="shared" si="1"/>
        <v>0.56860782485293659</v>
      </c>
      <c r="O70" s="724">
        <f t="shared" si="1"/>
        <v>0.5098607204197988</v>
      </c>
      <c r="P70" s="723">
        <f t="shared" si="1"/>
        <v>0.53433136062437614</v>
      </c>
    </row>
    <row r="71" spans="1:16" s="465" customFormat="1" ht="16.5" customHeight="1" x14ac:dyDescent="0.2">
      <c r="A71" s="490" t="s">
        <v>163</v>
      </c>
      <c r="B71" s="721">
        <f t="shared" si="1"/>
        <v>1.2546756726282624E-2</v>
      </c>
      <c r="C71" s="721">
        <f t="shared" si="1"/>
        <v>2.9292399603773979E-2</v>
      </c>
      <c r="D71" s="721">
        <f t="shared" si="1"/>
        <v>2.0624100965769072E-2</v>
      </c>
      <c r="E71" s="721">
        <f t="shared" si="1"/>
        <v>2.330822002711188E-2</v>
      </c>
      <c r="F71" s="721">
        <f t="shared" si="1"/>
        <v>2.1038891811006821E-2</v>
      </c>
      <c r="G71" s="721">
        <f t="shared" si="1"/>
        <v>1.9225576375491809E-2</v>
      </c>
      <c r="H71" s="721">
        <f t="shared" si="1"/>
        <v>2.1543283969241579E-2</v>
      </c>
      <c r="I71" s="721">
        <f t="shared" si="1"/>
        <v>1.922919530456102E-2</v>
      </c>
      <c r="J71" s="721">
        <f t="shared" si="1"/>
        <v>2.3783905739946685E-2</v>
      </c>
      <c r="K71" s="721">
        <f t="shared" si="1"/>
        <v>3.6727093478320295E-2</v>
      </c>
      <c r="L71" s="721" t="s">
        <v>102</v>
      </c>
      <c r="M71" s="722">
        <f t="shared" si="1"/>
        <v>2.1427743477176148E-2</v>
      </c>
      <c r="N71" s="722">
        <f t="shared" si="1"/>
        <v>2.33635480148533E-2</v>
      </c>
      <c r="O71" s="722">
        <f t="shared" si="1"/>
        <v>2.2095559483988374E-2</v>
      </c>
      <c r="P71" s="721">
        <f t="shared" si="1"/>
        <v>1.9892834782474177E-2</v>
      </c>
    </row>
    <row r="72" spans="1:16" s="465" customFormat="1" ht="16.5" customHeight="1" x14ac:dyDescent="0.2">
      <c r="A72" s="492" t="s">
        <v>164</v>
      </c>
      <c r="B72" s="723">
        <f t="shared" si="1"/>
        <v>0.13789605089044407</v>
      </c>
      <c r="C72" s="723">
        <f t="shared" si="1"/>
        <v>0.11339037084285443</v>
      </c>
      <c r="D72" s="723">
        <f t="shared" si="1"/>
        <v>0.14999026780167002</v>
      </c>
      <c r="E72" s="723">
        <f t="shared" si="1"/>
        <v>0.1327982709102343</v>
      </c>
      <c r="F72" s="723">
        <f t="shared" si="1"/>
        <v>0.11477518543308859</v>
      </c>
      <c r="G72" s="723">
        <f t="shared" si="1"/>
        <v>0.1060277870336442</v>
      </c>
      <c r="H72" s="723">
        <f t="shared" si="1"/>
        <v>9.9202178942932262E-2</v>
      </c>
      <c r="I72" s="723">
        <f t="shared" si="1"/>
        <v>0.10981621925196877</v>
      </c>
      <c r="J72" s="723">
        <f t="shared" si="1"/>
        <v>0.12026750462392342</v>
      </c>
      <c r="K72" s="723">
        <f t="shared" si="1"/>
        <v>0.12560286082390315</v>
      </c>
      <c r="L72" s="723" t="s">
        <v>102</v>
      </c>
      <c r="M72" s="724">
        <f t="shared" si="1"/>
        <v>0.11496274488223183</v>
      </c>
      <c r="N72" s="724">
        <f t="shared" si="1"/>
        <v>0.11615013364478249</v>
      </c>
      <c r="O72" s="724">
        <f t="shared" si="1"/>
        <v>0.11537237158044676</v>
      </c>
      <c r="P72" s="723">
        <f t="shared" si="1"/>
        <v>0.13924974883671079</v>
      </c>
    </row>
    <row r="73" spans="1:16" s="465" customFormat="1" ht="16.5" customHeight="1" x14ac:dyDescent="0.2">
      <c r="A73" s="495" t="s">
        <v>165</v>
      </c>
      <c r="B73" s="725">
        <f t="shared" si="1"/>
        <v>0.17759375601668223</v>
      </c>
      <c r="C73" s="725">
        <f t="shared" si="1"/>
        <v>0.13204952498611355</v>
      </c>
      <c r="D73" s="725">
        <f t="shared" si="1"/>
        <v>8.8231502298161513E-2</v>
      </c>
      <c r="E73" s="725">
        <f t="shared" si="1"/>
        <v>9.0124892777798907E-2</v>
      </c>
      <c r="F73" s="725">
        <f t="shared" si="1"/>
        <v>6.6349323262272081E-2</v>
      </c>
      <c r="G73" s="725">
        <f t="shared" si="1"/>
        <v>6.8956746866332894E-2</v>
      </c>
      <c r="H73" s="725">
        <f t="shared" si="1"/>
        <v>3.939530505102265E-2</v>
      </c>
      <c r="I73" s="725">
        <f t="shared" si="1"/>
        <v>3.2622570944928243E-2</v>
      </c>
      <c r="J73" s="725">
        <f t="shared" si="1"/>
        <v>4.3923672357572163E-2</v>
      </c>
      <c r="K73" s="725">
        <f t="shared" si="1"/>
        <v>2.2320171142922521E-2</v>
      </c>
      <c r="L73" s="725" t="s">
        <v>102</v>
      </c>
      <c r="M73" s="726">
        <f t="shared" si="1"/>
        <v>6.7653769572047009E-2</v>
      </c>
      <c r="N73" s="726">
        <f t="shared" si="1"/>
        <v>3.5929388869818085E-2</v>
      </c>
      <c r="O73" s="726">
        <f t="shared" si="1"/>
        <v>5.6709457367943444E-2</v>
      </c>
      <c r="P73" s="725">
        <f t="shared" si="1"/>
        <v>4.2480664559981542E-2</v>
      </c>
    </row>
    <row r="74" spans="1:16" s="465" customFormat="1" ht="16.5" customHeight="1" x14ac:dyDescent="0.25">
      <c r="A74" s="498" t="s">
        <v>287</v>
      </c>
      <c r="B74" s="727">
        <f>B14/B$14</f>
        <v>1</v>
      </c>
      <c r="C74" s="727">
        <f t="shared" ref="C74:P74" si="2">C14/C$14</f>
        <v>1</v>
      </c>
      <c r="D74" s="727">
        <f t="shared" si="2"/>
        <v>1</v>
      </c>
      <c r="E74" s="727">
        <f t="shared" si="2"/>
        <v>1</v>
      </c>
      <c r="F74" s="727">
        <f t="shared" si="2"/>
        <v>1</v>
      </c>
      <c r="G74" s="727">
        <f t="shared" si="2"/>
        <v>1</v>
      </c>
      <c r="H74" s="727">
        <f t="shared" si="2"/>
        <v>1</v>
      </c>
      <c r="I74" s="727">
        <f t="shared" si="2"/>
        <v>1</v>
      </c>
      <c r="J74" s="727">
        <f t="shared" si="2"/>
        <v>1</v>
      </c>
      <c r="K74" s="727">
        <f t="shared" si="2"/>
        <v>1</v>
      </c>
      <c r="L74" s="727" t="s">
        <v>102</v>
      </c>
      <c r="M74" s="728">
        <f t="shared" si="2"/>
        <v>1</v>
      </c>
      <c r="N74" s="728">
        <f t="shared" si="2"/>
        <v>1</v>
      </c>
      <c r="O74" s="728">
        <f t="shared" si="2"/>
        <v>1</v>
      </c>
      <c r="P74" s="727">
        <f t="shared" si="2"/>
        <v>1</v>
      </c>
    </row>
    <row r="75" spans="1:16" s="465" customFormat="1" ht="16.5" customHeight="1" x14ac:dyDescent="0.2">
      <c r="A75" s="490" t="s">
        <v>79</v>
      </c>
      <c r="B75" s="721">
        <f t="shared" ref="B75:P85" si="3">B15/B$14</f>
        <v>0.43365765073616069</v>
      </c>
      <c r="C75" s="721">
        <f t="shared" si="3"/>
        <v>0.45128487637855852</v>
      </c>
      <c r="D75" s="721">
        <f t="shared" si="3"/>
        <v>0.50289285216678425</v>
      </c>
      <c r="E75" s="721">
        <f t="shared" si="3"/>
        <v>0.57497649773035209</v>
      </c>
      <c r="F75" s="721">
        <f t="shared" si="3"/>
        <v>0.64128692359816175</v>
      </c>
      <c r="G75" s="721">
        <f t="shared" si="3"/>
        <v>0.64983540910796622</v>
      </c>
      <c r="H75" s="721">
        <f t="shared" si="3"/>
        <v>0.7008116398386498</v>
      </c>
      <c r="I75" s="721">
        <f t="shared" si="3"/>
        <v>0.73872156933789357</v>
      </c>
      <c r="J75" s="721">
        <f t="shared" si="3"/>
        <v>0.7353934314430246</v>
      </c>
      <c r="K75" s="721">
        <f t="shared" si="3"/>
        <v>0.732904751964912</v>
      </c>
      <c r="L75" s="721" t="s">
        <v>102</v>
      </c>
      <c r="M75" s="722">
        <f t="shared" si="3"/>
        <v>0.63223516839579974</v>
      </c>
      <c r="N75" s="722">
        <f t="shared" si="3"/>
        <v>0.73665257165125209</v>
      </c>
      <c r="O75" s="722">
        <f t="shared" si="3"/>
        <v>0.6673493967580526</v>
      </c>
      <c r="P75" s="721">
        <f t="shared" si="3"/>
        <v>0.66702867027244916</v>
      </c>
    </row>
    <row r="76" spans="1:16" s="465" customFormat="1" ht="16.5" customHeight="1" x14ac:dyDescent="0.2">
      <c r="A76" s="492" t="s">
        <v>167</v>
      </c>
      <c r="B76" s="723">
        <f t="shared" si="3"/>
        <v>0.32517597984444924</v>
      </c>
      <c r="C76" s="723">
        <f t="shared" si="3"/>
        <v>0.37133699758953281</v>
      </c>
      <c r="D76" s="723">
        <f t="shared" si="3"/>
        <v>0.40809601557476138</v>
      </c>
      <c r="E76" s="723">
        <f t="shared" si="3"/>
        <v>0.47766715908340668</v>
      </c>
      <c r="F76" s="723">
        <f t="shared" si="3"/>
        <v>0.53565982789026523</v>
      </c>
      <c r="G76" s="723">
        <f t="shared" si="3"/>
        <v>0.51785896169547596</v>
      </c>
      <c r="H76" s="723">
        <f t="shared" si="3"/>
        <v>0.56830042809690751</v>
      </c>
      <c r="I76" s="723">
        <f t="shared" si="3"/>
        <v>0.60760249998155536</v>
      </c>
      <c r="J76" s="723">
        <f t="shared" si="3"/>
        <v>0.61466499512671624</v>
      </c>
      <c r="K76" s="723">
        <f t="shared" si="3"/>
        <v>0.59747957053583822</v>
      </c>
      <c r="L76" s="723" t="s">
        <v>102</v>
      </c>
      <c r="M76" s="724">
        <f t="shared" si="3"/>
        <v>0.51704274294555197</v>
      </c>
      <c r="N76" s="724">
        <f t="shared" si="3"/>
        <v>0.60930014498585416</v>
      </c>
      <c r="O76" s="724">
        <f t="shared" si="3"/>
        <v>0.54806771945640542</v>
      </c>
      <c r="P76" s="723">
        <f t="shared" si="3"/>
        <v>0.56619398513536523</v>
      </c>
    </row>
    <row r="77" spans="1:16" s="465" customFormat="1" ht="16.5" customHeight="1" x14ac:dyDescent="0.2">
      <c r="A77" s="490" t="s">
        <v>322</v>
      </c>
      <c r="B77" s="721">
        <f t="shared" si="3"/>
        <v>0.12662246351920137</v>
      </c>
      <c r="C77" s="721">
        <f t="shared" si="3"/>
        <v>8.1120731448362682E-2</v>
      </c>
      <c r="D77" s="721">
        <f t="shared" si="3"/>
        <v>7.4216120528668647E-2</v>
      </c>
      <c r="E77" s="721">
        <f t="shared" si="3"/>
        <v>6.2223033936731842E-2</v>
      </c>
      <c r="F77" s="721">
        <f t="shared" si="3"/>
        <v>6.6244555596167806E-2</v>
      </c>
      <c r="G77" s="721">
        <f t="shared" si="3"/>
        <v>6.2061244674915417E-2</v>
      </c>
      <c r="H77" s="721">
        <f t="shared" si="3"/>
        <v>6.7681214024949046E-2</v>
      </c>
      <c r="I77" s="721">
        <f t="shared" si="3"/>
        <v>7.8401643195305307E-2</v>
      </c>
      <c r="J77" s="721">
        <f t="shared" si="3"/>
        <v>3.8533471268470759E-2</v>
      </c>
      <c r="K77" s="721">
        <f t="shared" si="3"/>
        <v>4.0556622764165995E-2</v>
      </c>
      <c r="L77" s="721" t="s">
        <v>102</v>
      </c>
      <c r="M77" s="722">
        <f t="shared" si="3"/>
        <v>6.567429066476578E-2</v>
      </c>
      <c r="N77" s="722">
        <f t="shared" si="3"/>
        <v>5.7432713857497215E-2</v>
      </c>
      <c r="O77" s="722">
        <f t="shared" si="3"/>
        <v>6.2902754493315546E-2</v>
      </c>
      <c r="P77" s="721">
        <f t="shared" si="3"/>
        <v>0.1178981310210805</v>
      </c>
    </row>
    <row r="78" spans="1:16" s="465" customFormat="1" ht="16.5" customHeight="1" x14ac:dyDescent="0.2">
      <c r="A78" s="492" t="s">
        <v>168</v>
      </c>
      <c r="B78" s="723">
        <f t="shared" si="3"/>
        <v>0.10848167089098289</v>
      </c>
      <c r="C78" s="723">
        <f t="shared" si="3"/>
        <v>7.9947878788243401E-2</v>
      </c>
      <c r="D78" s="723">
        <f t="shared" si="3"/>
        <v>9.4796836592022884E-2</v>
      </c>
      <c r="E78" s="723">
        <f t="shared" si="3"/>
        <v>9.7309338646082461E-2</v>
      </c>
      <c r="F78" s="723">
        <f t="shared" si="3"/>
        <v>0.1056270957087202</v>
      </c>
      <c r="G78" s="723">
        <f t="shared" si="3"/>
        <v>0.13197644741249021</v>
      </c>
      <c r="H78" s="723">
        <f t="shared" si="3"/>
        <v>0.13251121174174224</v>
      </c>
      <c r="I78" s="723">
        <f t="shared" si="3"/>
        <v>0.13111906935633819</v>
      </c>
      <c r="J78" s="723">
        <f t="shared" si="3"/>
        <v>0.12072843631630854</v>
      </c>
      <c r="K78" s="723">
        <f t="shared" si="3"/>
        <v>0.13542518142978119</v>
      </c>
      <c r="L78" s="723" t="s">
        <v>102</v>
      </c>
      <c r="M78" s="724">
        <f t="shared" si="3"/>
        <v>0.11519242545024776</v>
      </c>
      <c r="N78" s="724">
        <f t="shared" si="3"/>
        <v>0.12735242666469115</v>
      </c>
      <c r="O78" s="724">
        <f t="shared" si="3"/>
        <v>0.11928167730087925</v>
      </c>
      <c r="P78" s="723">
        <f t="shared" si="3"/>
        <v>0.10083468513708399</v>
      </c>
    </row>
    <row r="79" spans="1:16" s="465" customFormat="1" ht="16.5" customHeight="1" x14ac:dyDescent="0.2">
      <c r="A79" s="490" t="s">
        <v>169</v>
      </c>
      <c r="B79" s="721">
        <f t="shared" si="3"/>
        <v>0.2660977278012906</v>
      </c>
      <c r="C79" s="721">
        <f t="shared" si="3"/>
        <v>0.24914589866133258</v>
      </c>
      <c r="D79" s="721">
        <f t="shared" si="3"/>
        <v>0.22252802749629966</v>
      </c>
      <c r="E79" s="721">
        <f t="shared" si="3"/>
        <v>0.19366664557768007</v>
      </c>
      <c r="F79" s="721">
        <f t="shared" si="3"/>
        <v>0.16797344002988709</v>
      </c>
      <c r="G79" s="721">
        <f t="shared" si="3"/>
        <v>0.14138038382083587</v>
      </c>
      <c r="H79" s="721">
        <f t="shared" si="3"/>
        <v>0.11835813575542378</v>
      </c>
      <c r="I79" s="721">
        <f t="shared" si="3"/>
        <v>9.3098194889735877E-2</v>
      </c>
      <c r="J79" s="721">
        <f t="shared" si="3"/>
        <v>0.10235574229304832</v>
      </c>
      <c r="K79" s="721">
        <f t="shared" si="3"/>
        <v>8.3573382641496052E-2</v>
      </c>
      <c r="L79" s="721" t="s">
        <v>102</v>
      </c>
      <c r="M79" s="722">
        <f t="shared" si="3"/>
        <v>0.15988715096302059</v>
      </c>
      <c r="N79" s="722">
        <f t="shared" si="3"/>
        <v>9.577228184209878E-2</v>
      </c>
      <c r="O79" s="722">
        <f t="shared" si="3"/>
        <v>0.13832614594356732</v>
      </c>
      <c r="P79" s="721">
        <f t="shared" si="3"/>
        <v>0.16574458712070403</v>
      </c>
    </row>
    <row r="80" spans="1:16" s="465" customFormat="1" ht="16.5" customHeight="1" x14ac:dyDescent="0.2">
      <c r="A80" s="492" t="s">
        <v>170</v>
      </c>
      <c r="B80" s="723">
        <f t="shared" si="3"/>
        <v>0.17262811002158568</v>
      </c>
      <c r="C80" s="723">
        <f t="shared" si="3"/>
        <v>0.16360585883382084</v>
      </c>
      <c r="D80" s="723">
        <f t="shared" si="3"/>
        <v>0.1595098491169023</v>
      </c>
      <c r="E80" s="723">
        <f t="shared" si="3"/>
        <v>0.15829103905839781</v>
      </c>
      <c r="F80" s="723">
        <f t="shared" si="3"/>
        <v>0.13890308210885308</v>
      </c>
      <c r="G80" s="723">
        <f t="shared" si="3"/>
        <v>0.11792276096466429</v>
      </c>
      <c r="H80" s="723">
        <f t="shared" si="3"/>
        <v>0.100163871746366</v>
      </c>
      <c r="I80" s="723">
        <f t="shared" si="3"/>
        <v>7.9946606895383715E-2</v>
      </c>
      <c r="J80" s="723">
        <f t="shared" si="3"/>
        <v>8.9849129738230324E-2</v>
      </c>
      <c r="K80" s="723">
        <f t="shared" si="3"/>
        <v>7.6434672267516865E-2</v>
      </c>
      <c r="L80" s="723" t="s">
        <v>102</v>
      </c>
      <c r="M80" s="724">
        <f t="shared" si="3"/>
        <v>0.13058938330802947</v>
      </c>
      <c r="N80" s="724">
        <f t="shared" si="3"/>
        <v>8.3607253380216129E-2</v>
      </c>
      <c r="O80" s="724">
        <f t="shared" si="3"/>
        <v>0.11478989789823396</v>
      </c>
      <c r="P80" s="723">
        <f t="shared" si="3"/>
        <v>0.12829081420667374</v>
      </c>
    </row>
    <row r="81" spans="1:23" s="465" customFormat="1" ht="16.5" customHeight="1" x14ac:dyDescent="0.2">
      <c r="A81" s="490" t="s">
        <v>171</v>
      </c>
      <c r="B81" s="721">
        <f t="shared" si="3"/>
        <v>2.9820270941733173E-2</v>
      </c>
      <c r="C81" s="721">
        <f t="shared" si="3"/>
        <v>1.8510252975991483E-2</v>
      </c>
      <c r="D81" s="721">
        <f t="shared" si="3"/>
        <v>9.5628769580146499E-3</v>
      </c>
      <c r="E81" s="721">
        <f t="shared" si="3"/>
        <v>3.473296564131265E-3</v>
      </c>
      <c r="F81" s="721">
        <f t="shared" si="3"/>
        <v>2.9669938324393347E-3</v>
      </c>
      <c r="G81" s="721">
        <f t="shared" si="3"/>
        <v>1.8931590027430768E-3</v>
      </c>
      <c r="H81" s="721">
        <f t="shared" si="3"/>
        <v>1.6977595873323267E-3</v>
      </c>
      <c r="I81" s="721">
        <f t="shared" si="3"/>
        <v>1.5950269724672949E-3</v>
      </c>
      <c r="J81" s="721">
        <f t="shared" si="3"/>
        <v>1.8787835716293727E-3</v>
      </c>
      <c r="K81" s="721">
        <f t="shared" si="3"/>
        <v>4.1805135549477755E-3</v>
      </c>
      <c r="L81" s="721" t="s">
        <v>102</v>
      </c>
      <c r="M81" s="722">
        <f t="shared" si="3"/>
        <v>3.1925526160914747E-3</v>
      </c>
      <c r="N81" s="722">
        <f t="shared" si="3"/>
        <v>2.0218864897263876E-3</v>
      </c>
      <c r="O81" s="722">
        <f t="shared" si="3"/>
        <v>2.7988726700410157E-3</v>
      </c>
      <c r="P81" s="721">
        <f t="shared" si="3"/>
        <v>4.4286396949007366E-3</v>
      </c>
    </row>
    <row r="82" spans="1:23" s="465" customFormat="1" ht="16.5" customHeight="1" x14ac:dyDescent="0.2">
      <c r="A82" s="693" t="s">
        <v>608</v>
      </c>
      <c r="B82" s="723">
        <f t="shared" si="3"/>
        <v>6.3649346838700244E-2</v>
      </c>
      <c r="C82" s="723">
        <f t="shared" si="3"/>
        <v>6.7029786850737988E-2</v>
      </c>
      <c r="D82" s="723">
        <f t="shared" si="3"/>
        <v>5.3455301421382662E-2</v>
      </c>
      <c r="E82" s="723">
        <f t="shared" si="3"/>
        <v>3.1902309955150997E-2</v>
      </c>
      <c r="F82" s="723">
        <f t="shared" si="3"/>
        <v>2.6103364088594663E-2</v>
      </c>
      <c r="G82" s="723">
        <f t="shared" si="3"/>
        <v>2.1564463852680613E-2</v>
      </c>
      <c r="H82" s="723">
        <f t="shared" si="3"/>
        <v>1.6496504421725462E-2</v>
      </c>
      <c r="I82" s="723">
        <f t="shared" si="3"/>
        <v>1.1556561021884867E-2</v>
      </c>
      <c r="J82" s="723">
        <f t="shared" si="3"/>
        <v>1.0627828982487111E-2</v>
      </c>
      <c r="K82" s="723">
        <f t="shared" si="3"/>
        <v>2.9581968190314136E-3</v>
      </c>
      <c r="L82" s="723" t="s">
        <v>102</v>
      </c>
      <c r="M82" s="724">
        <f t="shared" si="3"/>
        <v>2.6105215038899669E-2</v>
      </c>
      <c r="N82" s="724">
        <f t="shared" si="3"/>
        <v>1.0143141972862984E-2</v>
      </c>
      <c r="O82" s="724">
        <f t="shared" si="3"/>
        <v>2.0737375375292345E-2</v>
      </c>
      <c r="P82" s="723">
        <f t="shared" si="3"/>
        <v>3.3025133219901484E-2</v>
      </c>
    </row>
    <row r="83" spans="1:23" s="465" customFormat="1" ht="16.5" customHeight="1" x14ac:dyDescent="0.2">
      <c r="A83" s="490" t="s">
        <v>172</v>
      </c>
      <c r="B83" s="721">
        <f t="shared" si="3"/>
        <v>2.9099344790474987E-2</v>
      </c>
      <c r="C83" s="721">
        <f t="shared" si="3"/>
        <v>2.4823095213990128E-2</v>
      </c>
      <c r="D83" s="721">
        <f t="shared" si="3"/>
        <v>2.9641093838987449E-2</v>
      </c>
      <c r="E83" s="721">
        <f t="shared" si="3"/>
        <v>3.0359417579795451E-2</v>
      </c>
      <c r="F83" s="721">
        <f t="shared" si="3"/>
        <v>3.2704036543042062E-2</v>
      </c>
      <c r="G83" s="721">
        <f t="shared" si="3"/>
        <v>3.1791224568910176E-2</v>
      </c>
      <c r="H83" s="721">
        <f t="shared" si="3"/>
        <v>3.9188345157604665E-2</v>
      </c>
      <c r="I83" s="721">
        <f t="shared" si="3"/>
        <v>3.8824677696333007E-2</v>
      </c>
      <c r="J83" s="721">
        <f t="shared" si="3"/>
        <v>2.9381520912831437E-2</v>
      </c>
      <c r="K83" s="721">
        <f t="shared" si="3"/>
        <v>2.7502755152348134E-2</v>
      </c>
      <c r="L83" s="721" t="s">
        <v>102</v>
      </c>
      <c r="M83" s="722">
        <f t="shared" si="3"/>
        <v>3.343267963560019E-2</v>
      </c>
      <c r="N83" s="722">
        <f t="shared" si="3"/>
        <v>3.3575356025073562E-2</v>
      </c>
      <c r="O83" s="722">
        <f t="shared" si="3"/>
        <v>3.3480659867856817E-2</v>
      </c>
      <c r="P83" s="721">
        <f t="shared" si="3"/>
        <v>4.435672770962111E-2</v>
      </c>
    </row>
    <row r="84" spans="1:23" s="465" customFormat="1" ht="16.5" customHeight="1" x14ac:dyDescent="0.2">
      <c r="A84" s="492" t="s">
        <v>173</v>
      </c>
      <c r="B84" s="723">
        <f t="shared" si="3"/>
        <v>0.12272274719319071</v>
      </c>
      <c r="C84" s="723">
        <f t="shared" si="3"/>
        <v>0.11381784603626312</v>
      </c>
      <c r="D84" s="723">
        <f t="shared" si="3"/>
        <v>0.12999146026766303</v>
      </c>
      <c r="E84" s="723">
        <f t="shared" si="3"/>
        <v>0.10175827078813766</v>
      </c>
      <c r="F84" s="723">
        <f t="shared" si="3"/>
        <v>9.2521717176957202E-2</v>
      </c>
      <c r="G84" s="723">
        <f t="shared" si="3"/>
        <v>0.10181438074075548</v>
      </c>
      <c r="H84" s="723">
        <f t="shared" si="3"/>
        <v>9.6598315623516715E-2</v>
      </c>
      <c r="I84" s="723">
        <f t="shared" si="3"/>
        <v>8.7482296891316633E-2</v>
      </c>
      <c r="J84" s="723">
        <f t="shared" si="3"/>
        <v>9.0631347336758511E-2</v>
      </c>
      <c r="K84" s="723">
        <f t="shared" si="3"/>
        <v>0.12215314811165091</v>
      </c>
      <c r="L84" s="723" t="s">
        <v>102</v>
      </c>
      <c r="M84" s="724">
        <f t="shared" si="3"/>
        <v>0.10004385484058503</v>
      </c>
      <c r="N84" s="724">
        <f t="shared" si="3"/>
        <v>9.2935980252390804E-2</v>
      </c>
      <c r="O84" s="724">
        <f t="shared" si="3"/>
        <v>9.7653568129627777E-2</v>
      </c>
      <c r="P84" s="723">
        <f t="shared" si="3"/>
        <v>7.9228385332490533E-2</v>
      </c>
    </row>
    <row r="85" spans="1:23" s="465" customFormat="1" ht="16.5" customHeight="1" x14ac:dyDescent="0.2">
      <c r="A85" s="495" t="s">
        <v>174</v>
      </c>
      <c r="B85" s="725">
        <f t="shared" si="3"/>
        <v>0.14842252947888307</v>
      </c>
      <c r="C85" s="725">
        <f t="shared" si="3"/>
        <v>0.16092828371063794</v>
      </c>
      <c r="D85" s="725">
        <f t="shared" si="3"/>
        <v>0.11494656623026568</v>
      </c>
      <c r="E85" s="725">
        <f t="shared" si="3"/>
        <v>9.9239168324034691E-2</v>
      </c>
      <c r="F85" s="725">
        <f t="shared" si="3"/>
        <v>6.5513882651128258E-2</v>
      </c>
      <c r="G85" s="725">
        <f t="shared" si="3"/>
        <v>7.5178601762280181E-2</v>
      </c>
      <c r="H85" s="725">
        <f t="shared" si="3"/>
        <v>4.5043563624805154E-2</v>
      </c>
      <c r="I85" s="725">
        <f t="shared" si="3"/>
        <v>4.187326118472099E-2</v>
      </c>
      <c r="J85" s="725">
        <f t="shared" si="3"/>
        <v>4.2237958015038539E-2</v>
      </c>
      <c r="K85" s="725">
        <f t="shared" si="3"/>
        <v>3.3865962128885423E-2</v>
      </c>
      <c r="L85" s="725" t="s">
        <v>102</v>
      </c>
      <c r="M85" s="726">
        <f t="shared" si="3"/>
        <v>7.4401146164994436E-2</v>
      </c>
      <c r="N85" s="726">
        <f t="shared" si="3"/>
        <v>4.1063810229184879E-2</v>
      </c>
      <c r="O85" s="726">
        <f t="shared" si="3"/>
        <v>6.3190229300895517E-2</v>
      </c>
      <c r="P85" s="725">
        <f t="shared" si="3"/>
        <v>4.3641629565507149E-2</v>
      </c>
    </row>
    <row r="86" spans="1:23" s="465" customFormat="1" ht="16.5" customHeight="1" x14ac:dyDescent="0.25">
      <c r="A86" s="501" t="s">
        <v>201</v>
      </c>
      <c r="B86" s="729"/>
      <c r="C86" s="729"/>
      <c r="D86" s="729"/>
      <c r="E86" s="729"/>
      <c r="F86" s="729"/>
      <c r="G86" s="729"/>
      <c r="H86" s="729"/>
      <c r="I86" s="729"/>
      <c r="J86" s="729"/>
      <c r="K86" s="729"/>
      <c r="L86" s="729" t="s">
        <v>102</v>
      </c>
      <c r="M86" s="730"/>
      <c r="N86" s="730"/>
      <c r="O86" s="730"/>
      <c r="P86" s="731"/>
    </row>
    <row r="87" spans="1:23" s="465" customFormat="1" ht="16.5" customHeight="1" x14ac:dyDescent="0.25">
      <c r="A87" s="498" t="s">
        <v>288</v>
      </c>
      <c r="B87" s="727">
        <f>B28/B$28</f>
        <v>1</v>
      </c>
      <c r="C87" s="727">
        <f t="shared" ref="C87:P87" si="4">C28/C$28</f>
        <v>1</v>
      </c>
      <c r="D87" s="727">
        <f t="shared" si="4"/>
        <v>1</v>
      </c>
      <c r="E87" s="727">
        <f t="shared" si="4"/>
        <v>1</v>
      </c>
      <c r="F87" s="727">
        <f t="shared" si="4"/>
        <v>1</v>
      </c>
      <c r="G87" s="727">
        <f t="shared" si="4"/>
        <v>1</v>
      </c>
      <c r="H87" s="727">
        <f t="shared" si="4"/>
        <v>1</v>
      </c>
      <c r="I87" s="727">
        <f t="shared" si="4"/>
        <v>1</v>
      </c>
      <c r="J87" s="727">
        <f t="shared" si="4"/>
        <v>1</v>
      </c>
      <c r="K87" s="727">
        <f t="shared" si="4"/>
        <v>1</v>
      </c>
      <c r="L87" s="727" t="s">
        <v>102</v>
      </c>
      <c r="M87" s="728">
        <f t="shared" si="4"/>
        <v>1</v>
      </c>
      <c r="N87" s="728">
        <f t="shared" si="4"/>
        <v>1</v>
      </c>
      <c r="O87" s="728">
        <f t="shared" si="4"/>
        <v>1</v>
      </c>
      <c r="P87" s="727">
        <f t="shared" si="4"/>
        <v>1</v>
      </c>
    </row>
    <row r="88" spans="1:23" s="465" customFormat="1" ht="16.5" customHeight="1" x14ac:dyDescent="0.2">
      <c r="A88" s="490" t="s">
        <v>178</v>
      </c>
      <c r="B88" s="721">
        <f t="shared" ref="B88:P90" si="5">B29/B$28</f>
        <v>0.93756079390485925</v>
      </c>
      <c r="C88" s="721">
        <f t="shared" si="5"/>
        <v>0.97744758470690396</v>
      </c>
      <c r="D88" s="721">
        <f t="shared" si="5"/>
        <v>0.87866953815861271</v>
      </c>
      <c r="E88" s="721">
        <f t="shared" si="5"/>
        <v>0.93300869172001755</v>
      </c>
      <c r="F88" s="721">
        <f t="shared" si="5"/>
        <v>0.91630177962009229</v>
      </c>
      <c r="G88" s="721">
        <f t="shared" si="5"/>
        <v>0.90565177427170451</v>
      </c>
      <c r="H88" s="721">
        <f t="shared" si="5"/>
        <v>0.91893087700387532</v>
      </c>
      <c r="I88" s="721">
        <f t="shared" si="5"/>
        <v>0.92356820460239264</v>
      </c>
      <c r="J88" s="721">
        <f t="shared" si="5"/>
        <v>0.91706455354970029</v>
      </c>
      <c r="K88" s="721">
        <f t="shared" si="5"/>
        <v>0.64136028489704766</v>
      </c>
      <c r="L88" s="721" t="s">
        <v>102</v>
      </c>
      <c r="M88" s="722">
        <f t="shared" si="5"/>
        <v>0.91851635822601496</v>
      </c>
      <c r="N88" s="722">
        <f t="shared" si="5"/>
        <v>0.88645586003692856</v>
      </c>
      <c r="O88" s="722">
        <f t="shared" si="5"/>
        <v>0.90885232398368254</v>
      </c>
      <c r="P88" s="721">
        <f t="shared" si="5"/>
        <v>0.90497073423647734</v>
      </c>
    </row>
    <row r="89" spans="1:23" s="465" customFormat="1" ht="16.5" customHeight="1" x14ac:dyDescent="0.2">
      <c r="A89" s="492" t="s">
        <v>179</v>
      </c>
      <c r="B89" s="723">
        <f t="shared" si="5"/>
        <v>2.0395476457311528E-2</v>
      </c>
      <c r="C89" s="723">
        <f t="shared" si="5"/>
        <v>1.1313482809523214E-2</v>
      </c>
      <c r="D89" s="723">
        <f t="shared" si="5"/>
        <v>7.1799973477209081E-2</v>
      </c>
      <c r="E89" s="723">
        <f t="shared" si="5"/>
        <v>3.2929714554476019E-2</v>
      </c>
      <c r="F89" s="723">
        <f t="shared" si="5"/>
        <v>5.2451420995758495E-2</v>
      </c>
      <c r="G89" s="723">
        <f t="shared" si="5"/>
        <v>5.2255219343372142E-2</v>
      </c>
      <c r="H89" s="723">
        <f t="shared" si="5"/>
        <v>4.6596692527391036E-2</v>
      </c>
      <c r="I89" s="723">
        <f t="shared" si="5"/>
        <v>4.4239996937904751E-2</v>
      </c>
      <c r="J89" s="723">
        <f t="shared" si="5"/>
        <v>4.8581438878158238E-2</v>
      </c>
      <c r="K89" s="723">
        <f t="shared" si="5"/>
        <v>9.2635905654265022E-2</v>
      </c>
      <c r="L89" s="723" t="s">
        <v>102</v>
      </c>
      <c r="M89" s="724">
        <f t="shared" si="5"/>
        <v>4.5859161002601831E-2</v>
      </c>
      <c r="N89" s="724">
        <f t="shared" si="5"/>
        <v>5.1979638222581226E-2</v>
      </c>
      <c r="O89" s="724">
        <f t="shared" si="5"/>
        <v>4.7704063757530238E-2</v>
      </c>
      <c r="P89" s="723">
        <f t="shared" si="5"/>
        <v>6.2342712814977469E-2</v>
      </c>
    </row>
    <row r="90" spans="1:23" s="465" customFormat="1" ht="16.5" customHeight="1" x14ac:dyDescent="0.2">
      <c r="A90" s="495" t="s">
        <v>180</v>
      </c>
      <c r="B90" s="725">
        <f t="shared" si="5"/>
        <v>4.2043729637829215E-2</v>
      </c>
      <c r="C90" s="725">
        <f t="shared" si="5"/>
        <v>1.1238932485427507E-2</v>
      </c>
      <c r="D90" s="725">
        <f t="shared" si="5"/>
        <v>4.9530488364178185E-2</v>
      </c>
      <c r="E90" s="725">
        <f t="shared" si="5"/>
        <v>3.4061593725506448E-2</v>
      </c>
      <c r="F90" s="725">
        <f t="shared" si="5"/>
        <v>3.1246799384149166E-2</v>
      </c>
      <c r="G90" s="725">
        <f t="shared" si="5"/>
        <v>4.2093006382660086E-2</v>
      </c>
      <c r="H90" s="725">
        <f t="shared" si="5"/>
        <v>3.447243047087184E-2</v>
      </c>
      <c r="I90" s="725">
        <f t="shared" si="5"/>
        <v>3.2191798462058205E-2</v>
      </c>
      <c r="J90" s="725">
        <f t="shared" si="5"/>
        <v>3.4354007569971146E-2</v>
      </c>
      <c r="K90" s="725">
        <f t="shared" si="5"/>
        <v>0.26600380944868723</v>
      </c>
      <c r="L90" s="725" t="s">
        <v>102</v>
      </c>
      <c r="M90" s="726">
        <f t="shared" si="5"/>
        <v>3.5624480771383089E-2</v>
      </c>
      <c r="N90" s="726">
        <f t="shared" si="5"/>
        <v>6.156450173822877E-2</v>
      </c>
      <c r="O90" s="726">
        <f t="shared" si="5"/>
        <v>4.3443612258787088E-2</v>
      </c>
      <c r="P90" s="725">
        <f t="shared" si="5"/>
        <v>3.2686552948545146E-2</v>
      </c>
    </row>
    <row r="91" spans="1:23" s="465" customFormat="1" ht="16.5" customHeight="1" x14ac:dyDescent="0.25">
      <c r="A91" s="498" t="s">
        <v>289</v>
      </c>
      <c r="B91" s="727">
        <f>B32/B$32</f>
        <v>1</v>
      </c>
      <c r="C91" s="727">
        <f t="shared" ref="C91:P91" si="6">C32/C$32</f>
        <v>1</v>
      </c>
      <c r="D91" s="727">
        <f t="shared" si="6"/>
        <v>1</v>
      </c>
      <c r="E91" s="727">
        <f t="shared" si="6"/>
        <v>1</v>
      </c>
      <c r="F91" s="727">
        <f t="shared" si="6"/>
        <v>1</v>
      </c>
      <c r="G91" s="727">
        <f t="shared" si="6"/>
        <v>1</v>
      </c>
      <c r="H91" s="727">
        <f t="shared" si="6"/>
        <v>1</v>
      </c>
      <c r="I91" s="727">
        <f t="shared" si="6"/>
        <v>1</v>
      </c>
      <c r="J91" s="727">
        <f t="shared" si="6"/>
        <v>1</v>
      </c>
      <c r="K91" s="727">
        <f t="shared" si="6"/>
        <v>1</v>
      </c>
      <c r="L91" s="727" t="s">
        <v>102</v>
      </c>
      <c r="M91" s="728">
        <f t="shared" si="6"/>
        <v>1</v>
      </c>
      <c r="N91" s="728">
        <f t="shared" si="6"/>
        <v>1</v>
      </c>
      <c r="O91" s="728">
        <f t="shared" si="6"/>
        <v>1</v>
      </c>
      <c r="P91" s="727">
        <f t="shared" si="6"/>
        <v>1</v>
      </c>
    </row>
    <row r="92" spans="1:23" s="465" customFormat="1" ht="16.5" customHeight="1" x14ac:dyDescent="0.2">
      <c r="A92" s="490" t="s">
        <v>182</v>
      </c>
      <c r="B92" s="721">
        <f t="shared" ref="B92:P94" si="7">B33/B$32</f>
        <v>0.15236881987259643</v>
      </c>
      <c r="C92" s="721">
        <f t="shared" si="7"/>
        <v>0.19961791762177192</v>
      </c>
      <c r="D92" s="721">
        <f t="shared" si="7"/>
        <v>0.17191795713847538</v>
      </c>
      <c r="E92" s="721">
        <f t="shared" si="7"/>
        <v>0.19281725004924358</v>
      </c>
      <c r="F92" s="721">
        <f t="shared" si="7"/>
        <v>0.22961143826300995</v>
      </c>
      <c r="G92" s="721">
        <f t="shared" si="7"/>
        <v>0.26419666581925877</v>
      </c>
      <c r="H92" s="721">
        <f t="shared" si="7"/>
        <v>0.24787736205553471</v>
      </c>
      <c r="I92" s="721">
        <f t="shared" si="7"/>
        <v>0.24916274441059899</v>
      </c>
      <c r="J92" s="721">
        <f t="shared" si="7"/>
        <v>0.23069647465806484</v>
      </c>
      <c r="K92" s="721">
        <f t="shared" si="7"/>
        <v>8.1344964704099285E-2</v>
      </c>
      <c r="L92" s="721" t="s">
        <v>102</v>
      </c>
      <c r="M92" s="722">
        <f t="shared" si="7"/>
        <v>0.22270553550832103</v>
      </c>
      <c r="N92" s="722">
        <f t="shared" si="7"/>
        <v>0.2028877165936549</v>
      </c>
      <c r="O92" s="722">
        <f t="shared" si="7"/>
        <v>0.21695154210751635</v>
      </c>
      <c r="P92" s="721">
        <f t="shared" si="7"/>
        <v>0.23324450558972948</v>
      </c>
    </row>
    <row r="93" spans="1:23" s="465" customFormat="1" ht="16.5" customHeight="1" x14ac:dyDescent="0.2">
      <c r="A93" s="492" t="s">
        <v>183</v>
      </c>
      <c r="B93" s="723">
        <f t="shared" si="7"/>
        <v>0.70657356547074579</v>
      </c>
      <c r="C93" s="723">
        <f t="shared" si="7"/>
        <v>0.6719648924236219</v>
      </c>
      <c r="D93" s="723">
        <f t="shared" si="7"/>
        <v>0.6272751684027742</v>
      </c>
      <c r="E93" s="723">
        <f t="shared" si="7"/>
        <v>0.59388408087141387</v>
      </c>
      <c r="F93" s="723">
        <f t="shared" si="7"/>
        <v>0.52746653911970676</v>
      </c>
      <c r="G93" s="723">
        <f t="shared" si="7"/>
        <v>0.51498999346239305</v>
      </c>
      <c r="H93" s="723">
        <f t="shared" si="7"/>
        <v>0.58810007863826219</v>
      </c>
      <c r="I93" s="723">
        <f t="shared" si="7"/>
        <v>0.53894364870895417</v>
      </c>
      <c r="J93" s="723">
        <f t="shared" si="7"/>
        <v>0.41954483687619815</v>
      </c>
      <c r="K93" s="723">
        <f t="shared" si="7"/>
        <v>0.15688601514328462</v>
      </c>
      <c r="L93" s="723" t="s">
        <v>102</v>
      </c>
      <c r="M93" s="724">
        <f t="shared" si="7"/>
        <v>0.57011346973136667</v>
      </c>
      <c r="N93" s="724">
        <f t="shared" si="7"/>
        <v>0.40344925668389436</v>
      </c>
      <c r="O93" s="724">
        <f t="shared" si="7"/>
        <v>0.52172344328299658</v>
      </c>
      <c r="P93" s="723">
        <f t="shared" si="7"/>
        <v>0.55416748679302585</v>
      </c>
    </row>
    <row r="94" spans="1:23" s="465" customFormat="1" ht="16.5" customHeight="1" x14ac:dyDescent="0.2">
      <c r="A94" s="490" t="s">
        <v>184</v>
      </c>
      <c r="B94" s="725">
        <f t="shared" si="7"/>
        <v>0.1410576146589794</v>
      </c>
      <c r="C94" s="725">
        <f t="shared" si="7"/>
        <v>0.12841718995762358</v>
      </c>
      <c r="D94" s="725">
        <f t="shared" si="7"/>
        <v>0.20080687445875031</v>
      </c>
      <c r="E94" s="725">
        <f t="shared" si="7"/>
        <v>0.21329866907934267</v>
      </c>
      <c r="F94" s="725">
        <f t="shared" si="7"/>
        <v>0.24292202261728335</v>
      </c>
      <c r="G94" s="725">
        <f t="shared" si="7"/>
        <v>0.22081334071834821</v>
      </c>
      <c r="H94" s="725">
        <f t="shared" si="7"/>
        <v>0.16402255930620308</v>
      </c>
      <c r="I94" s="725">
        <f t="shared" si="7"/>
        <v>0.21189360688044681</v>
      </c>
      <c r="J94" s="725">
        <f t="shared" si="7"/>
        <v>0.3497586884657371</v>
      </c>
      <c r="K94" s="725">
        <f t="shared" si="7"/>
        <v>0.76176902015522741</v>
      </c>
      <c r="L94" s="725" t="s">
        <v>102</v>
      </c>
      <c r="M94" s="726">
        <f t="shared" si="7"/>
        <v>0.20718099476493737</v>
      </c>
      <c r="N94" s="726">
        <f t="shared" si="7"/>
        <v>0.39366302672245074</v>
      </c>
      <c r="O94" s="726">
        <f t="shared" si="7"/>
        <v>0.26132501460473323</v>
      </c>
      <c r="P94" s="725">
        <f t="shared" si="7"/>
        <v>0.21258800761724464</v>
      </c>
    </row>
    <row r="95" spans="1:23" s="465" customFormat="1" ht="16.5" customHeight="1" x14ac:dyDescent="0.25">
      <c r="A95" s="544" t="s">
        <v>226</v>
      </c>
      <c r="B95" s="732"/>
      <c r="C95" s="732"/>
      <c r="D95" s="732"/>
      <c r="E95" s="732"/>
      <c r="F95" s="732"/>
      <c r="G95" s="732"/>
      <c r="H95" s="732"/>
      <c r="I95" s="732"/>
      <c r="J95" s="732"/>
      <c r="K95" s="732"/>
      <c r="L95" s="732"/>
      <c r="M95" s="733"/>
      <c r="N95" s="733"/>
      <c r="O95" s="733"/>
      <c r="P95" s="734"/>
      <c r="V95" s="519"/>
      <c r="W95" s="519"/>
    </row>
    <row r="96" spans="1:23" s="465" customFormat="1" ht="16.5" customHeight="1" x14ac:dyDescent="0.2">
      <c r="A96" s="550" t="s">
        <v>421</v>
      </c>
      <c r="B96" s="735">
        <v>0.28061148800000002</v>
      </c>
      <c r="C96" s="735">
        <v>0.26120893899999997</v>
      </c>
      <c r="D96" s="735">
        <v>0.233726825</v>
      </c>
      <c r="E96" s="735">
        <v>0.208084624</v>
      </c>
      <c r="F96" s="735">
        <v>0.18089232399999999</v>
      </c>
      <c r="G96" s="735">
        <v>0.19133873200000001</v>
      </c>
      <c r="H96" s="735">
        <v>0.19016852300000001</v>
      </c>
      <c r="I96" s="735">
        <v>0.178913937</v>
      </c>
      <c r="J96" s="735">
        <v>0.16797821900000001</v>
      </c>
      <c r="K96" s="735">
        <v>9.8247438000000006E-2</v>
      </c>
      <c r="L96" s="735" t="s">
        <v>102</v>
      </c>
      <c r="M96" s="736">
        <v>0.196452764</v>
      </c>
      <c r="N96" s="736">
        <v>0.16473763799999999</v>
      </c>
      <c r="O96" s="736">
        <v>0.185787375</v>
      </c>
      <c r="P96" s="735">
        <v>0.15746481500000001</v>
      </c>
    </row>
    <row r="97" spans="1:16" s="465" customFormat="1" ht="16.5" customHeight="1" x14ac:dyDescent="0.2">
      <c r="A97" s="562" t="s">
        <v>407</v>
      </c>
      <c r="B97" s="721">
        <v>0.32126539900000001</v>
      </c>
      <c r="C97" s="721">
        <v>0.35137658799999999</v>
      </c>
      <c r="D97" s="721">
        <v>0.366634397</v>
      </c>
      <c r="E97" s="721">
        <v>0.415427989</v>
      </c>
      <c r="F97" s="721">
        <v>0.47393248100000002</v>
      </c>
      <c r="G97" s="721">
        <v>0.49937949199999998</v>
      </c>
      <c r="H97" s="721">
        <v>0.55256763499999995</v>
      </c>
      <c r="I97" s="721">
        <v>0.57443127999999999</v>
      </c>
      <c r="J97" s="721">
        <v>0.54909139100000004</v>
      </c>
      <c r="K97" s="721">
        <v>0.60982868599999995</v>
      </c>
      <c r="L97" s="721" t="s">
        <v>102</v>
      </c>
      <c r="M97" s="722">
        <v>0.478920175</v>
      </c>
      <c r="N97" s="722">
        <v>0.56860782499999996</v>
      </c>
      <c r="O97" s="722">
        <v>0.50986072000000005</v>
      </c>
      <c r="P97" s="721">
        <v>0.534331361</v>
      </c>
    </row>
    <row r="98" spans="1:16" s="465" customFormat="1" ht="16.5" customHeight="1" x14ac:dyDescent="0.25">
      <c r="A98" s="492" t="s">
        <v>408</v>
      </c>
      <c r="B98" s="723">
        <v>0.78897000799999994</v>
      </c>
      <c r="C98" s="723">
        <v>0.82945596300000002</v>
      </c>
      <c r="D98" s="723">
        <v>0.86854626099999999</v>
      </c>
      <c r="E98" s="723">
        <v>0.87535824799999995</v>
      </c>
      <c r="F98" s="723">
        <v>0.89468874200000004</v>
      </c>
      <c r="G98" s="723">
        <v>0.87370033499999999</v>
      </c>
      <c r="H98" s="723">
        <v>0.87811262000000001</v>
      </c>
      <c r="I98" s="723">
        <v>0.88609105700000002</v>
      </c>
      <c r="J98" s="723">
        <v>0.91427877999999996</v>
      </c>
      <c r="K98" s="723">
        <v>1.0119399549999999</v>
      </c>
      <c r="L98" s="723" t="s">
        <v>102</v>
      </c>
      <c r="M98" s="724">
        <v>0.87851905500000005</v>
      </c>
      <c r="N98" s="724">
        <v>0.91279389</v>
      </c>
      <c r="O98" s="724">
        <v>0.89004524100000004</v>
      </c>
      <c r="P98" s="723">
        <v>0.91026920899999997</v>
      </c>
    </row>
    <row r="99" spans="1:16" s="465" customFormat="1" ht="16.5" customHeight="1" x14ac:dyDescent="0.25">
      <c r="A99" s="490" t="s">
        <v>450</v>
      </c>
      <c r="B99" s="721">
        <v>0.47271026700000002</v>
      </c>
      <c r="C99" s="721">
        <v>0.41717652100000002</v>
      </c>
      <c r="D99" s="721">
        <v>0.39562356399999998</v>
      </c>
      <c r="E99" s="721">
        <v>0.37548739799999997</v>
      </c>
      <c r="F99" s="721">
        <v>0.33683570600000001</v>
      </c>
      <c r="G99" s="721">
        <v>0.311544141</v>
      </c>
      <c r="H99" s="721">
        <v>0.33036622599999999</v>
      </c>
      <c r="I99" s="721">
        <v>0.28640803999999997</v>
      </c>
      <c r="J99" s="721">
        <v>0.30405909599999997</v>
      </c>
      <c r="K99" s="721">
        <v>0.21499831999999999</v>
      </c>
      <c r="L99" s="721" t="s">
        <v>102</v>
      </c>
      <c r="M99" s="722">
        <v>0.34443085499999998</v>
      </c>
      <c r="N99" s="722">
        <v>0.28512409300000002</v>
      </c>
      <c r="O99" s="722">
        <v>0.32448675399999999</v>
      </c>
      <c r="P99" s="721">
        <v>0.26682853499999998</v>
      </c>
    </row>
    <row r="100" spans="1:16" s="465" customFormat="1" ht="16.5" customHeight="1" x14ac:dyDescent="0.25">
      <c r="A100" s="546" t="s">
        <v>409</v>
      </c>
      <c r="B100" s="737">
        <v>0.47205069799999999</v>
      </c>
      <c r="C100" s="737">
        <v>0.77828061900000001</v>
      </c>
      <c r="D100" s="737">
        <v>0.72405272799999998</v>
      </c>
      <c r="E100" s="737">
        <v>0.74619538500000004</v>
      </c>
      <c r="F100" s="737">
        <v>0.69215548800000004</v>
      </c>
      <c r="G100" s="737">
        <v>0.66880207199999997</v>
      </c>
      <c r="H100" s="737">
        <v>0.67642058400000005</v>
      </c>
      <c r="I100" s="737">
        <v>0.63870565899999998</v>
      </c>
      <c r="J100" s="737">
        <v>0.81917062900000004</v>
      </c>
      <c r="K100" s="737">
        <v>1.083105779</v>
      </c>
      <c r="L100" s="737" t="s">
        <v>102</v>
      </c>
      <c r="M100" s="738">
        <v>0.69854234199999998</v>
      </c>
      <c r="N100" s="738">
        <v>0.76635587599999999</v>
      </c>
      <c r="O100" s="738">
        <v>0.72134715999999999</v>
      </c>
      <c r="P100" s="737">
        <v>0.70400068000000005</v>
      </c>
    </row>
    <row r="101" spans="1:16" s="475" customFormat="1" ht="16.5" customHeight="1" x14ac:dyDescent="0.2">
      <c r="A101" s="495" t="s">
        <v>620</v>
      </c>
      <c r="B101" s="739">
        <v>1.6822215709999999</v>
      </c>
      <c r="C101" s="739">
        <v>2.9795328639999998</v>
      </c>
      <c r="D101" s="739">
        <v>3.0978589099999998</v>
      </c>
      <c r="E101" s="739">
        <v>3.5860188609999999</v>
      </c>
      <c r="F101" s="739">
        <v>3.8263397330000002</v>
      </c>
      <c r="G101" s="739">
        <v>3.4953825890000001</v>
      </c>
      <c r="H101" s="739">
        <v>3.5569534530000002</v>
      </c>
      <c r="I101" s="739">
        <v>3.569904448</v>
      </c>
      <c r="J101" s="739">
        <v>4.8766478930000003</v>
      </c>
      <c r="K101" s="739">
        <v>11.024264816000001</v>
      </c>
      <c r="L101" s="739" t="s">
        <v>102</v>
      </c>
      <c r="M101" s="740">
        <v>3.5557776250000002</v>
      </c>
      <c r="N101" s="740">
        <v>4.6519780510000004</v>
      </c>
      <c r="O101" s="740">
        <v>3.882648965</v>
      </c>
      <c r="P101" s="739">
        <v>4.470844348</v>
      </c>
    </row>
    <row r="102" spans="1:16" ht="15" customHeight="1" x14ac:dyDescent="0.2">
      <c r="A102" s="255" t="s">
        <v>285</v>
      </c>
      <c r="B102" s="13"/>
      <c r="C102" s="13"/>
      <c r="D102" s="13"/>
      <c r="E102" s="13"/>
      <c r="F102" s="13"/>
      <c r="G102" s="13"/>
      <c r="H102" s="13"/>
      <c r="I102" s="13"/>
      <c r="J102" s="13"/>
      <c r="K102" s="13"/>
      <c r="L102" s="13"/>
      <c r="M102" s="215"/>
      <c r="N102" s="215"/>
      <c r="O102" s="215"/>
      <c r="P102" s="39"/>
    </row>
    <row r="103" spans="1:16" ht="15" customHeight="1" x14ac:dyDescent="0.2">
      <c r="A103" s="255" t="s">
        <v>905</v>
      </c>
      <c r="B103" s="13"/>
      <c r="C103" s="13"/>
      <c r="D103" s="13"/>
      <c r="E103" s="13"/>
      <c r="F103" s="13"/>
      <c r="G103" s="13"/>
      <c r="H103" s="13"/>
      <c r="I103" s="13"/>
      <c r="J103" s="13"/>
      <c r="K103" s="13"/>
      <c r="L103" s="13"/>
      <c r="M103" s="215"/>
      <c r="N103" s="215"/>
      <c r="O103" s="215"/>
      <c r="P103" s="39"/>
    </row>
    <row r="104" spans="1:16" ht="15" customHeight="1" x14ac:dyDescent="0.2">
      <c r="A104" s="37" t="s">
        <v>553</v>
      </c>
      <c r="B104" s="13"/>
      <c r="C104" s="13"/>
      <c r="D104" s="13"/>
      <c r="E104" s="13"/>
      <c r="F104" s="13"/>
      <c r="G104" s="13"/>
      <c r="H104" s="13"/>
      <c r="I104" s="13"/>
      <c r="J104" s="13"/>
      <c r="K104" s="13"/>
      <c r="L104" s="13"/>
      <c r="M104" s="215"/>
      <c r="N104" s="215"/>
      <c r="O104" s="215"/>
      <c r="P104" s="39"/>
    </row>
    <row r="105" spans="1:16" ht="15" customHeight="1" x14ac:dyDescent="0.2">
      <c r="A105" s="255" t="s">
        <v>914</v>
      </c>
      <c r="B105" s="13"/>
      <c r="C105" s="13"/>
      <c r="D105" s="13"/>
      <c r="E105" s="13"/>
      <c r="F105" s="13"/>
      <c r="G105" s="13"/>
      <c r="H105" s="13"/>
      <c r="I105" s="13"/>
      <c r="J105" s="13"/>
      <c r="K105" s="13"/>
      <c r="L105" s="13"/>
      <c r="M105" s="215"/>
      <c r="N105" s="215"/>
      <c r="O105" s="215"/>
      <c r="P105" s="39"/>
    </row>
    <row r="106" spans="1:16" ht="15" customHeight="1" x14ac:dyDescent="0.2">
      <c r="A106" s="286" t="s">
        <v>202</v>
      </c>
      <c r="B106" s="3"/>
      <c r="C106" s="3"/>
      <c r="D106" s="3"/>
      <c r="G106" s="185"/>
      <c r="J106" s="185"/>
    </row>
    <row r="107" spans="1:16" ht="15" customHeight="1" x14ac:dyDescent="0.2">
      <c r="A107" s="13"/>
      <c r="B107" s="13"/>
      <c r="C107" s="13"/>
      <c r="D107" s="13"/>
      <c r="E107" s="13"/>
      <c r="F107" s="13"/>
      <c r="G107" s="13"/>
      <c r="H107" s="13"/>
      <c r="I107" s="13"/>
      <c r="J107" s="13"/>
      <c r="K107" s="13"/>
      <c r="L107" s="13"/>
      <c r="M107" s="215"/>
      <c r="N107" s="215"/>
      <c r="O107" s="215"/>
      <c r="P107" s="39"/>
    </row>
    <row r="108" spans="1:16" ht="19.5" customHeight="1" x14ac:dyDescent="0.25">
      <c r="A108" s="280" t="s">
        <v>911</v>
      </c>
      <c r="B108" s="13"/>
      <c r="C108" s="13"/>
      <c r="D108" s="13"/>
      <c r="E108" s="13"/>
      <c r="F108" s="13"/>
      <c r="G108" s="13"/>
      <c r="H108" s="13"/>
      <c r="I108" s="13"/>
      <c r="J108" s="13"/>
      <c r="K108" s="13"/>
      <c r="L108" s="13"/>
      <c r="M108" s="215"/>
      <c r="N108" s="215"/>
      <c r="O108" s="215"/>
      <c r="P108" s="39"/>
    </row>
    <row r="109" spans="1:16" ht="15" customHeight="1" thickBot="1" x14ac:dyDescent="0.25">
      <c r="A109" s="13"/>
      <c r="B109" s="13"/>
      <c r="C109" s="13"/>
      <c r="D109" s="13"/>
      <c r="E109" s="13"/>
      <c r="F109" s="13"/>
      <c r="G109" s="13"/>
      <c r="H109" s="13"/>
      <c r="I109" s="13"/>
      <c r="J109" s="13"/>
      <c r="K109" s="13"/>
      <c r="L109" s="13"/>
      <c r="M109" s="215"/>
      <c r="N109" s="215"/>
      <c r="O109" s="215"/>
      <c r="P109" s="39"/>
    </row>
    <row r="110" spans="1:16" ht="15.95" customHeight="1" x14ac:dyDescent="0.2">
      <c r="A110" s="565" t="s">
        <v>81</v>
      </c>
      <c r="B110" s="42" t="s">
        <v>35</v>
      </c>
      <c r="C110" s="42" t="s">
        <v>121</v>
      </c>
      <c r="D110" s="42" t="s">
        <v>123</v>
      </c>
      <c r="E110" s="42" t="s">
        <v>36</v>
      </c>
      <c r="F110" s="42" t="s">
        <v>37</v>
      </c>
      <c r="G110" s="42" t="s">
        <v>38</v>
      </c>
      <c r="H110" s="42" t="s">
        <v>39</v>
      </c>
      <c r="I110" s="42" t="s">
        <v>125</v>
      </c>
      <c r="J110" s="42" t="s">
        <v>126</v>
      </c>
      <c r="K110" s="42" t="s">
        <v>127</v>
      </c>
      <c r="L110" s="252">
        <v>100000</v>
      </c>
      <c r="M110" s="250" t="s">
        <v>231</v>
      </c>
      <c r="N110" s="250" t="s">
        <v>229</v>
      </c>
      <c r="O110" s="257" t="s">
        <v>77</v>
      </c>
      <c r="P110" s="281" t="s">
        <v>220</v>
      </c>
    </row>
    <row r="111" spans="1:16" ht="15.95" customHeight="1" x14ac:dyDescent="0.2">
      <c r="A111" s="229" t="s">
        <v>225</v>
      </c>
      <c r="B111" s="43" t="s">
        <v>120</v>
      </c>
      <c r="C111" s="43" t="s">
        <v>40</v>
      </c>
      <c r="D111" s="43" t="s">
        <v>40</v>
      </c>
      <c r="E111" s="43" t="s">
        <v>40</v>
      </c>
      <c r="F111" s="43" t="s">
        <v>40</v>
      </c>
      <c r="G111" s="43" t="s">
        <v>40</v>
      </c>
      <c r="H111" s="43" t="s">
        <v>40</v>
      </c>
      <c r="I111" s="43" t="s">
        <v>40</v>
      </c>
      <c r="J111" s="43" t="s">
        <v>40</v>
      </c>
      <c r="K111" s="43" t="s">
        <v>40</v>
      </c>
      <c r="L111" s="43" t="s">
        <v>43</v>
      </c>
      <c r="M111" s="239" t="s">
        <v>230</v>
      </c>
      <c r="N111" s="239" t="s">
        <v>138</v>
      </c>
      <c r="O111" s="256" t="s">
        <v>137</v>
      </c>
      <c r="P111" s="282" t="s">
        <v>284</v>
      </c>
    </row>
    <row r="112" spans="1:16" ht="15.95" customHeight="1" thickBot="1" x14ac:dyDescent="0.25">
      <c r="A112" s="423" t="s">
        <v>82</v>
      </c>
      <c r="B112" s="44" t="s">
        <v>43</v>
      </c>
      <c r="C112" s="44" t="s">
        <v>122</v>
      </c>
      <c r="D112" s="44" t="s">
        <v>124</v>
      </c>
      <c r="E112" s="44" t="s">
        <v>44</v>
      </c>
      <c r="F112" s="44" t="s">
        <v>45</v>
      </c>
      <c r="G112" s="44" t="s">
        <v>46</v>
      </c>
      <c r="H112" s="44" t="s">
        <v>42</v>
      </c>
      <c r="I112" s="44" t="s">
        <v>128</v>
      </c>
      <c r="J112" s="44" t="s">
        <v>129</v>
      </c>
      <c r="K112" s="44" t="s">
        <v>130</v>
      </c>
      <c r="L112" s="44" t="s">
        <v>131</v>
      </c>
      <c r="M112" s="251" t="s">
        <v>138</v>
      </c>
      <c r="N112" s="251" t="s">
        <v>131</v>
      </c>
      <c r="O112" s="258" t="s">
        <v>41</v>
      </c>
      <c r="P112" s="283" t="s">
        <v>239</v>
      </c>
    </row>
    <row r="113" spans="1:16" ht="15.75" customHeight="1" x14ac:dyDescent="0.25">
      <c r="A113" s="544" t="s">
        <v>223</v>
      </c>
      <c r="B113" s="192"/>
      <c r="C113" s="192"/>
      <c r="D113" s="192"/>
      <c r="E113" s="192"/>
      <c r="F113" s="192"/>
      <c r="G113" s="192"/>
      <c r="H113" s="192"/>
      <c r="I113" s="192"/>
      <c r="J113" s="192"/>
      <c r="K113" s="192"/>
      <c r="L113" s="192"/>
      <c r="M113" s="253"/>
      <c r="N113" s="253"/>
      <c r="O113" s="253"/>
    </row>
    <row r="114" spans="1:16" ht="16.5" customHeight="1" x14ac:dyDescent="0.25">
      <c r="A114" s="487" t="s">
        <v>286</v>
      </c>
      <c r="B114" s="572">
        <v>3.5234889470000001</v>
      </c>
      <c r="C114" s="572">
        <v>3.8412440879999998</v>
      </c>
      <c r="D114" s="572">
        <v>3.9900346180000001</v>
      </c>
      <c r="E114" s="572">
        <v>7.370624705</v>
      </c>
      <c r="F114" s="572">
        <v>8.4033759870000004</v>
      </c>
      <c r="G114" s="572">
        <v>7.6328817720000002</v>
      </c>
      <c r="H114" s="572">
        <v>5.9790897010000004</v>
      </c>
      <c r="I114" s="572">
        <v>5.8627655450000002</v>
      </c>
      <c r="J114" s="572">
        <v>7.7174864989999996</v>
      </c>
      <c r="K114" s="572">
        <v>4.9466346879999996</v>
      </c>
      <c r="L114" s="572" t="s">
        <v>102</v>
      </c>
      <c r="M114" s="573">
        <v>7.0323473620000003</v>
      </c>
      <c r="N114" s="573">
        <v>6.4953332929999998</v>
      </c>
      <c r="O114" s="573">
        <v>6.8464767999999996</v>
      </c>
      <c r="P114" s="572">
        <v>5.0471121349999999</v>
      </c>
    </row>
    <row r="115" spans="1:16" ht="15.75" customHeight="1" x14ac:dyDescent="0.2">
      <c r="A115" s="490" t="s">
        <v>161</v>
      </c>
      <c r="B115" s="574">
        <v>4.0961414630000004</v>
      </c>
      <c r="C115" s="574">
        <v>4.8835975029999998</v>
      </c>
      <c r="D115" s="574">
        <v>8.0067116889999994</v>
      </c>
      <c r="E115" s="574">
        <v>7.2294968549999998</v>
      </c>
      <c r="F115" s="574">
        <v>10.280326175000001</v>
      </c>
      <c r="G115" s="574">
        <v>10.554570038</v>
      </c>
      <c r="H115" s="574">
        <v>10.124163404999999</v>
      </c>
      <c r="I115" s="574">
        <v>9.5380700380000007</v>
      </c>
      <c r="J115" s="574">
        <v>12.091128822</v>
      </c>
      <c r="K115" s="574">
        <v>7.0483518930000004</v>
      </c>
      <c r="L115" s="574" t="s">
        <v>102</v>
      </c>
      <c r="M115" s="575">
        <v>9.2311587030000002</v>
      </c>
      <c r="N115" s="575">
        <v>10.331363125999999</v>
      </c>
      <c r="O115" s="575">
        <v>9.5570914810000005</v>
      </c>
      <c r="P115" s="574">
        <v>8.5044224980000003</v>
      </c>
    </row>
    <row r="116" spans="1:16" ht="15.75" customHeight="1" x14ac:dyDescent="0.2">
      <c r="A116" s="492" t="s">
        <v>162</v>
      </c>
      <c r="B116" s="576">
        <v>4.3665173179999996</v>
      </c>
      <c r="C116" s="577">
        <v>4.8462489169999996</v>
      </c>
      <c r="D116" s="576">
        <v>4.4825870800000001</v>
      </c>
      <c r="E116" s="576">
        <v>5.8517685879999997</v>
      </c>
      <c r="F116" s="576">
        <v>5.9468326559999998</v>
      </c>
      <c r="G116" s="576">
        <v>5.0691644690000004</v>
      </c>
      <c r="H116" s="576">
        <v>5.0377191870000004</v>
      </c>
      <c r="I116" s="576">
        <v>4.9592425110000002</v>
      </c>
      <c r="J116" s="576">
        <v>5.2431965329999999</v>
      </c>
      <c r="K116" s="576">
        <v>3.231799858</v>
      </c>
      <c r="L116" s="576" t="s">
        <v>102</v>
      </c>
      <c r="M116" s="578">
        <v>5.3883322930000004</v>
      </c>
      <c r="N116" s="578">
        <v>4.8279329469999999</v>
      </c>
      <c r="O116" s="578">
        <v>5.1720218840000003</v>
      </c>
      <c r="P116" s="576">
        <v>3.7246784449999999</v>
      </c>
    </row>
    <row r="117" spans="1:16" ht="15.75" customHeight="1" x14ac:dyDescent="0.2">
      <c r="A117" s="490" t="s">
        <v>163</v>
      </c>
      <c r="B117" s="574">
        <v>15.72465219</v>
      </c>
      <c r="C117" s="574">
        <v>-0.70286778900000002</v>
      </c>
      <c r="D117" s="574">
        <v>-34.126245400999998</v>
      </c>
      <c r="E117" s="574">
        <v>7.4335876509999999</v>
      </c>
      <c r="F117" s="574">
        <v>7.806944831</v>
      </c>
      <c r="G117" s="574">
        <v>6.0462874580000001</v>
      </c>
      <c r="H117" s="574">
        <v>7.1255084269999998</v>
      </c>
      <c r="I117" s="574">
        <v>-8.6274385999999995E-2</v>
      </c>
      <c r="J117" s="574">
        <v>23.960063056999999</v>
      </c>
      <c r="K117" s="574">
        <v>25.695011398999998</v>
      </c>
      <c r="L117" s="574" t="s">
        <v>102</v>
      </c>
      <c r="M117" s="575">
        <v>4.1236932680000002</v>
      </c>
      <c r="N117" s="575">
        <v>13.901026398999999</v>
      </c>
      <c r="O117" s="575">
        <v>7.4894900519999998</v>
      </c>
      <c r="P117" s="574">
        <v>16.783393515</v>
      </c>
    </row>
    <row r="118" spans="1:16" ht="15.75" customHeight="1" x14ac:dyDescent="0.2">
      <c r="A118" s="492" t="s">
        <v>164</v>
      </c>
      <c r="B118" s="576">
        <v>4.5030676659999997</v>
      </c>
      <c r="C118" s="576">
        <v>2.4403130169999998</v>
      </c>
      <c r="D118" s="576">
        <v>11.445126756000001</v>
      </c>
      <c r="E118" s="576">
        <v>7.5266355850000002</v>
      </c>
      <c r="F118" s="576">
        <v>2.2297065049999998</v>
      </c>
      <c r="G118" s="576">
        <v>6.5078785149999998</v>
      </c>
      <c r="H118" s="576">
        <v>3.653150584</v>
      </c>
      <c r="I118" s="576">
        <v>6.2782185449999997</v>
      </c>
      <c r="J118" s="576">
        <v>3.9943185059999999</v>
      </c>
      <c r="K118" s="576">
        <v>4.9467738519999997</v>
      </c>
      <c r="L118" s="576" t="s">
        <v>102</v>
      </c>
      <c r="M118" s="578">
        <v>5.3795992789999998</v>
      </c>
      <c r="N118" s="578">
        <v>5.1102338439999997</v>
      </c>
      <c r="O118" s="578">
        <v>5.2858905060000003</v>
      </c>
      <c r="P118" s="576">
        <v>4.7485395400000003</v>
      </c>
    </row>
    <row r="119" spans="1:16" ht="15.75" customHeight="1" x14ac:dyDescent="0.2">
      <c r="A119" s="495" t="s">
        <v>165</v>
      </c>
      <c r="B119" s="579">
        <v>-0.477573162</v>
      </c>
      <c r="C119" s="579">
        <v>0.64561418699999995</v>
      </c>
      <c r="D119" s="579">
        <v>-10.036393742</v>
      </c>
      <c r="E119" s="579">
        <v>15.302548270999999</v>
      </c>
      <c r="F119" s="579">
        <v>33.625947467000003</v>
      </c>
      <c r="G119" s="579">
        <v>16.952355183000002</v>
      </c>
      <c r="H119" s="579">
        <v>-3.4914266899999999</v>
      </c>
      <c r="I119" s="579">
        <v>-3.5778533819999998</v>
      </c>
      <c r="J119" s="579">
        <v>18.034723793000001</v>
      </c>
      <c r="K119" s="579">
        <v>5.0992939399999999</v>
      </c>
      <c r="L119" s="579" t="s">
        <v>102</v>
      </c>
      <c r="M119" s="580">
        <v>12.855274270000001</v>
      </c>
      <c r="N119" s="580">
        <v>6.9624917640000001</v>
      </c>
      <c r="O119" s="580">
        <v>11.512502745000001</v>
      </c>
      <c r="P119" s="579">
        <v>-2.3193044920000001</v>
      </c>
    </row>
    <row r="120" spans="1:16" ht="16.5" customHeight="1" x14ac:dyDescent="0.25">
      <c r="A120" s="498" t="s">
        <v>290</v>
      </c>
      <c r="B120" s="581">
        <v>5.088391433</v>
      </c>
      <c r="C120" s="581">
        <v>4.5365016149999997</v>
      </c>
      <c r="D120" s="581">
        <v>4.1239924349999999</v>
      </c>
      <c r="E120" s="581">
        <v>5.14331417</v>
      </c>
      <c r="F120" s="581">
        <v>4.4668993229999998</v>
      </c>
      <c r="G120" s="581">
        <v>6.4347632629999998</v>
      </c>
      <c r="H120" s="581">
        <v>4.5558355190000004</v>
      </c>
      <c r="I120" s="581">
        <v>4.7574378590000004</v>
      </c>
      <c r="J120" s="581">
        <v>6.5861516020000002</v>
      </c>
      <c r="K120" s="581">
        <v>3.8018916360000001</v>
      </c>
      <c r="L120" s="581" t="s">
        <v>102</v>
      </c>
      <c r="M120" s="582">
        <v>5.0304503309999999</v>
      </c>
      <c r="N120" s="582">
        <v>5.3864257139999996</v>
      </c>
      <c r="O120" s="582">
        <v>5.1498915869999999</v>
      </c>
      <c r="P120" s="581">
        <v>5.6297394470000004</v>
      </c>
    </row>
    <row r="121" spans="1:16" ht="15.75" customHeight="1" x14ac:dyDescent="0.2">
      <c r="A121" s="490" t="s">
        <v>79</v>
      </c>
      <c r="B121" s="574">
        <v>7.3250469220000003</v>
      </c>
      <c r="C121" s="574">
        <v>7.6512605669999996</v>
      </c>
      <c r="D121" s="574">
        <v>6.9356537410000003</v>
      </c>
      <c r="E121" s="574">
        <v>6.6898889810000002</v>
      </c>
      <c r="F121" s="574">
        <v>6.4033071909999997</v>
      </c>
      <c r="G121" s="574">
        <v>6.0976787699999999</v>
      </c>
      <c r="H121" s="574">
        <v>5.5583333540000002</v>
      </c>
      <c r="I121" s="574">
        <v>5.083449098</v>
      </c>
      <c r="J121" s="574">
        <v>5.1033020569999996</v>
      </c>
      <c r="K121" s="574">
        <v>4.7644596909999999</v>
      </c>
      <c r="L121" s="574" t="s">
        <v>102</v>
      </c>
      <c r="M121" s="575">
        <v>6.1848532279999997</v>
      </c>
      <c r="N121" s="575">
        <v>5.0534690590000002</v>
      </c>
      <c r="O121" s="575">
        <v>5.7620393889999999</v>
      </c>
      <c r="P121" s="574">
        <v>6.4863363439999997</v>
      </c>
    </row>
    <row r="122" spans="1:16" ht="15.75" customHeight="1" x14ac:dyDescent="0.2">
      <c r="A122" s="492" t="s">
        <v>167</v>
      </c>
      <c r="B122" s="576">
        <v>7.8341435300000004</v>
      </c>
      <c r="C122" s="576">
        <v>8.5138895150000007</v>
      </c>
      <c r="D122" s="576">
        <v>7.2392260730000002</v>
      </c>
      <c r="E122" s="576">
        <v>8.2411672530000004</v>
      </c>
      <c r="F122" s="576">
        <v>7.1444201410000003</v>
      </c>
      <c r="G122" s="576">
        <v>8.6634031890000003</v>
      </c>
      <c r="H122" s="576">
        <v>8.3968309980000004</v>
      </c>
      <c r="I122" s="576">
        <v>7.5699638680000003</v>
      </c>
      <c r="J122" s="576">
        <v>7.7216645709999998</v>
      </c>
      <c r="K122" s="576">
        <v>7.304519161</v>
      </c>
      <c r="L122" s="576" t="s">
        <v>102</v>
      </c>
      <c r="M122" s="578">
        <v>8.0905747409999993</v>
      </c>
      <c r="N122" s="578">
        <v>7.6016858540000003</v>
      </c>
      <c r="O122" s="578">
        <v>7.9072803670000003</v>
      </c>
      <c r="P122" s="576">
        <v>7.483710973</v>
      </c>
    </row>
    <row r="123" spans="1:16" ht="15.75" customHeight="1" x14ac:dyDescent="0.2">
      <c r="A123" s="490" t="s">
        <v>322</v>
      </c>
      <c r="B123" s="574">
        <v>2.0732993660000001</v>
      </c>
      <c r="C123" s="574">
        <v>1.4515900000000001E-4</v>
      </c>
      <c r="D123" s="574">
        <v>-1.219378965</v>
      </c>
      <c r="E123" s="574">
        <v>2.1443893310000002</v>
      </c>
      <c r="F123" s="574">
        <v>-1.1305605160000001</v>
      </c>
      <c r="G123" s="574">
        <v>4.8940383550000002</v>
      </c>
      <c r="H123" s="574">
        <v>1.664363426</v>
      </c>
      <c r="I123" s="574">
        <v>2.8516792390000001</v>
      </c>
      <c r="J123" s="574">
        <v>-1.714886135</v>
      </c>
      <c r="K123" s="574">
        <v>-34.706386021</v>
      </c>
      <c r="L123" s="574" t="s">
        <v>102</v>
      </c>
      <c r="M123" s="575">
        <v>1.5598910909999999</v>
      </c>
      <c r="N123" s="575">
        <v>-3.1105340520000002</v>
      </c>
      <c r="O123" s="575">
        <v>7.8665271999999994E-2</v>
      </c>
      <c r="P123" s="574">
        <v>0.45729320400000001</v>
      </c>
    </row>
    <row r="124" spans="1:16" ht="15.75" customHeight="1" x14ac:dyDescent="0.2">
      <c r="A124" s="492" t="s">
        <v>168</v>
      </c>
      <c r="B124" s="576">
        <v>5.827418056</v>
      </c>
      <c r="C124" s="576">
        <v>3.8179634760000001</v>
      </c>
      <c r="D124" s="576">
        <v>5.6481780500000003</v>
      </c>
      <c r="E124" s="576">
        <v>-0.32248858499999999</v>
      </c>
      <c r="F124" s="576">
        <v>2.7974307430000001</v>
      </c>
      <c r="G124" s="576">
        <v>-2.898682559</v>
      </c>
      <c r="H124" s="576">
        <v>-5.0994312849999996</v>
      </c>
      <c r="I124" s="576">
        <v>-5.0836010900000002</v>
      </c>
      <c r="J124" s="576">
        <v>-6.4711684590000003</v>
      </c>
      <c r="K124" s="576">
        <v>-5.1421031260000003</v>
      </c>
      <c r="L124" s="576" t="s">
        <v>102</v>
      </c>
      <c r="M124" s="578">
        <v>-1.601973699</v>
      </c>
      <c r="N124" s="578">
        <v>-5.6380245110000002</v>
      </c>
      <c r="O124" s="578">
        <v>-3.09020692</v>
      </c>
      <c r="P124" s="576">
        <v>1.2128744220000001</v>
      </c>
    </row>
    <row r="125" spans="1:16" ht="15.75" customHeight="1" x14ac:dyDescent="0.2">
      <c r="A125" s="490" t="s">
        <v>169</v>
      </c>
      <c r="B125" s="574">
        <v>2.1971336849999998</v>
      </c>
      <c r="C125" s="574">
        <v>4.5192762850000001</v>
      </c>
      <c r="D125" s="574">
        <v>4.5295792910000001</v>
      </c>
      <c r="E125" s="574">
        <v>3.8656443939999998</v>
      </c>
      <c r="F125" s="574">
        <v>3.7808568980000001</v>
      </c>
      <c r="G125" s="574">
        <v>1.7979975180000001</v>
      </c>
      <c r="H125" s="574">
        <v>1.116043605</v>
      </c>
      <c r="I125" s="574">
        <v>0.28488339400000001</v>
      </c>
      <c r="J125" s="574">
        <v>1.358806094</v>
      </c>
      <c r="K125" s="574">
        <v>0.84365908000000001</v>
      </c>
      <c r="L125" s="574" t="s">
        <v>102</v>
      </c>
      <c r="M125" s="575">
        <v>2.9619294850000002</v>
      </c>
      <c r="N125" s="575">
        <v>0.81384183099999996</v>
      </c>
      <c r="O125" s="575">
        <v>2.4536471039999999</v>
      </c>
      <c r="P125" s="574">
        <v>2.8014043919999998</v>
      </c>
    </row>
    <row r="126" spans="1:16" ht="15.75" customHeight="1" x14ac:dyDescent="0.2">
      <c r="A126" s="492" t="s">
        <v>170</v>
      </c>
      <c r="B126" s="576">
        <v>2.9745404990000002</v>
      </c>
      <c r="C126" s="576">
        <v>2.339107915</v>
      </c>
      <c r="D126" s="576">
        <v>3.457482749</v>
      </c>
      <c r="E126" s="576">
        <v>3.495416632</v>
      </c>
      <c r="F126" s="576">
        <v>3.53198955</v>
      </c>
      <c r="G126" s="576">
        <v>2.9227896200000001</v>
      </c>
      <c r="H126" s="576">
        <v>1.309229188</v>
      </c>
      <c r="I126" s="576">
        <v>1.016832559</v>
      </c>
      <c r="J126" s="576">
        <v>0.52938480600000004</v>
      </c>
      <c r="K126" s="576">
        <v>0.81728568400000001</v>
      </c>
      <c r="L126" s="576" t="s">
        <v>102</v>
      </c>
      <c r="M126" s="578">
        <v>2.9122186569999999</v>
      </c>
      <c r="N126" s="578">
        <v>0.77852513300000004</v>
      </c>
      <c r="O126" s="578">
        <v>2.3812912179999999</v>
      </c>
      <c r="P126" s="576">
        <v>2.3999776260000001</v>
      </c>
    </row>
    <row r="127" spans="1:16" ht="15.75" customHeight="1" x14ac:dyDescent="0.2">
      <c r="A127" s="490" t="s">
        <v>171</v>
      </c>
      <c r="B127" s="574">
        <v>1.277285193</v>
      </c>
      <c r="C127" s="574">
        <v>12.956051622</v>
      </c>
      <c r="D127" s="574">
        <v>15.270062311</v>
      </c>
      <c r="E127" s="574">
        <v>7.3570045430000004</v>
      </c>
      <c r="F127" s="574">
        <v>6.0244120329999999</v>
      </c>
      <c r="G127" s="574">
        <v>-0.96806150199999996</v>
      </c>
      <c r="H127" s="574">
        <v>10.867927457</v>
      </c>
      <c r="I127" s="574">
        <v>10.773624325</v>
      </c>
      <c r="J127" s="574">
        <v>4.6071396800000004</v>
      </c>
      <c r="K127" s="574">
        <v>-2.3934784200000001</v>
      </c>
      <c r="L127" s="574" t="s">
        <v>102</v>
      </c>
      <c r="M127" s="575">
        <v>7.7289618229999997</v>
      </c>
      <c r="N127" s="575">
        <v>4.8982736740000004</v>
      </c>
      <c r="O127" s="575">
        <v>7.0273412869999996</v>
      </c>
      <c r="P127" s="574">
        <v>6.0409219370000002</v>
      </c>
    </row>
    <row r="128" spans="1:16" ht="15.75" customHeight="1" x14ac:dyDescent="0.2">
      <c r="A128" s="693" t="s">
        <v>608</v>
      </c>
      <c r="B128" s="576">
        <v>0.56591893699999996</v>
      </c>
      <c r="C128" s="576">
        <v>7.904377169</v>
      </c>
      <c r="D128" s="576">
        <v>6.0410085660000004</v>
      </c>
      <c r="E128" s="576">
        <v>5.362708982</v>
      </c>
      <c r="F128" s="576">
        <v>4.8700293090000004</v>
      </c>
      <c r="G128" s="576">
        <v>-3.719744194</v>
      </c>
      <c r="H128" s="576">
        <v>-0.92789002099999995</v>
      </c>
      <c r="I128" s="576">
        <v>-5.6758382100000002</v>
      </c>
      <c r="J128" s="576">
        <v>8.3196062069999996</v>
      </c>
      <c r="K128" s="576">
        <v>6.5581712400000001</v>
      </c>
      <c r="L128" s="576" t="s">
        <v>102</v>
      </c>
      <c r="M128" s="578">
        <v>2.6544555459999999</v>
      </c>
      <c r="N128" s="578">
        <v>0.324962309</v>
      </c>
      <c r="O128" s="578">
        <v>2.2638812339999999</v>
      </c>
      <c r="P128" s="576">
        <v>3.9588192640000002</v>
      </c>
    </row>
    <row r="129" spans="1:20" ht="15.75" customHeight="1" x14ac:dyDescent="0.2">
      <c r="A129" s="490" t="s">
        <v>172</v>
      </c>
      <c r="B129" s="574">
        <v>6.8970247120000003</v>
      </c>
      <c r="C129" s="574">
        <v>-16.838070333000001</v>
      </c>
      <c r="D129" s="574">
        <v>-19.417638681</v>
      </c>
      <c r="E129" s="574">
        <v>-15.168207146</v>
      </c>
      <c r="F129" s="574">
        <v>-3.795678369</v>
      </c>
      <c r="G129" s="574">
        <v>-9.5237080180000007</v>
      </c>
      <c r="H129" s="574">
        <v>1.0869948629999999</v>
      </c>
      <c r="I129" s="574">
        <v>-5.6335809430000001</v>
      </c>
      <c r="J129" s="574">
        <v>4.3062845039999997</v>
      </c>
      <c r="K129" s="574">
        <v>2.66134461</v>
      </c>
      <c r="L129" s="574" t="s">
        <v>102</v>
      </c>
      <c r="M129" s="575">
        <v>-7.1916360560000001</v>
      </c>
      <c r="N129" s="575">
        <v>-1.4650278539999999</v>
      </c>
      <c r="O129" s="575">
        <v>-5.3362789900000003</v>
      </c>
      <c r="P129" s="574">
        <v>6.8756331919999996</v>
      </c>
    </row>
    <row r="130" spans="1:20" ht="15.75" customHeight="1" x14ac:dyDescent="0.2">
      <c r="A130" s="492" t="s">
        <v>173</v>
      </c>
      <c r="B130" s="576">
        <v>16.584677457000002</v>
      </c>
      <c r="C130" s="576">
        <v>7.6789161740000003</v>
      </c>
      <c r="D130" s="576">
        <v>6.7179000010000003</v>
      </c>
      <c r="E130" s="576">
        <v>5.617582445</v>
      </c>
      <c r="F130" s="576">
        <v>7.8555697049999997</v>
      </c>
      <c r="G130" s="576">
        <v>11.909049656000001</v>
      </c>
      <c r="H130" s="576">
        <v>8.3127140960000006</v>
      </c>
      <c r="I130" s="576">
        <v>7.7580341910000001</v>
      </c>
      <c r="J130" s="576">
        <v>17.067676730999999</v>
      </c>
      <c r="K130" s="576">
        <v>6.4810676440000003</v>
      </c>
      <c r="L130" s="576" t="s">
        <v>102</v>
      </c>
      <c r="M130" s="578">
        <v>8.1430221370000009</v>
      </c>
      <c r="N130" s="578">
        <v>11.099421268</v>
      </c>
      <c r="O130" s="578">
        <v>9.0719249009999992</v>
      </c>
      <c r="P130" s="576">
        <v>5.7892253150000004</v>
      </c>
    </row>
    <row r="131" spans="1:20" ht="15.75" customHeight="1" x14ac:dyDescent="0.2">
      <c r="A131" s="495" t="s">
        <v>174</v>
      </c>
      <c r="B131" s="579">
        <v>-4.0306505499999998</v>
      </c>
      <c r="C131" s="579">
        <v>-1.55498695</v>
      </c>
      <c r="D131" s="579">
        <v>-3.1131500939999999</v>
      </c>
      <c r="E131" s="579">
        <v>6.0619948109999999</v>
      </c>
      <c r="F131" s="579">
        <v>-10.150539956999999</v>
      </c>
      <c r="G131" s="579">
        <v>21.149677701000002</v>
      </c>
      <c r="H131" s="579">
        <v>-5.1994590220000001</v>
      </c>
      <c r="I131" s="579">
        <v>14.90923409</v>
      </c>
      <c r="J131" s="579">
        <v>32.192417908000003</v>
      </c>
      <c r="K131" s="579">
        <v>-14.084080651000001</v>
      </c>
      <c r="L131" s="579" t="s">
        <v>102</v>
      </c>
      <c r="M131" s="580">
        <v>2.0966851169999998</v>
      </c>
      <c r="N131" s="580">
        <v>17.50266323</v>
      </c>
      <c r="O131" s="580">
        <v>5.1082906990000003</v>
      </c>
      <c r="P131" s="579">
        <v>2.249895682</v>
      </c>
    </row>
    <row r="132" spans="1:20" ht="16.5" customHeight="1" x14ac:dyDescent="0.25">
      <c r="A132" s="544" t="s">
        <v>224</v>
      </c>
      <c r="B132" s="583"/>
      <c r="C132" s="583"/>
      <c r="D132" s="583"/>
      <c r="E132" s="583"/>
      <c r="F132" s="583"/>
      <c r="G132" s="583"/>
      <c r="H132" s="583"/>
      <c r="I132" s="583"/>
      <c r="J132" s="583"/>
      <c r="K132" s="583"/>
      <c r="L132" s="583"/>
      <c r="M132" s="584"/>
      <c r="N132" s="584"/>
      <c r="O132" s="584"/>
      <c r="P132" s="583"/>
    </row>
    <row r="133" spans="1:20" ht="16.5" customHeight="1" x14ac:dyDescent="0.25">
      <c r="A133" s="487" t="s">
        <v>288</v>
      </c>
      <c r="B133" s="572">
        <v>-9.0438623959999997</v>
      </c>
      <c r="C133" s="572">
        <v>-3.4384983199999999</v>
      </c>
      <c r="D133" s="572">
        <v>16.259996937</v>
      </c>
      <c r="E133" s="572">
        <v>12.590182946000001</v>
      </c>
      <c r="F133" s="572">
        <v>0.80896532499999996</v>
      </c>
      <c r="G133" s="572">
        <v>12.210843296</v>
      </c>
      <c r="H133" s="572">
        <v>24.858807569</v>
      </c>
      <c r="I133" s="572">
        <v>22.817207479</v>
      </c>
      <c r="J133" s="572">
        <v>12.582002973</v>
      </c>
      <c r="K133" s="572">
        <v>18.213134095000001</v>
      </c>
      <c r="L133" s="572" t="s">
        <v>102</v>
      </c>
      <c r="M133" s="573">
        <v>12.431421437999999</v>
      </c>
      <c r="N133" s="573">
        <v>17.698071453000001</v>
      </c>
      <c r="O133" s="573">
        <v>13.968650950000001</v>
      </c>
      <c r="P133" s="572">
        <v>8.4370856130000007</v>
      </c>
    </row>
    <row r="134" spans="1:20" ht="15.75" customHeight="1" x14ac:dyDescent="0.2">
      <c r="A134" s="545" t="s">
        <v>178</v>
      </c>
      <c r="B134" s="585">
        <v>-8.1418896150000002</v>
      </c>
      <c r="C134" s="585">
        <v>-0.47624111000000002</v>
      </c>
      <c r="D134" s="585">
        <v>8.0391267079999995</v>
      </c>
      <c r="E134" s="585">
        <v>11.748830091</v>
      </c>
      <c r="F134" s="585">
        <v>-1.042637882</v>
      </c>
      <c r="G134" s="585">
        <v>7.927004739</v>
      </c>
      <c r="H134" s="585">
        <v>23.998104418</v>
      </c>
      <c r="I134" s="585">
        <v>25.056897710000001</v>
      </c>
      <c r="J134" s="585">
        <v>21.847162504</v>
      </c>
      <c r="K134" s="585">
        <v>-12.188829112000001</v>
      </c>
      <c r="L134" s="585" t="s">
        <v>102</v>
      </c>
      <c r="M134" s="586">
        <v>10.366940543</v>
      </c>
      <c r="N134" s="586">
        <v>19.219965478999999</v>
      </c>
      <c r="O134" s="586">
        <v>12.8302573</v>
      </c>
      <c r="P134" s="585">
        <v>8.9866896829999998</v>
      </c>
    </row>
    <row r="135" spans="1:20" ht="15.75" customHeight="1" x14ac:dyDescent="0.2">
      <c r="A135" s="546" t="s">
        <v>179</v>
      </c>
      <c r="B135" s="587">
        <v>-14.149285508</v>
      </c>
      <c r="C135" s="587">
        <v>-47.980902354000001</v>
      </c>
      <c r="D135" s="587">
        <v>238.00760636199999</v>
      </c>
      <c r="E135" s="587">
        <v>3.6121038150000002</v>
      </c>
      <c r="F135" s="587">
        <v>22.945690798000001</v>
      </c>
      <c r="G135" s="587">
        <v>69.997464651000001</v>
      </c>
      <c r="H135" s="587">
        <v>57.440728997999997</v>
      </c>
      <c r="I135" s="587">
        <v>-4.7400347229999999</v>
      </c>
      <c r="J135" s="587">
        <v>7.2519698420000003</v>
      </c>
      <c r="K135" s="587">
        <v>1.80028805</v>
      </c>
      <c r="L135" s="587" t="s">
        <v>102</v>
      </c>
      <c r="M135" s="588">
        <v>41.271788149999999</v>
      </c>
      <c r="N135" s="588">
        <v>1.1767289110000001</v>
      </c>
      <c r="O135" s="588">
        <v>25.001623496000001</v>
      </c>
      <c r="P135" s="587">
        <v>7.5979039420000003</v>
      </c>
    </row>
    <row r="136" spans="1:20" ht="15.75" customHeight="1" x14ac:dyDescent="0.2">
      <c r="A136" s="545" t="s">
        <v>180</v>
      </c>
      <c r="B136" s="585">
        <v>-23.573746320000001</v>
      </c>
      <c r="C136" s="585">
        <v>-64.585987719000002</v>
      </c>
      <c r="D136" s="585">
        <v>93.397605663999997</v>
      </c>
      <c r="E136" s="585">
        <v>58.578474055999997</v>
      </c>
      <c r="F136" s="585">
        <v>33.780045346000001</v>
      </c>
      <c r="G136" s="585">
        <v>97.554494883999993</v>
      </c>
      <c r="H136" s="585">
        <v>14.057622706</v>
      </c>
      <c r="I136" s="585">
        <v>10.025763756</v>
      </c>
      <c r="J136" s="585">
        <v>-61.959804755</v>
      </c>
      <c r="K136" s="585">
        <v>983.68413971300004</v>
      </c>
      <c r="L136" s="585" t="s">
        <v>102</v>
      </c>
      <c r="M136" s="586">
        <v>44.049338970999997</v>
      </c>
      <c r="N136" s="586">
        <v>12.528754089</v>
      </c>
      <c r="O136" s="586">
        <v>28.655347776999999</v>
      </c>
      <c r="P136" s="585">
        <v>-3.5874774189999998</v>
      </c>
    </row>
    <row r="137" spans="1:20" ht="16.5" customHeight="1" x14ac:dyDescent="0.25">
      <c r="A137" s="547" t="s">
        <v>289</v>
      </c>
      <c r="B137" s="589">
        <v>-2.767599433</v>
      </c>
      <c r="C137" s="589">
        <v>-1.2364646999999999E-2</v>
      </c>
      <c r="D137" s="589">
        <v>10.1117662</v>
      </c>
      <c r="E137" s="589">
        <v>7.508328025</v>
      </c>
      <c r="F137" s="589">
        <v>3.9899138500000002</v>
      </c>
      <c r="G137" s="589">
        <v>-0.91404913700000001</v>
      </c>
      <c r="H137" s="589">
        <v>12.066380222999999</v>
      </c>
      <c r="I137" s="589">
        <v>1.9494006749999999</v>
      </c>
      <c r="J137" s="589">
        <v>6.400103198</v>
      </c>
      <c r="K137" s="589">
        <v>227.68536400599999</v>
      </c>
      <c r="L137" s="589" t="s">
        <v>102</v>
      </c>
      <c r="M137" s="590">
        <v>6.1255586720000004</v>
      </c>
      <c r="N137" s="590">
        <v>23.832865377000001</v>
      </c>
      <c r="O137" s="590">
        <v>10.722467017</v>
      </c>
      <c r="P137" s="589">
        <v>4.0669456049999999</v>
      </c>
    </row>
    <row r="138" spans="1:20" ht="15.75" customHeight="1" x14ac:dyDescent="0.2">
      <c r="A138" s="545" t="s">
        <v>182</v>
      </c>
      <c r="B138" s="585">
        <v>7.4939526059999997</v>
      </c>
      <c r="C138" s="585">
        <v>6.5366600019999996</v>
      </c>
      <c r="D138" s="585">
        <v>4.924745733</v>
      </c>
      <c r="E138" s="585">
        <v>7.8031813080000001</v>
      </c>
      <c r="F138" s="585">
        <v>3.775828363</v>
      </c>
      <c r="G138" s="585">
        <v>-4.6199870189999999</v>
      </c>
      <c r="H138" s="585">
        <v>9.9958185430000004</v>
      </c>
      <c r="I138" s="585">
        <v>-4.1448870019999999</v>
      </c>
      <c r="J138" s="585">
        <v>5.6546842010000002</v>
      </c>
      <c r="K138" s="585">
        <v>9.1995693440000004</v>
      </c>
      <c r="L138" s="585" t="s">
        <v>102</v>
      </c>
      <c r="M138" s="586">
        <v>4.6225640160000001</v>
      </c>
      <c r="N138" s="586">
        <v>1.1668676769999999</v>
      </c>
      <c r="O138" s="586">
        <v>3.6611294719999998</v>
      </c>
      <c r="P138" s="585">
        <v>2.8289714749999999</v>
      </c>
    </row>
    <row r="139" spans="1:20" ht="15.75" customHeight="1" x14ac:dyDescent="0.2">
      <c r="A139" s="548" t="s">
        <v>183</v>
      </c>
      <c r="B139" s="587">
        <v>-2.6885666009999998</v>
      </c>
      <c r="C139" s="587">
        <v>8.6512806999999992</v>
      </c>
      <c r="D139" s="587">
        <v>21.117067915</v>
      </c>
      <c r="E139" s="587">
        <v>12.561670651</v>
      </c>
      <c r="F139" s="587">
        <v>3.1531559659999999</v>
      </c>
      <c r="G139" s="587">
        <v>4.4651647859999999</v>
      </c>
      <c r="H139" s="587">
        <v>25.088301723000001</v>
      </c>
      <c r="I139" s="587">
        <v>10.069568267999999</v>
      </c>
      <c r="J139" s="587">
        <v>6.8707496819999996</v>
      </c>
      <c r="K139" s="587">
        <v>39.031619802999998</v>
      </c>
      <c r="L139" s="587" t="s">
        <v>102</v>
      </c>
      <c r="M139" s="588">
        <v>12.0413578</v>
      </c>
      <c r="N139" s="588">
        <v>10.815896713000001</v>
      </c>
      <c r="O139" s="588">
        <v>11.763859120999999</v>
      </c>
      <c r="P139" s="587">
        <v>8.9301019749999995</v>
      </c>
      <c r="S139" s="3"/>
      <c r="T139" s="3"/>
    </row>
    <row r="140" spans="1:20" ht="15.75" customHeight="1" x14ac:dyDescent="0.2">
      <c r="A140" s="545" t="s">
        <v>184</v>
      </c>
      <c r="B140" s="585">
        <v>-12.180515239</v>
      </c>
      <c r="C140" s="585">
        <v>-33.905506911000003</v>
      </c>
      <c r="D140" s="585">
        <v>-11.308766723</v>
      </c>
      <c r="E140" s="585">
        <v>-4.6464042609999998</v>
      </c>
      <c r="F140" s="585">
        <v>6.0649050579999999</v>
      </c>
      <c r="G140" s="585">
        <v>-7.7073127919999997</v>
      </c>
      <c r="H140" s="585">
        <v>-16.667360747</v>
      </c>
      <c r="I140" s="585">
        <v>-8.3912510359999999</v>
      </c>
      <c r="J140" s="585">
        <v>6.3332164679999998</v>
      </c>
      <c r="K140" s="585">
        <v>546.46106252499999</v>
      </c>
      <c r="L140" s="585" t="s">
        <v>102</v>
      </c>
      <c r="M140" s="586">
        <v>-6.0712113810000004</v>
      </c>
      <c r="N140" s="586">
        <v>62.054044216999998</v>
      </c>
      <c r="O140" s="586">
        <v>15.090148243</v>
      </c>
      <c r="P140" s="585">
        <v>-5.6642463650000003</v>
      </c>
    </row>
    <row r="141" spans="1:20" ht="16.5" customHeight="1" x14ac:dyDescent="0.25">
      <c r="A141" s="549" t="s">
        <v>226</v>
      </c>
      <c r="B141" s="591"/>
      <c r="C141" s="591"/>
      <c r="D141" s="591"/>
      <c r="E141" s="591"/>
      <c r="F141" s="591"/>
      <c r="G141" s="591"/>
      <c r="H141" s="591"/>
      <c r="I141" s="591"/>
      <c r="J141" s="591"/>
      <c r="K141" s="591"/>
      <c r="L141" s="591"/>
      <c r="M141" s="592"/>
      <c r="N141" s="592"/>
      <c r="O141" s="592"/>
      <c r="P141" s="591"/>
    </row>
    <row r="142" spans="1:20" ht="16.5" customHeight="1" x14ac:dyDescent="0.25">
      <c r="A142" s="550" t="s">
        <v>458</v>
      </c>
      <c r="B142" s="593">
        <v>3.336774267</v>
      </c>
      <c r="C142" s="593">
        <v>3.560180549</v>
      </c>
      <c r="D142" s="593">
        <v>3.7672910800000001</v>
      </c>
      <c r="E142" s="593">
        <v>7.0245257370000003</v>
      </c>
      <c r="F142" s="593">
        <v>7.994435459</v>
      </c>
      <c r="G142" s="593">
        <v>7.2498890859999996</v>
      </c>
      <c r="H142" s="593">
        <v>5.4382084510000004</v>
      </c>
      <c r="I142" s="593">
        <v>4.6365894799999996</v>
      </c>
      <c r="J142" s="593">
        <v>6.7805358670000002</v>
      </c>
      <c r="K142" s="593">
        <v>3.9085569269999998</v>
      </c>
      <c r="L142" s="593" t="s">
        <v>102</v>
      </c>
      <c r="M142" s="594">
        <v>6.6247621880000001</v>
      </c>
      <c r="N142" s="594">
        <v>5.4085527649999996</v>
      </c>
      <c r="O142" s="594">
        <v>6.2250485959999997</v>
      </c>
      <c r="P142" s="593">
        <v>4.7903491110000003</v>
      </c>
    </row>
    <row r="143" spans="1:20" ht="16.5" customHeight="1" x14ac:dyDescent="0.2">
      <c r="A143" s="551" t="s">
        <v>402</v>
      </c>
      <c r="B143" s="595">
        <v>9.4958243929999995</v>
      </c>
      <c r="C143" s="595">
        <v>8.7397016159999996</v>
      </c>
      <c r="D143" s="595">
        <v>9.7283181820000006</v>
      </c>
      <c r="E143" s="595">
        <v>8.1359588089999999</v>
      </c>
      <c r="F143" s="595">
        <v>7.9103869490000003</v>
      </c>
      <c r="G143" s="595">
        <v>9.0488951950000001</v>
      </c>
      <c r="H143" s="595">
        <v>8.2495803240000001</v>
      </c>
      <c r="I143" s="595">
        <v>7.094625926</v>
      </c>
      <c r="J143" s="595">
        <v>7.5277156869999997</v>
      </c>
      <c r="K143" s="595">
        <v>7.073385203</v>
      </c>
      <c r="L143" s="595" t="s">
        <v>102</v>
      </c>
      <c r="M143" s="596">
        <v>8.3846222350000001</v>
      </c>
      <c r="N143" s="596">
        <v>7.2711899400000002</v>
      </c>
      <c r="O143" s="596">
        <v>8.0045022869999993</v>
      </c>
      <c r="P143" s="595">
        <v>8.9404187400000001</v>
      </c>
    </row>
    <row r="144" spans="1:20" s="3" customFormat="1" ht="16.5" customHeight="1" x14ac:dyDescent="0.25">
      <c r="A144" s="552" t="s">
        <v>403</v>
      </c>
      <c r="B144" s="597">
        <v>7.8731532980000001</v>
      </c>
      <c r="C144" s="597">
        <v>8.338943789</v>
      </c>
      <c r="D144" s="597">
        <v>7.0396916730000001</v>
      </c>
      <c r="E144" s="597">
        <v>7.8057965500000002</v>
      </c>
      <c r="F144" s="597">
        <v>6.6688434279999997</v>
      </c>
      <c r="G144" s="597">
        <v>8.1097165750000002</v>
      </c>
      <c r="H144" s="597">
        <v>7.7492710100000002</v>
      </c>
      <c r="I144" s="597">
        <v>6.3086826189999998</v>
      </c>
      <c r="J144" s="597">
        <v>6.7744322720000003</v>
      </c>
      <c r="K144" s="597">
        <v>6.2294791429999998</v>
      </c>
      <c r="L144" s="597" t="s">
        <v>102</v>
      </c>
      <c r="M144" s="598">
        <v>7.5881899170000002</v>
      </c>
      <c r="N144" s="598">
        <v>6.4911356180000004</v>
      </c>
      <c r="O144" s="598">
        <v>7.2162553149999997</v>
      </c>
      <c r="P144" s="597">
        <v>7.1965532830000001</v>
      </c>
      <c r="Q144"/>
      <c r="S144"/>
      <c r="T144"/>
    </row>
    <row r="145" spans="1:20" ht="16.5" customHeight="1" x14ac:dyDescent="0.25">
      <c r="A145" s="553" t="s">
        <v>404</v>
      </c>
      <c r="B145" s="595">
        <v>5.1264079049999998</v>
      </c>
      <c r="C145" s="595">
        <v>4.3679682209999999</v>
      </c>
      <c r="D145" s="595">
        <v>3.9302543870000002</v>
      </c>
      <c r="E145" s="595">
        <v>4.7204037400000001</v>
      </c>
      <c r="F145" s="595">
        <v>4.0032071910000004</v>
      </c>
      <c r="G145" s="595">
        <v>5.8924325230000001</v>
      </c>
      <c r="H145" s="595">
        <v>3.931221544</v>
      </c>
      <c r="I145" s="595">
        <v>3.5291340899999999</v>
      </c>
      <c r="J145" s="595">
        <v>5.6489042459999999</v>
      </c>
      <c r="K145" s="595">
        <v>2.7619430079999998</v>
      </c>
      <c r="L145" s="595" t="s">
        <v>102</v>
      </c>
      <c r="M145" s="596">
        <v>4.5422883939999998</v>
      </c>
      <c r="N145" s="596">
        <v>4.298739039</v>
      </c>
      <c r="O145" s="596">
        <v>4.4765245159999996</v>
      </c>
      <c r="P145" s="595">
        <v>5.3475349000000003</v>
      </c>
    </row>
    <row r="146" spans="1:20" ht="16.5" customHeight="1" x14ac:dyDescent="0.25">
      <c r="A146" s="548" t="s">
        <v>649</v>
      </c>
      <c r="B146" s="599">
        <v>-9.3846773110000008</v>
      </c>
      <c r="C146" s="599">
        <v>-5.2769959999999999E-3</v>
      </c>
      <c r="D146" s="599">
        <v>8.4985469719999998</v>
      </c>
      <c r="E146" s="599">
        <v>11.287598644999999</v>
      </c>
      <c r="F146" s="599">
        <v>-1.37544602</v>
      </c>
      <c r="G146" s="599">
        <v>8.7573662480000003</v>
      </c>
      <c r="H146" s="599">
        <v>22.80366665</v>
      </c>
      <c r="I146" s="599">
        <v>23.224443707999999</v>
      </c>
      <c r="J146" s="599">
        <v>20.847834810999998</v>
      </c>
      <c r="K146" s="599">
        <v>-11.255336850999999</v>
      </c>
      <c r="L146" s="599" t="s">
        <v>102</v>
      </c>
      <c r="M146" s="600">
        <v>10.082308959000001</v>
      </c>
      <c r="N146" s="600">
        <v>18.051048327</v>
      </c>
      <c r="O146" s="600">
        <v>12.304554041999999</v>
      </c>
      <c r="P146" s="599">
        <v>8.5724245190000001</v>
      </c>
    </row>
    <row r="147" spans="1:20" ht="16.5" customHeight="1" x14ac:dyDescent="0.25">
      <c r="A147" s="554" t="s">
        <v>405</v>
      </c>
      <c r="B147" s="595">
        <v>9.3253779919999999</v>
      </c>
      <c r="C147" s="595">
        <v>-5.2685565590000003</v>
      </c>
      <c r="D147" s="595">
        <v>-1.871206127</v>
      </c>
      <c r="E147" s="595">
        <v>-1.4871805849999999</v>
      </c>
      <c r="F147" s="595">
        <v>-2.7276202509999998</v>
      </c>
      <c r="G147" s="595">
        <v>-2.7945144690000001</v>
      </c>
      <c r="H147" s="595">
        <v>-1.3498673569999999</v>
      </c>
      <c r="I147" s="595">
        <v>-1.3920386789999999</v>
      </c>
      <c r="J147" s="595">
        <v>1.090416329</v>
      </c>
      <c r="K147" s="595">
        <v>1.5070376190000001</v>
      </c>
      <c r="L147" s="595" t="s">
        <v>102</v>
      </c>
      <c r="M147" s="596">
        <v>-2.0042637449999998</v>
      </c>
      <c r="N147" s="596">
        <v>0.16017230099999999</v>
      </c>
      <c r="O147" s="596">
        <v>-1.2177005729999999</v>
      </c>
      <c r="P147" s="595">
        <v>-0.20713046800000001</v>
      </c>
    </row>
    <row r="148" spans="1:20" ht="16.5" customHeight="1" x14ac:dyDescent="0.25">
      <c r="A148" s="546" t="s">
        <v>406</v>
      </c>
      <c r="B148" s="601">
        <v>3.011792271</v>
      </c>
      <c r="C148" s="601">
        <v>2.1741171509999999</v>
      </c>
      <c r="D148" s="601">
        <v>3.2649848399999999</v>
      </c>
      <c r="E148" s="601">
        <v>3.0791344220000001</v>
      </c>
      <c r="F148" s="601">
        <v>3.072447156</v>
      </c>
      <c r="G148" s="601">
        <v>2.3983538919999998</v>
      </c>
      <c r="H148" s="601">
        <v>0.704010358</v>
      </c>
      <c r="I148" s="601">
        <v>-0.16761179800000001</v>
      </c>
      <c r="J148" s="601">
        <v>-0.35460339299999999</v>
      </c>
      <c r="K148" s="601">
        <v>-0.1927614</v>
      </c>
      <c r="L148" s="601" t="s">
        <v>102</v>
      </c>
      <c r="M148" s="602">
        <v>2.4339018650000002</v>
      </c>
      <c r="N148" s="602">
        <v>-0.26160369</v>
      </c>
      <c r="O148" s="602">
        <v>1.7256539259999999</v>
      </c>
      <c r="P148" s="601">
        <v>2.126401837</v>
      </c>
    </row>
    <row r="149" spans="1:20" ht="16.5" customHeight="1" x14ac:dyDescent="0.2">
      <c r="A149" s="551" t="s">
        <v>417</v>
      </c>
      <c r="B149" s="595">
        <v>0.25950453499999998</v>
      </c>
      <c r="C149" s="595">
        <v>0.33681240000000001</v>
      </c>
      <c r="D149" s="595">
        <v>0.17283901500000001</v>
      </c>
      <c r="E149" s="595">
        <v>-0.59609334000000003</v>
      </c>
      <c r="F149" s="595">
        <v>-1.098886722</v>
      </c>
      <c r="G149" s="595">
        <v>-1.218500071</v>
      </c>
      <c r="H149" s="595">
        <v>-0.495222938</v>
      </c>
      <c r="I149" s="595">
        <v>-0.49448898499999999</v>
      </c>
      <c r="J149" s="595">
        <v>-1.2909255550000001</v>
      </c>
      <c r="K149" s="595">
        <v>-1.013016795</v>
      </c>
      <c r="L149" s="595" t="s">
        <v>102</v>
      </c>
      <c r="M149" s="596">
        <v>-0.74709597100000003</v>
      </c>
      <c r="N149" s="596">
        <v>-0.90443153600000004</v>
      </c>
      <c r="O149" s="596">
        <v>-0.81175466100000004</v>
      </c>
      <c r="P149" s="595">
        <v>-0.68125583499999998</v>
      </c>
    </row>
    <row r="150" spans="1:20" s="3" customFormat="1" ht="16.5" customHeight="1" x14ac:dyDescent="0.2">
      <c r="A150" s="552" t="s">
        <v>422</v>
      </c>
      <c r="B150" s="597">
        <v>1.0874564630000001</v>
      </c>
      <c r="C150" s="597">
        <v>0.49464935599999998</v>
      </c>
      <c r="D150" s="597">
        <v>9.8709729999999996E-2</v>
      </c>
      <c r="E150" s="597">
        <v>-1.642759801</v>
      </c>
      <c r="F150" s="597">
        <v>-2.9744444959999998</v>
      </c>
      <c r="G150" s="597">
        <v>-0.90016360900000003</v>
      </c>
      <c r="H150" s="597">
        <v>-1.087569293</v>
      </c>
      <c r="I150" s="597">
        <v>-0.857307245</v>
      </c>
      <c r="J150" s="597">
        <v>-0.87385558799999996</v>
      </c>
      <c r="K150" s="597">
        <v>-0.98361894400000005</v>
      </c>
      <c r="L150" s="597" t="s">
        <v>102</v>
      </c>
      <c r="M150" s="598">
        <v>-1.502927728</v>
      </c>
      <c r="N150" s="598">
        <v>-0.86973648000000003</v>
      </c>
      <c r="O150" s="598">
        <v>-1.292865371</v>
      </c>
      <c r="P150" s="597">
        <v>0.46730084300000002</v>
      </c>
      <c r="Q150"/>
      <c r="S150"/>
      <c r="T150"/>
    </row>
    <row r="151" spans="1:20" ht="16.5" customHeight="1" x14ac:dyDescent="0.25">
      <c r="A151" s="553" t="s">
        <v>418</v>
      </c>
      <c r="B151" s="595">
        <v>-3.196784574</v>
      </c>
      <c r="C151" s="595">
        <v>-2.1682851840000001</v>
      </c>
      <c r="D151" s="595">
        <v>-0.16745827799999999</v>
      </c>
      <c r="E151" s="595">
        <v>1.462631858</v>
      </c>
      <c r="F151" s="595">
        <v>2.6498960789999999</v>
      </c>
      <c r="G151" s="595">
        <v>0.51107510499999997</v>
      </c>
      <c r="H151" s="595">
        <v>0.71240067200000001</v>
      </c>
      <c r="I151" s="595">
        <v>0.66538628300000002</v>
      </c>
      <c r="J151" s="595">
        <v>0.90012242899999995</v>
      </c>
      <c r="K151" s="595">
        <v>0.97189546800000004</v>
      </c>
      <c r="L151" s="595" t="s">
        <v>102</v>
      </c>
      <c r="M151" s="596">
        <v>1.1716937220000001</v>
      </c>
      <c r="N151" s="596">
        <v>0.78840078800000002</v>
      </c>
      <c r="O151" s="596">
        <v>1.0456735340000001</v>
      </c>
      <c r="P151" s="595">
        <v>-0.65126336500000004</v>
      </c>
    </row>
    <row r="152" spans="1:20" ht="16.5" customHeight="1" x14ac:dyDescent="0.25">
      <c r="A152" s="548" t="s">
        <v>648</v>
      </c>
      <c r="B152" s="599">
        <v>-7.5699547989999996</v>
      </c>
      <c r="C152" s="599">
        <v>-1.8245115059999999</v>
      </c>
      <c r="D152" s="599">
        <v>1.6657588910000001</v>
      </c>
      <c r="E152" s="599">
        <v>2.215789504</v>
      </c>
      <c r="F152" s="599">
        <v>-1.836989247</v>
      </c>
      <c r="G152" s="599">
        <v>0.82068309299999997</v>
      </c>
      <c r="H152" s="599">
        <v>5.0770621340000002</v>
      </c>
      <c r="I152" s="599">
        <v>4.5777403080000001</v>
      </c>
      <c r="J152" s="599">
        <v>3.8241256890000002</v>
      </c>
      <c r="K152" s="599">
        <v>-3.3959130790000001</v>
      </c>
      <c r="L152" s="599" t="s">
        <v>102</v>
      </c>
      <c r="M152" s="600">
        <v>1.7333884399999999</v>
      </c>
      <c r="N152" s="600">
        <v>3.3215416250000001</v>
      </c>
      <c r="O152" s="600">
        <v>2.2617888599999998</v>
      </c>
      <c r="P152" s="599">
        <v>0.79253260999999997</v>
      </c>
    </row>
    <row r="153" spans="1:20" ht="16.5" customHeight="1" x14ac:dyDescent="0.25">
      <c r="A153" s="554" t="s">
        <v>419</v>
      </c>
      <c r="B153" s="595">
        <v>1.8130527380000001</v>
      </c>
      <c r="C153" s="595">
        <v>-7.9170338779999998</v>
      </c>
      <c r="D153" s="595">
        <v>-4.2806633449999998</v>
      </c>
      <c r="E153" s="595">
        <v>-4.7019979750000003</v>
      </c>
      <c r="F153" s="595">
        <v>-4.7894162419999997</v>
      </c>
      <c r="G153" s="595">
        <v>-5.9768727200000002</v>
      </c>
      <c r="H153" s="595">
        <v>-3.621117522</v>
      </c>
      <c r="I153" s="595">
        <v>-3.1875528659999999</v>
      </c>
      <c r="J153" s="595">
        <v>-3.693900519</v>
      </c>
      <c r="K153" s="595">
        <v>-1.3390158080000001</v>
      </c>
      <c r="L153" s="595" t="s">
        <v>102</v>
      </c>
      <c r="M153" s="596">
        <v>-4.6665743190000004</v>
      </c>
      <c r="N153" s="596">
        <v>-3.1665430130000001</v>
      </c>
      <c r="O153" s="596">
        <v>-4.158146876</v>
      </c>
      <c r="P153" s="595">
        <v>-3.918869323</v>
      </c>
    </row>
    <row r="154" spans="1:20" ht="16.5" customHeight="1" x14ac:dyDescent="0.2">
      <c r="A154" s="555" t="s">
        <v>621</v>
      </c>
      <c r="B154" s="603">
        <v>-6.0392099999999999E-4</v>
      </c>
      <c r="C154" s="603">
        <v>-0.36645470499999999</v>
      </c>
      <c r="D154" s="603">
        <v>-0.19706356999999999</v>
      </c>
      <c r="E154" s="603">
        <v>5.2957903000000001E-2</v>
      </c>
      <c r="F154" s="603">
        <v>0.312947209</v>
      </c>
      <c r="G154" s="603">
        <v>-0.14128238600000001</v>
      </c>
      <c r="H154" s="603">
        <v>1.2301563999999999E-2</v>
      </c>
      <c r="I154" s="603">
        <v>-6.776359E-3</v>
      </c>
      <c r="J154" s="603">
        <v>3.2118371E-2</v>
      </c>
      <c r="K154" s="603">
        <v>0.87938016900000004</v>
      </c>
      <c r="L154" s="603" t="s">
        <v>102</v>
      </c>
      <c r="M154" s="604">
        <v>3.2035934000000002E-2</v>
      </c>
      <c r="N154" s="604">
        <v>5.0707873000000001E-2</v>
      </c>
      <c r="O154" s="604">
        <v>4.3358129000000002E-2</v>
      </c>
      <c r="P154" s="603">
        <v>-0.393242482</v>
      </c>
    </row>
    <row r="155" spans="1:20" ht="14.25" customHeight="1" x14ac:dyDescent="0.2">
      <c r="A155" s="255" t="s">
        <v>908</v>
      </c>
      <c r="B155" s="13"/>
      <c r="C155" s="13"/>
      <c r="D155" s="13"/>
      <c r="E155" s="13"/>
      <c r="F155" s="13"/>
      <c r="G155" s="13"/>
      <c r="H155" s="13"/>
      <c r="I155" s="13"/>
      <c r="J155" s="13"/>
      <c r="K155" s="13"/>
      <c r="L155" s="13"/>
      <c r="M155" s="13"/>
      <c r="N155" s="13"/>
      <c r="O155" s="13"/>
      <c r="P155" s="39"/>
    </row>
    <row r="156" spans="1:20" ht="14.25" customHeight="1" x14ac:dyDescent="0.2">
      <c r="A156" s="255" t="s">
        <v>357</v>
      </c>
      <c r="B156" s="13"/>
      <c r="C156" s="13"/>
      <c r="D156" s="13"/>
      <c r="E156" s="13"/>
      <c r="F156" s="13"/>
      <c r="G156" s="13"/>
      <c r="H156" s="13"/>
      <c r="I156" s="13"/>
      <c r="J156" s="13"/>
      <c r="K156" s="13"/>
      <c r="L156" s="13"/>
      <c r="M156" s="13"/>
      <c r="N156" s="13"/>
      <c r="O156" s="13"/>
      <c r="P156" s="39"/>
    </row>
    <row r="157" spans="1:20" ht="14.25" customHeight="1" x14ac:dyDescent="0.2">
      <c r="A157" s="286" t="s">
        <v>909</v>
      </c>
      <c r="B157" s="13"/>
      <c r="C157" s="13"/>
      <c r="D157" s="13"/>
      <c r="E157" s="13"/>
      <c r="F157" s="13"/>
      <c r="G157" s="13"/>
      <c r="H157" s="13"/>
      <c r="I157" s="13"/>
      <c r="J157" s="13"/>
      <c r="K157" s="13"/>
      <c r="L157" s="13"/>
      <c r="M157" s="13"/>
      <c r="N157" s="13"/>
      <c r="O157" s="13"/>
      <c r="P157" s="39"/>
    </row>
    <row r="158" spans="1:20" ht="14.25" customHeight="1" x14ac:dyDescent="0.2">
      <c r="A158" s="37" t="s">
        <v>558</v>
      </c>
      <c r="B158" s="13"/>
      <c r="C158" s="13"/>
      <c r="D158" s="13"/>
      <c r="E158" s="13"/>
      <c r="F158" s="13"/>
      <c r="G158" s="13"/>
      <c r="H158" s="13"/>
      <c r="I158" s="13"/>
      <c r="J158" s="13"/>
      <c r="K158" s="13"/>
      <c r="L158" s="13"/>
      <c r="M158" s="13"/>
      <c r="N158" s="13"/>
      <c r="O158" s="13"/>
      <c r="P158" s="39"/>
    </row>
    <row r="159" spans="1:20" ht="14.25" customHeight="1" x14ac:dyDescent="0.2">
      <c r="A159" s="286" t="s">
        <v>910</v>
      </c>
      <c r="B159" s="13"/>
      <c r="C159" s="13"/>
      <c r="D159" s="13"/>
      <c r="E159" s="13"/>
      <c r="F159" s="13"/>
      <c r="G159" s="13"/>
      <c r="H159" s="13"/>
      <c r="I159" s="13"/>
      <c r="J159" s="13"/>
      <c r="K159" s="13"/>
      <c r="L159" s="13"/>
      <c r="M159" s="13"/>
      <c r="N159" s="13"/>
      <c r="O159" s="13"/>
      <c r="P159" s="39"/>
    </row>
    <row r="160" spans="1:20" ht="14.25" customHeight="1" x14ac:dyDescent="0.2">
      <c r="A160" s="255" t="s">
        <v>915</v>
      </c>
      <c r="B160" s="13"/>
      <c r="C160" s="13"/>
      <c r="D160" s="13"/>
      <c r="E160" s="13"/>
      <c r="F160" s="13"/>
      <c r="G160" s="13"/>
      <c r="H160" s="13"/>
      <c r="I160" s="13"/>
      <c r="J160" s="13"/>
      <c r="K160" s="13"/>
      <c r="L160" s="13"/>
      <c r="M160" s="13"/>
      <c r="N160" s="13"/>
      <c r="O160" s="13"/>
      <c r="P160" s="39"/>
    </row>
    <row r="161" spans="1:16" ht="14.25" customHeight="1" x14ac:dyDescent="0.2">
      <c r="A161" s="286" t="s">
        <v>906</v>
      </c>
      <c r="B161" s="3"/>
      <c r="C161" s="3"/>
      <c r="D161" s="3"/>
      <c r="G161" s="185"/>
      <c r="J161" s="185"/>
    </row>
    <row r="163" spans="1:16" ht="12.75" customHeight="1" x14ac:dyDescent="0.2">
      <c r="A163" s="1011" t="s">
        <v>680</v>
      </c>
      <c r="B163" s="1011"/>
      <c r="C163" s="1011"/>
      <c r="D163" s="1011"/>
      <c r="E163" s="1011"/>
      <c r="F163" s="1011"/>
      <c r="G163" s="1011"/>
      <c r="H163" s="1011"/>
      <c r="I163" s="1011"/>
      <c r="J163" s="1011"/>
      <c r="K163" s="1011"/>
      <c r="L163" s="1011"/>
      <c r="M163" s="1011"/>
      <c r="N163" s="1011"/>
      <c r="O163" s="1011"/>
      <c r="P163" s="1011"/>
    </row>
    <row r="164" spans="1:16" ht="13.5" customHeight="1" x14ac:dyDescent="0.2">
      <c r="A164" s="1011"/>
      <c r="B164" s="1011"/>
      <c r="C164" s="1011"/>
      <c r="D164" s="1011"/>
      <c r="E164" s="1011"/>
      <c r="F164" s="1011"/>
      <c r="G164" s="1011"/>
      <c r="H164" s="1011"/>
      <c r="I164" s="1011"/>
      <c r="J164" s="1011"/>
      <c r="K164" s="1011"/>
      <c r="L164" s="1011"/>
      <c r="M164" s="1011"/>
      <c r="N164" s="1011"/>
      <c r="O164" s="1011"/>
      <c r="P164" s="1011"/>
    </row>
    <row r="165" spans="1:16" x14ac:dyDescent="0.2">
      <c r="A165" s="1011"/>
      <c r="B165" s="1011"/>
      <c r="C165" s="1011"/>
      <c r="D165" s="1011"/>
      <c r="E165" s="1011"/>
      <c r="F165" s="1011"/>
      <c r="G165" s="1011"/>
      <c r="H165" s="1011"/>
      <c r="I165" s="1011"/>
      <c r="J165" s="1011"/>
      <c r="K165" s="1011"/>
      <c r="L165" s="1011"/>
      <c r="M165" s="1011"/>
      <c r="N165" s="1011"/>
      <c r="O165" s="1011"/>
      <c r="P165" s="1011"/>
    </row>
    <row r="166" spans="1:16" x14ac:dyDescent="0.2">
      <c r="A166" s="303"/>
      <c r="B166" s="303"/>
      <c r="C166" s="303"/>
      <c r="D166" s="303"/>
      <c r="E166" s="303"/>
      <c r="F166" s="303"/>
      <c r="G166" s="306"/>
      <c r="H166" s="306"/>
      <c r="I166" s="306"/>
      <c r="J166" s="306"/>
      <c r="K166" s="306"/>
      <c r="L166" s="306"/>
      <c r="M166" s="306"/>
      <c r="N166" s="306"/>
      <c r="O166" s="306"/>
      <c r="P166" s="306"/>
    </row>
    <row r="167" spans="1:16" x14ac:dyDescent="0.2">
      <c r="A167" s="1020" t="s">
        <v>324</v>
      </c>
      <c r="B167" s="1020"/>
      <c r="C167" s="1020"/>
      <c r="D167" s="1020"/>
      <c r="E167" s="1020"/>
      <c r="F167" s="1020"/>
      <c r="G167" s="306"/>
      <c r="H167" s="306"/>
      <c r="I167" s="306"/>
      <c r="J167" s="306"/>
      <c r="K167" s="306"/>
      <c r="L167" s="306"/>
      <c r="M167" s="306"/>
      <c r="N167" s="306"/>
      <c r="O167" s="306"/>
      <c r="P167" s="306"/>
    </row>
    <row r="168" spans="1:16" x14ac:dyDescent="0.2">
      <c r="A168" s="303"/>
      <c r="B168" s="303"/>
      <c r="C168" s="303"/>
      <c r="D168" s="303"/>
      <c r="E168" s="303"/>
      <c r="F168" s="303"/>
      <c r="G168" s="306"/>
      <c r="H168" s="306"/>
      <c r="I168" s="306"/>
      <c r="J168" s="306"/>
      <c r="K168" s="306"/>
      <c r="L168" s="306"/>
      <c r="M168" s="306"/>
      <c r="N168" s="306"/>
      <c r="O168" s="306"/>
      <c r="P168" s="306"/>
    </row>
    <row r="169" spans="1:16" ht="12.75" customHeight="1" x14ac:dyDescent="0.2">
      <c r="A169" s="1011" t="s">
        <v>325</v>
      </c>
      <c r="B169" s="1011"/>
      <c r="C169" s="1011"/>
      <c r="D169" s="1011"/>
      <c r="E169" s="1011"/>
      <c r="F169" s="1011"/>
      <c r="G169" s="1011"/>
      <c r="H169" s="1011"/>
      <c r="I169" s="1011"/>
      <c r="J169" s="1011"/>
      <c r="K169" s="1011"/>
      <c r="L169" s="1011"/>
      <c r="M169" s="1011"/>
      <c r="N169" s="1011"/>
      <c r="O169" s="1011"/>
      <c r="P169" s="1011"/>
    </row>
    <row r="170" spans="1:16" x14ac:dyDescent="0.2">
      <c r="A170" s="1011"/>
      <c r="B170" s="1011"/>
      <c r="C170" s="1011"/>
      <c r="D170" s="1011"/>
      <c r="E170" s="1011"/>
      <c r="F170" s="1011"/>
      <c r="G170" s="1011"/>
      <c r="H170" s="1011"/>
      <c r="I170" s="1011"/>
      <c r="J170" s="1011"/>
      <c r="K170" s="1011"/>
      <c r="L170" s="1011"/>
      <c r="M170" s="1011"/>
      <c r="N170" s="1011"/>
      <c r="O170" s="1011"/>
      <c r="P170" s="1011"/>
    </row>
    <row r="171" spans="1:16" x14ac:dyDescent="0.2">
      <c r="A171" s="303"/>
      <c r="B171" s="303"/>
      <c r="C171" s="303"/>
      <c r="D171" s="303"/>
      <c r="E171" s="303"/>
      <c r="F171" s="303"/>
      <c r="G171" s="306"/>
      <c r="H171" s="306"/>
      <c r="I171" s="306"/>
      <c r="J171" s="306"/>
      <c r="K171" s="306"/>
      <c r="L171" s="306"/>
      <c r="M171" s="306"/>
      <c r="N171" s="306"/>
      <c r="O171" s="306"/>
      <c r="P171" s="306"/>
    </row>
    <row r="172" spans="1:16" ht="12.75" customHeight="1" x14ac:dyDescent="0.2">
      <c r="A172" s="1011" t="s">
        <v>326</v>
      </c>
      <c r="B172" s="1011"/>
      <c r="C172" s="1011"/>
      <c r="D172" s="1011"/>
      <c r="E172" s="1011"/>
      <c r="F172" s="1011"/>
      <c r="G172" s="1011"/>
      <c r="H172" s="1011"/>
      <c r="I172" s="1011"/>
      <c r="J172" s="1011"/>
      <c r="K172" s="1011"/>
      <c r="L172" s="1011"/>
      <c r="M172" s="1011"/>
      <c r="N172" s="1011"/>
      <c r="O172" s="1011"/>
      <c r="P172" s="1011"/>
    </row>
    <row r="173" spans="1:16" x14ac:dyDescent="0.2">
      <c r="A173" s="1011"/>
      <c r="B173" s="1011"/>
      <c r="C173" s="1011"/>
      <c r="D173" s="1011"/>
      <c r="E173" s="1011"/>
      <c r="F173" s="1011"/>
      <c r="G173" s="1011"/>
      <c r="H173" s="1011"/>
      <c r="I173" s="1011"/>
      <c r="J173" s="1011"/>
      <c r="K173" s="1011"/>
      <c r="L173" s="1011"/>
      <c r="M173" s="1011"/>
      <c r="N173" s="1011"/>
      <c r="O173" s="1011"/>
      <c r="P173" s="1011"/>
    </row>
    <row r="174" spans="1:16" x14ac:dyDescent="0.2">
      <c r="A174" s="1011"/>
      <c r="B174" s="1011"/>
      <c r="C174" s="1011"/>
      <c r="D174" s="1011"/>
      <c r="E174" s="1011"/>
      <c r="F174" s="1011"/>
      <c r="G174" s="1011"/>
      <c r="H174" s="1011"/>
      <c r="I174" s="1011"/>
      <c r="J174" s="1011"/>
      <c r="K174" s="1011"/>
      <c r="L174" s="1011"/>
      <c r="M174" s="1011"/>
      <c r="N174" s="1011"/>
      <c r="O174" s="1011"/>
      <c r="P174" s="1011"/>
    </row>
    <row r="175" spans="1:16" x14ac:dyDescent="0.2">
      <c r="A175" s="303"/>
      <c r="B175" s="303"/>
      <c r="C175" s="303"/>
      <c r="D175" s="303"/>
      <c r="E175" s="303"/>
      <c r="F175" s="303"/>
      <c r="G175" s="306"/>
      <c r="H175" s="306"/>
      <c r="I175" s="306"/>
      <c r="J175" s="306"/>
      <c r="K175" s="306"/>
      <c r="L175" s="306"/>
      <c r="M175" s="306"/>
      <c r="N175" s="306"/>
      <c r="O175" s="306"/>
      <c r="P175" s="306"/>
    </row>
    <row r="176" spans="1:16" ht="12.75" customHeight="1" x14ac:dyDescent="0.2">
      <c r="A176" s="1011" t="s">
        <v>327</v>
      </c>
      <c r="B176" s="1011"/>
      <c r="C176" s="1011"/>
      <c r="D176" s="1011"/>
      <c r="E176" s="1011"/>
      <c r="F176" s="1011"/>
      <c r="G176" s="1011"/>
      <c r="H176" s="1011"/>
      <c r="I176" s="1011"/>
      <c r="J176" s="1011"/>
      <c r="K176" s="1011"/>
      <c r="L176" s="1011"/>
      <c r="M176" s="1011"/>
      <c r="N176" s="1011"/>
      <c r="O176" s="1011"/>
      <c r="P176" s="1011"/>
    </row>
    <row r="177" spans="1:16" x14ac:dyDescent="0.2">
      <c r="A177" s="1011"/>
      <c r="B177" s="1011"/>
      <c r="C177" s="1011"/>
      <c r="D177" s="1011"/>
      <c r="E177" s="1011"/>
      <c r="F177" s="1011"/>
      <c r="G177" s="1011"/>
      <c r="H177" s="1011"/>
      <c r="I177" s="1011"/>
      <c r="J177" s="1011"/>
      <c r="K177" s="1011"/>
      <c r="L177" s="1011"/>
      <c r="M177" s="1011"/>
      <c r="N177" s="1011"/>
      <c r="O177" s="1011"/>
      <c r="P177" s="1011"/>
    </row>
    <row r="178" spans="1:16" ht="10.5" customHeight="1" x14ac:dyDescent="0.2">
      <c r="A178" s="1011"/>
      <c r="B178" s="1011"/>
      <c r="C178" s="1011"/>
      <c r="D178" s="1011"/>
      <c r="E178" s="1011"/>
      <c r="F178" s="1011"/>
      <c r="G178" s="1011"/>
      <c r="H178" s="1011"/>
      <c r="I178" s="1011"/>
      <c r="J178" s="1011"/>
      <c r="K178" s="1011"/>
      <c r="L178" s="1011"/>
      <c r="M178" s="1011"/>
      <c r="N178" s="1011"/>
      <c r="O178" s="1011"/>
      <c r="P178" s="1011"/>
    </row>
    <row r="179" spans="1:16" x14ac:dyDescent="0.2">
      <c r="A179" s="1011"/>
      <c r="B179" s="1011"/>
      <c r="C179" s="1011"/>
      <c r="D179" s="1011"/>
      <c r="E179" s="1011"/>
      <c r="F179" s="1011"/>
      <c r="G179" s="1011"/>
      <c r="H179" s="1011"/>
      <c r="I179" s="1011"/>
      <c r="J179" s="1011"/>
      <c r="K179" s="1011"/>
      <c r="L179" s="1011"/>
      <c r="M179" s="1011"/>
      <c r="N179" s="1011"/>
      <c r="O179" s="1011"/>
      <c r="P179" s="1011"/>
    </row>
    <row r="180" spans="1:16" ht="12.75" customHeight="1" x14ac:dyDescent="0.2">
      <c r="A180" s="303"/>
      <c r="B180" s="303"/>
      <c r="C180" s="303"/>
      <c r="D180" s="303"/>
      <c r="E180" s="303"/>
      <c r="F180" s="303"/>
      <c r="G180" s="306"/>
      <c r="H180" s="306"/>
      <c r="I180" s="306"/>
      <c r="J180" s="306"/>
      <c r="K180" s="306"/>
      <c r="L180" s="306"/>
      <c r="M180" s="306"/>
      <c r="N180" s="306"/>
      <c r="O180" s="306"/>
      <c r="P180" s="306"/>
    </row>
    <row r="181" spans="1:16" ht="60.75" customHeight="1" x14ac:dyDescent="0.2">
      <c r="A181" s="1011" t="s">
        <v>681</v>
      </c>
      <c r="B181" s="1011"/>
      <c r="C181" s="1011"/>
      <c r="D181" s="1011"/>
      <c r="E181" s="1011"/>
      <c r="F181" s="1011"/>
      <c r="G181" s="1011"/>
      <c r="H181" s="1011"/>
      <c r="I181" s="1011"/>
      <c r="J181" s="1011"/>
      <c r="K181" s="1011"/>
      <c r="L181" s="1011"/>
      <c r="M181" s="1011"/>
      <c r="N181" s="1011"/>
      <c r="O181" s="1011"/>
      <c r="P181" s="1011"/>
    </row>
    <row r="182" spans="1:16" ht="12.75" customHeight="1" x14ac:dyDescent="0.2">
      <c r="A182" s="303"/>
      <c r="B182" s="303"/>
      <c r="C182" s="303"/>
      <c r="D182" s="303"/>
      <c r="E182" s="303"/>
      <c r="F182" s="303"/>
      <c r="G182" s="306"/>
      <c r="H182" s="306"/>
      <c r="I182" s="306"/>
      <c r="J182" s="306"/>
      <c r="K182" s="306"/>
      <c r="L182" s="306"/>
      <c r="M182" s="306"/>
      <c r="N182" s="306"/>
      <c r="O182" s="306"/>
      <c r="P182" s="306"/>
    </row>
    <row r="183" spans="1:16" ht="157.5" customHeight="1" x14ac:dyDescent="0.2">
      <c r="A183" s="1011" t="s">
        <v>682</v>
      </c>
      <c r="B183" s="1011"/>
      <c r="C183" s="1011"/>
      <c r="D183" s="1011"/>
      <c r="E183" s="1011"/>
      <c r="F183" s="1011"/>
      <c r="G183" s="1011"/>
      <c r="H183" s="1011"/>
      <c r="I183" s="1011"/>
      <c r="J183" s="1011"/>
      <c r="K183" s="1011"/>
      <c r="L183" s="1011"/>
      <c r="M183" s="1011"/>
      <c r="N183" s="1011"/>
      <c r="O183" s="1011"/>
      <c r="P183" s="1011"/>
    </row>
  </sheetData>
  <mergeCells count="7">
    <mergeCell ref="A181:P181"/>
    <mergeCell ref="A183:P183"/>
    <mergeCell ref="A167:F167"/>
    <mergeCell ref="A163:P165"/>
    <mergeCell ref="A169:P170"/>
    <mergeCell ref="A172:P174"/>
    <mergeCell ref="A176:P179"/>
  </mergeCells>
  <phoneticPr fontId="0" type="noConversion"/>
  <pageMargins left="0.59055118110236227" right="0.59055118110236227" top="0.78740157480314965" bottom="0.78740157480314965" header="0.39370078740157483" footer="0.39370078740157483"/>
  <pageSetup paperSize="9" scale="49" firstPageNumber="22" fitToHeight="0" orientation="landscape" useFirstPageNumber="1" r:id="rId1"/>
  <headerFooter alignWithMargins="0">
    <oddHeader>&amp;R&amp;12Les finances des communes en 2023</oddHeader>
    <oddFooter>&amp;L&amp;12Direction Générale des Collectivités Locales / DESL&amp;C&amp;P&amp;R&amp;12Mise en ligne : janvier 2025</oddFooter>
  </headerFooter>
  <rowBreaks count="3" manualBreakCount="3">
    <brk id="60" max="15" man="1"/>
    <brk id="106" max="15" man="1"/>
    <brk id="162" max="15" man="1"/>
  </rowBreaks>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182"/>
  <sheetViews>
    <sheetView topLeftCell="A18" zoomScale="85" zoomScaleNormal="85" zoomScalePageLayoutView="70" workbookViewId="0">
      <selection activeCell="P113" sqref="P113:P153"/>
    </sheetView>
  </sheetViews>
  <sheetFormatPr baseColWidth="10" defaultRowHeight="12.75" x14ac:dyDescent="0.2"/>
  <cols>
    <col min="1" max="1" width="90.140625" customWidth="1"/>
    <col min="2" max="2" width="12.42578125" bestFit="1" customWidth="1"/>
    <col min="3" max="11" width="11.5703125" bestFit="1" customWidth="1"/>
    <col min="12" max="12" width="10.5703125" customWidth="1"/>
    <col min="13" max="14" width="15.5703125" customWidth="1"/>
    <col min="15" max="15" width="14.28515625" customWidth="1"/>
    <col min="16" max="16" width="18.85546875" customWidth="1"/>
  </cols>
  <sheetData>
    <row r="1" spans="1:16" ht="21" x14ac:dyDescent="0.2">
      <c r="A1" s="46" t="s">
        <v>917</v>
      </c>
    </row>
    <row r="2" spans="1:16" ht="18" x14ac:dyDescent="0.2">
      <c r="A2" s="46"/>
    </row>
    <row r="3" spans="1:16" ht="15" customHeight="1" thickBot="1" x14ac:dyDescent="0.25">
      <c r="A3" s="13"/>
      <c r="P3" s="424" t="s">
        <v>213</v>
      </c>
    </row>
    <row r="4" spans="1:16" ht="15.95" customHeight="1" x14ac:dyDescent="0.2">
      <c r="A4" s="41"/>
      <c r="B4" s="42" t="s">
        <v>35</v>
      </c>
      <c r="C4" s="42" t="s">
        <v>121</v>
      </c>
      <c r="D4" s="42" t="s">
        <v>123</v>
      </c>
      <c r="E4" s="42" t="s">
        <v>36</v>
      </c>
      <c r="F4" s="42" t="s">
        <v>37</v>
      </c>
      <c r="G4" s="42" t="s">
        <v>38</v>
      </c>
      <c r="H4" s="42" t="s">
        <v>39</v>
      </c>
      <c r="I4" s="42" t="s">
        <v>125</v>
      </c>
      <c r="J4" s="42" t="s">
        <v>126</v>
      </c>
      <c r="K4" s="42" t="s">
        <v>127</v>
      </c>
      <c r="L4" s="252">
        <v>100000</v>
      </c>
      <c r="M4" s="250" t="s">
        <v>231</v>
      </c>
      <c r="N4" s="250" t="s">
        <v>229</v>
      </c>
      <c r="O4" s="257" t="s">
        <v>77</v>
      </c>
      <c r="P4" s="281" t="s">
        <v>220</v>
      </c>
    </row>
    <row r="5" spans="1:16" ht="15.95" customHeight="1" x14ac:dyDescent="0.2">
      <c r="A5" s="566" t="s">
        <v>81</v>
      </c>
      <c r="B5" s="43" t="s">
        <v>120</v>
      </c>
      <c r="C5" s="43" t="s">
        <v>40</v>
      </c>
      <c r="D5" s="43" t="s">
        <v>40</v>
      </c>
      <c r="E5" s="43" t="s">
        <v>40</v>
      </c>
      <c r="F5" s="43" t="s">
        <v>40</v>
      </c>
      <c r="G5" s="43" t="s">
        <v>40</v>
      </c>
      <c r="H5" s="43" t="s">
        <v>40</v>
      </c>
      <c r="I5" s="43" t="s">
        <v>40</v>
      </c>
      <c r="J5" s="43" t="s">
        <v>40</v>
      </c>
      <c r="K5" s="43" t="s">
        <v>40</v>
      </c>
      <c r="L5" s="43" t="s">
        <v>43</v>
      </c>
      <c r="M5" s="239" t="s">
        <v>230</v>
      </c>
      <c r="N5" s="239" t="s">
        <v>138</v>
      </c>
      <c r="O5" s="256" t="s">
        <v>137</v>
      </c>
      <c r="P5" s="282" t="s">
        <v>284</v>
      </c>
    </row>
    <row r="6" spans="1:16" ht="15.95" customHeight="1" thickBot="1" x14ac:dyDescent="0.25">
      <c r="A6" s="423" t="s">
        <v>213</v>
      </c>
      <c r="B6" s="975" t="s">
        <v>784</v>
      </c>
      <c r="C6" s="44" t="s">
        <v>122</v>
      </c>
      <c r="D6" s="44" t="s">
        <v>124</v>
      </c>
      <c r="E6" s="44" t="s">
        <v>44</v>
      </c>
      <c r="F6" s="44" t="s">
        <v>45</v>
      </c>
      <c r="G6" s="44" t="s">
        <v>46</v>
      </c>
      <c r="H6" s="44" t="s">
        <v>42</v>
      </c>
      <c r="I6" s="44" t="s">
        <v>128</v>
      </c>
      <c r="J6" s="44" t="s">
        <v>129</v>
      </c>
      <c r="K6" s="44" t="s">
        <v>130</v>
      </c>
      <c r="L6" s="44" t="s">
        <v>131</v>
      </c>
      <c r="M6" s="251" t="s">
        <v>138</v>
      </c>
      <c r="N6" s="251" t="s">
        <v>131</v>
      </c>
      <c r="O6" s="258" t="s">
        <v>41</v>
      </c>
      <c r="P6" s="283" t="s">
        <v>239</v>
      </c>
    </row>
    <row r="7" spans="1:16" ht="12.75" customHeight="1" x14ac:dyDescent="0.2">
      <c r="A7" s="227"/>
    </row>
    <row r="8" spans="1:16" ht="15.75" customHeight="1" x14ac:dyDescent="0.25">
      <c r="A8" s="474" t="s">
        <v>785</v>
      </c>
      <c r="B8" s="466">
        <v>2477.74560686</v>
      </c>
      <c r="C8" s="466">
        <v>948.79198361500005</v>
      </c>
      <c r="D8" s="466">
        <v>851.86715270399998</v>
      </c>
      <c r="E8" s="466">
        <v>791.05113945200003</v>
      </c>
      <c r="F8" s="466">
        <v>864.84461309999995</v>
      </c>
      <c r="G8" s="466">
        <v>1047.499649822</v>
      </c>
      <c r="H8" s="466">
        <v>1060.9491419660001</v>
      </c>
      <c r="I8" s="466">
        <v>1111.1272789720001</v>
      </c>
      <c r="J8" s="466">
        <v>1175.5051893110001</v>
      </c>
      <c r="K8" s="466">
        <v>1274.6631897140001</v>
      </c>
      <c r="L8" s="466" t="s">
        <v>102</v>
      </c>
      <c r="M8" s="479">
        <v>969.25529229200004</v>
      </c>
      <c r="N8" s="479">
        <v>1162.328561043</v>
      </c>
      <c r="O8" s="479">
        <v>1055.217091254</v>
      </c>
      <c r="P8" s="466">
        <v>1091.4342343569999</v>
      </c>
    </row>
    <row r="9" spans="1:16" ht="15.75" customHeight="1" x14ac:dyDescent="0.2">
      <c r="A9" s="465" t="s">
        <v>161</v>
      </c>
      <c r="B9" s="467">
        <v>623.22002638499998</v>
      </c>
      <c r="C9" s="467">
        <v>334.84456510400003</v>
      </c>
      <c r="D9" s="467">
        <v>300.31538950599997</v>
      </c>
      <c r="E9" s="467">
        <v>262.12972315000002</v>
      </c>
      <c r="F9" s="467">
        <v>276.94871449800002</v>
      </c>
      <c r="G9" s="467">
        <v>315.28383725200001</v>
      </c>
      <c r="H9" s="467">
        <v>300.16425517499999</v>
      </c>
      <c r="I9" s="467">
        <v>291.46585642700001</v>
      </c>
      <c r="J9" s="467">
        <v>305.90243861200003</v>
      </c>
      <c r="K9" s="467">
        <v>261.97029399600001</v>
      </c>
      <c r="L9" s="467" t="s">
        <v>102</v>
      </c>
      <c r="M9" s="480">
        <v>292.84588213699999</v>
      </c>
      <c r="N9" s="480">
        <v>293.45139337099999</v>
      </c>
      <c r="O9" s="480">
        <v>293.115473237</v>
      </c>
      <c r="P9" s="467">
        <v>288.18817937599999</v>
      </c>
    </row>
    <row r="10" spans="1:16" ht="15.75" customHeight="1" x14ac:dyDescent="0.2">
      <c r="A10" s="465" t="s">
        <v>162</v>
      </c>
      <c r="B10" s="467">
        <v>1551.6368733510001</v>
      </c>
      <c r="C10" s="467">
        <v>440.83773226400001</v>
      </c>
      <c r="D10" s="467">
        <v>405.57729482799999</v>
      </c>
      <c r="E10" s="467">
        <v>383.98095392699997</v>
      </c>
      <c r="F10" s="467">
        <v>445.33414460400002</v>
      </c>
      <c r="G10" s="467">
        <v>562.82012433</v>
      </c>
      <c r="H10" s="467">
        <v>597.50038291099997</v>
      </c>
      <c r="I10" s="467">
        <v>647.34670487799997</v>
      </c>
      <c r="J10" s="467">
        <v>650.15086214600001</v>
      </c>
      <c r="K10" s="467">
        <v>777.32617783600006</v>
      </c>
      <c r="L10" s="467" t="s">
        <v>102</v>
      </c>
      <c r="M10" s="480">
        <v>519.32822332000001</v>
      </c>
      <c r="N10" s="480">
        <v>667.20882984299999</v>
      </c>
      <c r="O10" s="480">
        <v>585.16894301499997</v>
      </c>
      <c r="P10" s="467">
        <v>583.18753947599998</v>
      </c>
    </row>
    <row r="11" spans="1:16" ht="15.75" customHeight="1" x14ac:dyDescent="0.2">
      <c r="A11" s="465" t="s">
        <v>163</v>
      </c>
      <c r="B11" s="467">
        <v>46.061781003</v>
      </c>
      <c r="C11" s="467">
        <v>13.938363256000001</v>
      </c>
      <c r="D11" s="467">
        <v>14.623747061</v>
      </c>
      <c r="E11" s="467">
        <v>13.699088432</v>
      </c>
      <c r="F11" s="467">
        <v>19.491140960999999</v>
      </c>
      <c r="G11" s="467">
        <v>20.299017644999999</v>
      </c>
      <c r="H11" s="467">
        <v>23.786383614999998</v>
      </c>
      <c r="I11" s="467">
        <v>23.069472751999999</v>
      </c>
      <c r="J11" s="467">
        <v>26.572042264</v>
      </c>
      <c r="K11" s="467">
        <v>46.814674122</v>
      </c>
      <c r="L11" s="467" t="s">
        <v>102</v>
      </c>
      <c r="M11" s="480">
        <v>20.298502597999999</v>
      </c>
      <c r="N11" s="480">
        <v>27.986056458</v>
      </c>
      <c r="O11" s="480">
        <v>23.721223742999999</v>
      </c>
      <c r="P11" s="467">
        <v>21.7117209</v>
      </c>
    </row>
    <row r="12" spans="1:16" ht="15.75" customHeight="1" x14ac:dyDescent="0.2">
      <c r="A12" s="465" t="s">
        <v>164</v>
      </c>
      <c r="B12" s="467">
        <v>77.793944590999999</v>
      </c>
      <c r="C12" s="467">
        <v>63.098792052</v>
      </c>
      <c r="D12" s="467">
        <v>62.854207096000003</v>
      </c>
      <c r="E12" s="467">
        <v>71.288355339999995</v>
      </c>
      <c r="F12" s="467">
        <v>73.588337038000006</v>
      </c>
      <c r="G12" s="467">
        <v>101.56849945</v>
      </c>
      <c r="H12" s="467">
        <v>100.2087935</v>
      </c>
      <c r="I12" s="467">
        <v>117.10351776900001</v>
      </c>
      <c r="J12" s="467">
        <v>139.74765094599999</v>
      </c>
      <c r="K12" s="467">
        <v>160.10134321500001</v>
      </c>
      <c r="L12" s="467" t="s">
        <v>102</v>
      </c>
      <c r="M12" s="480">
        <v>89.495821233000001</v>
      </c>
      <c r="N12" s="480">
        <v>133.02851259600001</v>
      </c>
      <c r="O12" s="480">
        <v>108.877833499</v>
      </c>
      <c r="P12" s="467">
        <v>151.98194300599999</v>
      </c>
    </row>
    <row r="13" spans="1:16" ht="15.75" customHeight="1" x14ac:dyDescent="0.2">
      <c r="A13" s="465" t="s">
        <v>165</v>
      </c>
      <c r="B13" s="467">
        <v>179.03298153</v>
      </c>
      <c r="C13" s="467">
        <v>96.072530939999993</v>
      </c>
      <c r="D13" s="467">
        <v>68.496514211999994</v>
      </c>
      <c r="E13" s="467">
        <v>59.953018602999997</v>
      </c>
      <c r="F13" s="467">
        <v>49.482275997999999</v>
      </c>
      <c r="G13" s="467">
        <v>47.528171145999998</v>
      </c>
      <c r="H13" s="467">
        <v>39.289326764999998</v>
      </c>
      <c r="I13" s="467">
        <v>32.141727146000001</v>
      </c>
      <c r="J13" s="467">
        <v>53.132195342999999</v>
      </c>
      <c r="K13" s="467">
        <v>28.450700544</v>
      </c>
      <c r="L13" s="467" t="s">
        <v>102</v>
      </c>
      <c r="M13" s="480">
        <v>47.286863003999997</v>
      </c>
      <c r="N13" s="480">
        <v>40.653768774</v>
      </c>
      <c r="O13" s="480">
        <v>44.333617760000003</v>
      </c>
      <c r="P13" s="467">
        <v>46.364851598999998</v>
      </c>
    </row>
    <row r="14" spans="1:16" ht="15.75" customHeight="1" x14ac:dyDescent="0.25">
      <c r="A14" s="474" t="s">
        <v>786</v>
      </c>
      <c r="B14" s="466">
        <v>3729.5564643799999</v>
      </c>
      <c r="C14" s="466">
        <v>1212.318232526</v>
      </c>
      <c r="D14" s="466">
        <v>1146.4752463130001</v>
      </c>
      <c r="E14" s="466">
        <v>992.47717062100003</v>
      </c>
      <c r="F14" s="466">
        <v>1078.5926394959999</v>
      </c>
      <c r="G14" s="466">
        <v>1301.9030734329999</v>
      </c>
      <c r="H14" s="466">
        <v>1316.9901710290001</v>
      </c>
      <c r="I14" s="466">
        <v>1376.7904597429999</v>
      </c>
      <c r="J14" s="466">
        <v>1412.863327242</v>
      </c>
      <c r="K14" s="466">
        <v>1413.5398601940001</v>
      </c>
      <c r="L14" s="466" t="s">
        <v>102</v>
      </c>
      <c r="M14" s="479">
        <v>1207.4779667769999</v>
      </c>
      <c r="N14" s="479">
        <v>1397.6032064250001</v>
      </c>
      <c r="O14" s="479">
        <v>1292.127217987</v>
      </c>
      <c r="P14" s="466">
        <v>1295.4168020499999</v>
      </c>
    </row>
    <row r="15" spans="1:16" ht="15.75" customHeight="1" x14ac:dyDescent="0.2">
      <c r="A15" s="465" t="s">
        <v>79</v>
      </c>
      <c r="B15" s="467">
        <v>1459.925501319</v>
      </c>
      <c r="C15" s="467">
        <v>503.16533728399997</v>
      </c>
      <c r="D15" s="467">
        <v>504.99464361999998</v>
      </c>
      <c r="E15" s="467">
        <v>591.89489595199996</v>
      </c>
      <c r="F15" s="467">
        <v>694.23949451600004</v>
      </c>
      <c r="G15" s="467">
        <v>883.08211644799997</v>
      </c>
      <c r="H15" s="467">
        <v>926.57987402900005</v>
      </c>
      <c r="I15" s="467">
        <v>1049.2828105230001</v>
      </c>
      <c r="J15" s="467">
        <v>1049.334931483</v>
      </c>
      <c r="K15" s="467">
        <v>1035.990080628</v>
      </c>
      <c r="L15" s="467" t="s">
        <v>102</v>
      </c>
      <c r="M15" s="480">
        <v>806.16843464099998</v>
      </c>
      <c r="N15" s="480">
        <v>1047.3975339149999</v>
      </c>
      <c r="O15" s="480">
        <v>913.57060103000003</v>
      </c>
      <c r="P15" s="467">
        <v>864.08014691999995</v>
      </c>
    </row>
    <row r="16" spans="1:16" ht="15.75" customHeight="1" x14ac:dyDescent="0.2">
      <c r="A16" s="465" t="s">
        <v>167</v>
      </c>
      <c r="B16" s="467">
        <v>1205.995949868</v>
      </c>
      <c r="C16" s="467">
        <v>412.66726512100001</v>
      </c>
      <c r="D16" s="467">
        <v>371.97404787300002</v>
      </c>
      <c r="E16" s="467">
        <v>495.25000565800002</v>
      </c>
      <c r="F16" s="467">
        <v>573.82103912299999</v>
      </c>
      <c r="G16" s="467">
        <v>699.78828406900004</v>
      </c>
      <c r="H16" s="467">
        <v>741.36691740499998</v>
      </c>
      <c r="I16" s="467">
        <v>860.38532339400001</v>
      </c>
      <c r="J16" s="467">
        <v>870.86088425800006</v>
      </c>
      <c r="K16" s="467">
        <v>844.56118860399999</v>
      </c>
      <c r="L16" s="467" t="s">
        <v>102</v>
      </c>
      <c r="M16" s="480">
        <v>650.70012573099996</v>
      </c>
      <c r="N16" s="480">
        <v>862.62670497500005</v>
      </c>
      <c r="O16" s="480">
        <v>745.05596337500003</v>
      </c>
      <c r="P16" s="467">
        <v>733.457201564</v>
      </c>
    </row>
    <row r="17" spans="1:16" ht="15.75" customHeight="1" x14ac:dyDescent="0.2">
      <c r="A17" s="465" t="s">
        <v>199</v>
      </c>
      <c r="B17" s="467">
        <v>601.5</v>
      </c>
      <c r="C17" s="467">
        <v>89.621802336000002</v>
      </c>
      <c r="D17" s="467">
        <v>80.080367065999994</v>
      </c>
      <c r="E17" s="467">
        <v>50.061271554999998</v>
      </c>
      <c r="F17" s="467">
        <v>52.959268901999998</v>
      </c>
      <c r="G17" s="467">
        <v>69.353165942000004</v>
      </c>
      <c r="H17" s="467">
        <v>76.076718096999997</v>
      </c>
      <c r="I17" s="467">
        <v>82.450827126999997</v>
      </c>
      <c r="J17" s="467">
        <v>47.619048044000003</v>
      </c>
      <c r="K17" s="467">
        <v>57.328402871999998</v>
      </c>
      <c r="L17" s="467" t="s">
        <v>102</v>
      </c>
      <c r="M17" s="480">
        <v>65.376274907999999</v>
      </c>
      <c r="N17" s="480">
        <v>63.841351074999999</v>
      </c>
      <c r="O17" s="480">
        <v>64.692882459000003</v>
      </c>
      <c r="P17" s="467">
        <v>152.72721985499999</v>
      </c>
    </row>
    <row r="18" spans="1:16" ht="15.75" customHeight="1" x14ac:dyDescent="0.2">
      <c r="A18" s="465" t="s">
        <v>168</v>
      </c>
      <c r="B18" s="467">
        <v>253.92955145100001</v>
      </c>
      <c r="C18" s="467">
        <v>90.498072163000003</v>
      </c>
      <c r="D18" s="467">
        <v>133.02059574699999</v>
      </c>
      <c r="E18" s="467">
        <v>96.644890294000007</v>
      </c>
      <c r="F18" s="467">
        <v>120.418455392</v>
      </c>
      <c r="G18" s="467">
        <v>183.29383237799999</v>
      </c>
      <c r="H18" s="467">
        <v>185.21295662399999</v>
      </c>
      <c r="I18" s="467">
        <v>188.89748712900001</v>
      </c>
      <c r="J18" s="467">
        <v>178.474047224</v>
      </c>
      <c r="K18" s="467">
        <v>191.42889202500001</v>
      </c>
      <c r="L18" s="467" t="s">
        <v>102</v>
      </c>
      <c r="M18" s="480">
        <v>155.46830890999999</v>
      </c>
      <c r="N18" s="480">
        <v>184.77082894</v>
      </c>
      <c r="O18" s="480">
        <v>168.514637655</v>
      </c>
      <c r="P18" s="467">
        <v>130.622945356</v>
      </c>
    </row>
    <row r="19" spans="1:16" ht="15.75" customHeight="1" x14ac:dyDescent="0.2">
      <c r="A19" s="465" t="s">
        <v>169</v>
      </c>
      <c r="B19" s="467">
        <v>336.19178100300002</v>
      </c>
      <c r="C19" s="467">
        <v>307.758459125</v>
      </c>
      <c r="D19" s="467">
        <v>242.77396398799999</v>
      </c>
      <c r="E19" s="467">
        <v>187.69690891299999</v>
      </c>
      <c r="F19" s="467">
        <v>173.13500274200001</v>
      </c>
      <c r="G19" s="467">
        <v>164.216611167</v>
      </c>
      <c r="H19" s="467">
        <v>141.89641933600001</v>
      </c>
      <c r="I19" s="467">
        <v>114.690047881</v>
      </c>
      <c r="J19" s="467">
        <v>132.493306601</v>
      </c>
      <c r="K19" s="467">
        <v>118.134307615</v>
      </c>
      <c r="L19" s="467" t="s">
        <v>102</v>
      </c>
      <c r="M19" s="480">
        <v>163.004498262</v>
      </c>
      <c r="N19" s="480">
        <v>122.85321298700001</v>
      </c>
      <c r="O19" s="480">
        <v>145.12798570699999</v>
      </c>
      <c r="P19" s="467">
        <v>214.70832300500001</v>
      </c>
    </row>
    <row r="20" spans="1:16" ht="15.75" customHeight="1" x14ac:dyDescent="0.2">
      <c r="A20" s="465" t="s">
        <v>170</v>
      </c>
      <c r="B20" s="467">
        <v>262.12796833800002</v>
      </c>
      <c r="C20" s="467">
        <v>213.27435070600001</v>
      </c>
      <c r="D20" s="467">
        <v>194.57435135700001</v>
      </c>
      <c r="E20" s="467">
        <v>163.166508021</v>
      </c>
      <c r="F20" s="467">
        <v>157.82160929</v>
      </c>
      <c r="G20" s="467">
        <v>149.772488119</v>
      </c>
      <c r="H20" s="467">
        <v>124.501316539</v>
      </c>
      <c r="I20" s="467">
        <v>103.65170202100001</v>
      </c>
      <c r="J20" s="467">
        <v>116.260115048</v>
      </c>
      <c r="K20" s="467">
        <v>108.043455951</v>
      </c>
      <c r="L20" s="467" t="s">
        <v>102</v>
      </c>
      <c r="M20" s="480">
        <v>145.19896938599999</v>
      </c>
      <c r="N20" s="480">
        <v>109.713138536</v>
      </c>
      <c r="O20" s="480">
        <v>129.39965197000001</v>
      </c>
      <c r="P20" s="467">
        <v>166.190076272</v>
      </c>
    </row>
    <row r="21" spans="1:16" ht="15.75" customHeight="1" x14ac:dyDescent="0.2">
      <c r="A21" s="465" t="s">
        <v>171</v>
      </c>
      <c r="B21" s="845">
        <v>28.403284960000001</v>
      </c>
      <c r="C21" s="467">
        <v>18.068056475999999</v>
      </c>
      <c r="D21" s="467">
        <v>13.446801667000001</v>
      </c>
      <c r="E21" s="467">
        <v>2.5397691130000002</v>
      </c>
      <c r="F21" s="467">
        <v>3.6338791549999998</v>
      </c>
      <c r="G21" s="467">
        <v>2.1463277289999998</v>
      </c>
      <c r="H21" s="467">
        <v>1.9946056160000001</v>
      </c>
      <c r="I21" s="467">
        <v>2.1530353830000002</v>
      </c>
      <c r="J21" s="467">
        <v>2.4379702079999999</v>
      </c>
      <c r="K21" s="467">
        <v>5.9093225460000003</v>
      </c>
      <c r="L21" s="467" t="s">
        <v>102</v>
      </c>
      <c r="M21" s="480">
        <v>2.6525168309999998</v>
      </c>
      <c r="N21" s="480">
        <v>2.8148624400000002</v>
      </c>
      <c r="O21" s="480">
        <v>2.7247977880000001</v>
      </c>
      <c r="P21" s="467">
        <v>5.736934271</v>
      </c>
    </row>
    <row r="22" spans="1:16" ht="15.75" customHeight="1" x14ac:dyDescent="0.2">
      <c r="A22" s="687" t="s">
        <v>608</v>
      </c>
      <c r="B22" s="467">
        <v>45.660527704000003</v>
      </c>
      <c r="C22" s="467">
        <v>76.416051944000003</v>
      </c>
      <c r="D22" s="467">
        <v>34.752810963999998</v>
      </c>
      <c r="E22" s="467">
        <v>21.990631779000001</v>
      </c>
      <c r="F22" s="467">
        <v>11.679514297000001</v>
      </c>
      <c r="G22" s="467">
        <v>12.297795319</v>
      </c>
      <c r="H22" s="467">
        <v>15.400497182000001</v>
      </c>
      <c r="I22" s="467">
        <v>8.8853104770000009</v>
      </c>
      <c r="J22" s="467">
        <v>13.795221345</v>
      </c>
      <c r="K22" s="467">
        <v>4.1815291180000003</v>
      </c>
      <c r="L22" s="467" t="s">
        <v>102</v>
      </c>
      <c r="M22" s="480">
        <v>15.153012046000001</v>
      </c>
      <c r="N22" s="480">
        <v>10.325212011</v>
      </c>
      <c r="O22" s="480">
        <v>13.003535949</v>
      </c>
      <c r="P22" s="467">
        <v>42.781312462999999</v>
      </c>
    </row>
    <row r="23" spans="1:16" ht="15.75" customHeight="1" x14ac:dyDescent="0.2">
      <c r="A23" s="465" t="s">
        <v>172</v>
      </c>
      <c r="B23" s="467">
        <v>186.779683377</v>
      </c>
      <c r="C23" s="467">
        <v>22.347392365000001</v>
      </c>
      <c r="D23" s="467">
        <v>44.281385980000003</v>
      </c>
      <c r="E23" s="467">
        <v>25.472490256</v>
      </c>
      <c r="F23" s="467">
        <v>30.487946035</v>
      </c>
      <c r="G23" s="467">
        <v>38.334408023999998</v>
      </c>
      <c r="H23" s="467">
        <v>50.862060651999997</v>
      </c>
      <c r="I23" s="467">
        <v>37.212735164000001</v>
      </c>
      <c r="J23" s="467">
        <v>44.130976115000003</v>
      </c>
      <c r="K23" s="467">
        <v>38.876240672999998</v>
      </c>
      <c r="L23" s="467" t="s">
        <v>102</v>
      </c>
      <c r="M23" s="480">
        <v>39.128968968999999</v>
      </c>
      <c r="N23" s="480">
        <v>40.431548135</v>
      </c>
      <c r="O23" s="480">
        <v>39.708914858</v>
      </c>
      <c r="P23" s="467">
        <v>57.460450358999999</v>
      </c>
    </row>
    <row r="24" spans="1:16" ht="15.75" customHeight="1" x14ac:dyDescent="0.2">
      <c r="A24" s="465" t="s">
        <v>173</v>
      </c>
      <c r="B24" s="467">
        <v>1003.111055409</v>
      </c>
      <c r="C24" s="467">
        <v>190.6766289</v>
      </c>
      <c r="D24" s="467">
        <v>190.75968262399999</v>
      </c>
      <c r="E24" s="467">
        <v>102.722061294</v>
      </c>
      <c r="F24" s="467">
        <v>114.17547716200001</v>
      </c>
      <c r="G24" s="467">
        <v>142.80352812500001</v>
      </c>
      <c r="H24" s="467">
        <v>139.171748726</v>
      </c>
      <c r="I24" s="467">
        <v>118.789425636</v>
      </c>
      <c r="J24" s="467">
        <v>131.190354351</v>
      </c>
      <c r="K24" s="467">
        <v>172.66834390400001</v>
      </c>
      <c r="L24" s="467" t="s">
        <v>102</v>
      </c>
      <c r="M24" s="480">
        <v>129.609971573</v>
      </c>
      <c r="N24" s="480">
        <v>131.86371893899999</v>
      </c>
      <c r="O24" s="480">
        <v>130.61340503299999</v>
      </c>
      <c r="P24" s="467">
        <v>102.633781559</v>
      </c>
    </row>
    <row r="25" spans="1:16" ht="15.75" customHeight="1" x14ac:dyDescent="0.2">
      <c r="A25" s="475" t="s">
        <v>174</v>
      </c>
      <c r="B25" s="468">
        <v>743.54844327199999</v>
      </c>
      <c r="C25" s="468">
        <v>188.37041485099999</v>
      </c>
      <c r="D25" s="468">
        <v>163.6655701</v>
      </c>
      <c r="E25" s="468">
        <v>84.690814205999999</v>
      </c>
      <c r="F25" s="468">
        <v>66.554719039999995</v>
      </c>
      <c r="G25" s="468">
        <v>73.466409670000004</v>
      </c>
      <c r="H25" s="468">
        <v>58.480068285000002</v>
      </c>
      <c r="I25" s="468">
        <v>56.815440537999997</v>
      </c>
      <c r="J25" s="468">
        <v>55.713758693000003</v>
      </c>
      <c r="K25" s="468">
        <v>47.870887373000002</v>
      </c>
      <c r="L25" s="468" t="s">
        <v>102</v>
      </c>
      <c r="M25" s="481">
        <v>69.566093331000005</v>
      </c>
      <c r="N25" s="481">
        <v>55.057192450000002</v>
      </c>
      <c r="O25" s="481">
        <v>63.106311359999999</v>
      </c>
      <c r="P25" s="468">
        <v>56.534100207999998</v>
      </c>
    </row>
    <row r="26" spans="1:16" ht="16.5" customHeight="1" x14ac:dyDescent="0.25">
      <c r="A26" s="474" t="s">
        <v>175</v>
      </c>
      <c r="B26" s="466">
        <v>1251.8108575199999</v>
      </c>
      <c r="C26" s="466">
        <v>263.52624891099998</v>
      </c>
      <c r="D26" s="466">
        <v>294.60809361000003</v>
      </c>
      <c r="E26" s="466">
        <v>201.426031169</v>
      </c>
      <c r="F26" s="466">
        <v>213.748026396</v>
      </c>
      <c r="G26" s="466">
        <v>254.40342361099999</v>
      </c>
      <c r="H26" s="466">
        <v>256.041029063</v>
      </c>
      <c r="I26" s="466">
        <v>265.66318077099999</v>
      </c>
      <c r="J26" s="466">
        <v>237.35813793200001</v>
      </c>
      <c r="K26" s="466">
        <v>138.87667048</v>
      </c>
      <c r="L26" s="466" t="s">
        <v>102</v>
      </c>
      <c r="M26" s="479">
        <v>238.222674485</v>
      </c>
      <c r="N26" s="479">
        <v>235.27464538199999</v>
      </c>
      <c r="O26" s="479">
        <v>236.91012673200001</v>
      </c>
      <c r="P26" s="466">
        <v>203.98256769400001</v>
      </c>
    </row>
    <row r="27" spans="1:16" ht="16.5" customHeight="1" x14ac:dyDescent="0.25">
      <c r="A27" s="476" t="s">
        <v>176</v>
      </c>
      <c r="B27" s="469">
        <v>557.409788918</v>
      </c>
      <c r="C27" s="469">
        <v>144.133505316</v>
      </c>
      <c r="D27" s="469">
        <v>228.84576565500001</v>
      </c>
      <c r="E27" s="469">
        <v>140.27125151300001</v>
      </c>
      <c r="F27" s="469">
        <v>126.1008272</v>
      </c>
      <c r="G27" s="469">
        <v>159.958298152</v>
      </c>
      <c r="H27" s="469">
        <v>164.40979480799999</v>
      </c>
      <c r="I27" s="469">
        <v>171.44439905900001</v>
      </c>
      <c r="J27" s="469">
        <v>117.985873041</v>
      </c>
      <c r="K27" s="469">
        <v>-17.293843362</v>
      </c>
      <c r="L27" s="469" t="s">
        <v>102</v>
      </c>
      <c r="M27" s="482">
        <v>151.4375857</v>
      </c>
      <c r="N27" s="482">
        <v>121.329750721</v>
      </c>
      <c r="O27" s="482">
        <v>138.03270746699999</v>
      </c>
      <c r="P27" s="469">
        <v>113.67988133999999</v>
      </c>
    </row>
    <row r="28" spans="1:16" ht="15.75" customHeight="1" x14ac:dyDescent="0.25">
      <c r="A28" s="474" t="s">
        <v>177</v>
      </c>
      <c r="B28" s="466">
        <v>3033.018746702</v>
      </c>
      <c r="C28" s="466">
        <v>779.40304340199998</v>
      </c>
      <c r="D28" s="466">
        <v>641.30776768500004</v>
      </c>
      <c r="E28" s="466">
        <v>435.60656422599999</v>
      </c>
      <c r="F28" s="466">
        <v>414.12895694100001</v>
      </c>
      <c r="G28" s="466">
        <v>412.32044612200002</v>
      </c>
      <c r="H28" s="466">
        <v>457.44338809999999</v>
      </c>
      <c r="I28" s="466">
        <v>421.44892810699997</v>
      </c>
      <c r="J28" s="466">
        <v>463.01868581799999</v>
      </c>
      <c r="K28" s="466">
        <v>448.47322651600001</v>
      </c>
      <c r="L28" s="466" t="s">
        <v>102</v>
      </c>
      <c r="M28" s="479">
        <v>436.63769993</v>
      </c>
      <c r="N28" s="479">
        <v>443.23377796099999</v>
      </c>
      <c r="O28" s="479">
        <v>439.57446449299999</v>
      </c>
      <c r="P28" s="466">
        <v>374.88907188500002</v>
      </c>
    </row>
    <row r="29" spans="1:16" ht="15.75" customHeight="1" x14ac:dyDescent="0.2">
      <c r="A29" s="465" t="s">
        <v>178</v>
      </c>
      <c r="B29" s="467">
        <v>2531.5491556729999</v>
      </c>
      <c r="C29" s="467">
        <v>770.87465225699998</v>
      </c>
      <c r="D29" s="467">
        <v>589.16939891000004</v>
      </c>
      <c r="E29" s="467">
        <v>417.00198568000002</v>
      </c>
      <c r="F29" s="467">
        <v>387.78173492799999</v>
      </c>
      <c r="G29" s="467">
        <v>371.78953751799997</v>
      </c>
      <c r="H29" s="467">
        <v>421.94596693099999</v>
      </c>
      <c r="I29" s="467">
        <v>397.48798199300001</v>
      </c>
      <c r="J29" s="467">
        <v>425.50671666099998</v>
      </c>
      <c r="K29" s="467">
        <v>287.63291632699998</v>
      </c>
      <c r="L29" s="467" t="s">
        <v>102</v>
      </c>
      <c r="M29" s="480">
        <v>404.37896922099998</v>
      </c>
      <c r="N29" s="480">
        <v>393.79118315900001</v>
      </c>
      <c r="O29" s="480">
        <v>399.66498088499998</v>
      </c>
      <c r="P29" s="467">
        <v>339.263638641</v>
      </c>
    </row>
    <row r="30" spans="1:16" ht="15.75" customHeight="1" x14ac:dyDescent="0.2">
      <c r="A30" s="465" t="s">
        <v>179</v>
      </c>
      <c r="B30" s="845">
        <v>4.5213588390000004</v>
      </c>
      <c r="C30" s="467">
        <v>6.1925239669999996</v>
      </c>
      <c r="D30" s="467">
        <v>42.428969864999999</v>
      </c>
      <c r="E30" s="467">
        <v>15.490239770000001</v>
      </c>
      <c r="F30" s="467">
        <v>18.460316671000001</v>
      </c>
      <c r="G30" s="467">
        <v>28.443475928000002</v>
      </c>
      <c r="H30" s="467">
        <v>17.795788391999999</v>
      </c>
      <c r="I30" s="467">
        <v>17.521601153999999</v>
      </c>
      <c r="J30" s="467">
        <v>21.869679841</v>
      </c>
      <c r="K30" s="467">
        <v>41.544723500000003</v>
      </c>
      <c r="L30" s="467" t="s">
        <v>102</v>
      </c>
      <c r="M30" s="480">
        <v>20.364646732000001</v>
      </c>
      <c r="N30" s="480">
        <v>22.842279105999999</v>
      </c>
      <c r="O30" s="480">
        <v>21.467760266999999</v>
      </c>
      <c r="P30" s="467">
        <v>23.371601746</v>
      </c>
    </row>
    <row r="31" spans="1:16" ht="15.75" customHeight="1" x14ac:dyDescent="0.2">
      <c r="A31" s="465" t="s">
        <v>180</v>
      </c>
      <c r="B31" s="467">
        <v>496.94823219</v>
      </c>
      <c r="C31" s="467">
        <v>2.335867178</v>
      </c>
      <c r="D31" s="467">
        <v>9.7093989100000009</v>
      </c>
      <c r="E31" s="467">
        <v>3.1143387759999999</v>
      </c>
      <c r="F31" s="467">
        <v>7.8869053420000004</v>
      </c>
      <c r="G31" s="467">
        <v>12.087432676000001</v>
      </c>
      <c r="H31" s="467">
        <v>17.701632777</v>
      </c>
      <c r="I31" s="467">
        <v>6.4393449599999997</v>
      </c>
      <c r="J31" s="467">
        <v>15.642289315999999</v>
      </c>
      <c r="K31" s="467">
        <v>119.295586689</v>
      </c>
      <c r="L31" s="467" t="s">
        <v>102</v>
      </c>
      <c r="M31" s="480">
        <v>11.894083976999999</v>
      </c>
      <c r="N31" s="480">
        <v>26.600315695999999</v>
      </c>
      <c r="O31" s="480">
        <v>18.441723339999999</v>
      </c>
      <c r="P31" s="467">
        <v>12.253831498</v>
      </c>
    </row>
    <row r="32" spans="1:16" ht="15.75" customHeight="1" x14ac:dyDescent="0.25">
      <c r="A32" s="474" t="s">
        <v>181</v>
      </c>
      <c r="B32" s="466">
        <v>2284.0879551449998</v>
      </c>
      <c r="C32" s="466">
        <v>555.44538434699996</v>
      </c>
      <c r="D32" s="466">
        <v>333.538646078</v>
      </c>
      <c r="E32" s="466">
        <v>224.19582288300001</v>
      </c>
      <c r="F32" s="466">
        <v>184.441446203</v>
      </c>
      <c r="G32" s="466">
        <v>171.80529964900001</v>
      </c>
      <c r="H32" s="466">
        <v>168.807185643</v>
      </c>
      <c r="I32" s="466">
        <v>138.15097756200001</v>
      </c>
      <c r="J32" s="466">
        <v>183.664867302</v>
      </c>
      <c r="K32" s="466">
        <v>382.96115785799998</v>
      </c>
      <c r="L32" s="466" t="s">
        <v>102</v>
      </c>
      <c r="M32" s="479">
        <v>184.98552720000001</v>
      </c>
      <c r="N32" s="479">
        <v>192.89068441399999</v>
      </c>
      <c r="O32" s="479">
        <v>188.505131646</v>
      </c>
      <c r="P32" s="466">
        <v>170.254008336</v>
      </c>
    </row>
    <row r="33" spans="1:16" ht="15.75" customHeight="1" x14ac:dyDescent="0.2">
      <c r="A33" s="465" t="s">
        <v>182</v>
      </c>
      <c r="B33" s="467">
        <v>212.595620053</v>
      </c>
      <c r="C33" s="467">
        <v>134.45511417099999</v>
      </c>
      <c r="D33" s="467">
        <v>45.197673113999997</v>
      </c>
      <c r="E33" s="467">
        <v>47.181558899000002</v>
      </c>
      <c r="F33" s="467">
        <v>47.162129573999998</v>
      </c>
      <c r="G33" s="467">
        <v>45.413677145000001</v>
      </c>
      <c r="H33" s="467">
        <v>45.759303054</v>
      </c>
      <c r="I33" s="467">
        <v>41.601883352000002</v>
      </c>
      <c r="J33" s="467">
        <v>41.579621154000002</v>
      </c>
      <c r="K33" s="467">
        <v>31.151961869000001</v>
      </c>
      <c r="L33" s="467" t="s">
        <v>102</v>
      </c>
      <c r="M33" s="480">
        <v>46.520768461000003</v>
      </c>
      <c r="N33" s="480">
        <v>40.092556098000003</v>
      </c>
      <c r="O33" s="480">
        <v>43.658742545000003</v>
      </c>
      <c r="P33" s="467">
        <v>39.710811999000001</v>
      </c>
    </row>
    <row r="34" spans="1:16" ht="15.75" customHeight="1" x14ac:dyDescent="0.2">
      <c r="A34" s="465" t="s">
        <v>183</v>
      </c>
      <c r="B34" s="467">
        <v>1481.203944591</v>
      </c>
      <c r="C34" s="467">
        <v>400.55793620399999</v>
      </c>
      <c r="D34" s="467">
        <v>260.83926052599998</v>
      </c>
      <c r="E34" s="467">
        <v>140.55215340800001</v>
      </c>
      <c r="F34" s="467">
        <v>104.821263941</v>
      </c>
      <c r="G34" s="467">
        <v>96.002163789999997</v>
      </c>
      <c r="H34" s="467">
        <v>93.861088576</v>
      </c>
      <c r="I34" s="467">
        <v>77.157954443999998</v>
      </c>
      <c r="J34" s="467">
        <v>71.458914035999996</v>
      </c>
      <c r="K34" s="467">
        <v>60.081250011000002</v>
      </c>
      <c r="L34" s="467" t="s">
        <v>102</v>
      </c>
      <c r="M34" s="480">
        <v>106.94789118600001</v>
      </c>
      <c r="N34" s="480">
        <v>72.252268530999999</v>
      </c>
      <c r="O34" s="480">
        <v>91.500397294999999</v>
      </c>
      <c r="P34" s="467">
        <v>94.349235915999998</v>
      </c>
    </row>
    <row r="35" spans="1:16" ht="15.75" customHeight="1" x14ac:dyDescent="0.2">
      <c r="A35" s="475" t="s">
        <v>184</v>
      </c>
      <c r="B35" s="468">
        <v>590.28839050099998</v>
      </c>
      <c r="C35" s="468">
        <v>20.432333971999999</v>
      </c>
      <c r="D35" s="468">
        <v>27.501712438999999</v>
      </c>
      <c r="E35" s="468">
        <v>36.462110574999997</v>
      </c>
      <c r="F35" s="468">
        <v>32.458052688000002</v>
      </c>
      <c r="G35" s="468">
        <v>30.389458713</v>
      </c>
      <c r="H35" s="468">
        <v>29.186794013</v>
      </c>
      <c r="I35" s="468">
        <v>19.391139765999998</v>
      </c>
      <c r="J35" s="468">
        <v>70.626332112</v>
      </c>
      <c r="K35" s="468">
        <v>291.72794597900003</v>
      </c>
      <c r="L35" s="468" t="s">
        <v>102</v>
      </c>
      <c r="M35" s="481">
        <v>31.516867553000001</v>
      </c>
      <c r="N35" s="481">
        <v>80.545859785000005</v>
      </c>
      <c r="O35" s="481">
        <v>53.345991806000001</v>
      </c>
      <c r="P35" s="468">
        <v>36.193960421</v>
      </c>
    </row>
    <row r="36" spans="1:16" ht="15.75" customHeight="1" x14ac:dyDescent="0.25">
      <c r="A36" s="477" t="s">
        <v>185</v>
      </c>
      <c r="B36" s="466">
        <v>5510.764353562</v>
      </c>
      <c r="C36" s="466">
        <v>1728.195027018</v>
      </c>
      <c r="D36" s="466">
        <v>1493.1749203889999</v>
      </c>
      <c r="E36" s="466">
        <v>1226.657703678</v>
      </c>
      <c r="F36" s="466">
        <v>1278.9735700409999</v>
      </c>
      <c r="G36" s="466">
        <v>1459.8200959440001</v>
      </c>
      <c r="H36" s="466">
        <v>1518.3925300650001</v>
      </c>
      <c r="I36" s="466">
        <v>1532.5762070789999</v>
      </c>
      <c r="J36" s="466">
        <v>1638.5238751290001</v>
      </c>
      <c r="K36" s="466">
        <v>1723.1364162299999</v>
      </c>
      <c r="L36" s="466" t="s">
        <v>102</v>
      </c>
      <c r="M36" s="479">
        <v>1405.892992222</v>
      </c>
      <c r="N36" s="479">
        <v>1605.562339004</v>
      </c>
      <c r="O36" s="479">
        <v>1494.7915557470001</v>
      </c>
      <c r="P36" s="466">
        <v>1466.3233062419999</v>
      </c>
    </row>
    <row r="37" spans="1:16" ht="15.75" customHeight="1" x14ac:dyDescent="0.25">
      <c r="A37" s="477" t="s">
        <v>186</v>
      </c>
      <c r="B37" s="466">
        <v>6013.6444195249996</v>
      </c>
      <c r="C37" s="466">
        <v>1767.763616873</v>
      </c>
      <c r="D37" s="466">
        <v>1480.0138923919999</v>
      </c>
      <c r="E37" s="466">
        <v>1216.672993504</v>
      </c>
      <c r="F37" s="466">
        <v>1263.0340856989999</v>
      </c>
      <c r="G37" s="466">
        <v>1473.708373082</v>
      </c>
      <c r="H37" s="466">
        <v>1485.797356672</v>
      </c>
      <c r="I37" s="466">
        <v>1514.9414373049999</v>
      </c>
      <c r="J37" s="466">
        <v>1596.5281945449999</v>
      </c>
      <c r="K37" s="466">
        <v>1796.5010180520001</v>
      </c>
      <c r="L37" s="466" t="s">
        <v>102</v>
      </c>
      <c r="M37" s="479">
        <v>1392.4634939770001</v>
      </c>
      <c r="N37" s="479">
        <v>1590.493890839</v>
      </c>
      <c r="O37" s="479">
        <v>1480.6323496330001</v>
      </c>
      <c r="P37" s="466">
        <v>1465.6708103860001</v>
      </c>
    </row>
    <row r="38" spans="1:16" ht="15.75" customHeight="1" x14ac:dyDescent="0.25">
      <c r="A38" s="476" t="s">
        <v>187</v>
      </c>
      <c r="B38" s="469">
        <v>502.88006596299999</v>
      </c>
      <c r="C38" s="469">
        <v>39.568589854999999</v>
      </c>
      <c r="D38" s="469">
        <v>-13.161027997</v>
      </c>
      <c r="E38" s="469">
        <v>-9.9847101739999999</v>
      </c>
      <c r="F38" s="469">
        <v>-15.939484342</v>
      </c>
      <c r="G38" s="469">
        <v>13.888277137999999</v>
      </c>
      <c r="H38" s="469">
        <v>-32.595173394</v>
      </c>
      <c r="I38" s="469">
        <v>-17.634769773999999</v>
      </c>
      <c r="J38" s="469">
        <v>-41.995680583999999</v>
      </c>
      <c r="K38" s="469">
        <v>73.364601821999997</v>
      </c>
      <c r="L38" s="469" t="s">
        <v>102</v>
      </c>
      <c r="M38" s="482">
        <v>-13.429498245</v>
      </c>
      <c r="N38" s="482">
        <v>-15.068448165</v>
      </c>
      <c r="O38" s="482">
        <v>-14.159206114</v>
      </c>
      <c r="P38" s="469">
        <v>-0.65249585499999996</v>
      </c>
    </row>
    <row r="39" spans="1:16" ht="15.75" customHeight="1" x14ac:dyDescent="0.2">
      <c r="A39" s="465" t="s">
        <v>188</v>
      </c>
      <c r="B39" s="467">
        <v>694.40106860200001</v>
      </c>
      <c r="C39" s="467">
        <v>119.392743594</v>
      </c>
      <c r="D39" s="467">
        <v>65.762327955000003</v>
      </c>
      <c r="E39" s="467">
        <v>61.154779654999999</v>
      </c>
      <c r="F39" s="467">
        <v>87.647199196000003</v>
      </c>
      <c r="G39" s="467">
        <v>94.445125458999996</v>
      </c>
      <c r="H39" s="467">
        <v>91.631234254999995</v>
      </c>
      <c r="I39" s="467">
        <v>94.218781711999995</v>
      </c>
      <c r="J39" s="467">
        <v>119.372264891</v>
      </c>
      <c r="K39" s="467">
        <v>156.17051384199999</v>
      </c>
      <c r="L39" s="467" t="s">
        <v>102</v>
      </c>
      <c r="M39" s="480">
        <v>86.785088784999999</v>
      </c>
      <c r="N39" s="480">
        <v>113.94489466100001</v>
      </c>
      <c r="O39" s="480">
        <v>98.877419265</v>
      </c>
      <c r="P39" s="467">
        <v>90.302686354000002</v>
      </c>
    </row>
    <row r="40" spans="1:16" ht="15.75" customHeight="1" x14ac:dyDescent="0.2">
      <c r="A40" s="465" t="s">
        <v>189</v>
      </c>
      <c r="B40" s="467">
        <v>831.33245382600001</v>
      </c>
      <c r="C40" s="467">
        <v>24.011387485</v>
      </c>
      <c r="D40" s="467">
        <v>194.006819299</v>
      </c>
      <c r="E40" s="467">
        <v>70.853466753000006</v>
      </c>
      <c r="F40" s="467">
        <v>73.674310997999996</v>
      </c>
      <c r="G40" s="467">
        <v>51.891962892999999</v>
      </c>
      <c r="H40" s="467">
        <v>80.395095651000005</v>
      </c>
      <c r="I40" s="467">
        <v>102.74633991899999</v>
      </c>
      <c r="J40" s="467">
        <v>116.984171143</v>
      </c>
      <c r="K40" s="467">
        <v>194.011770582</v>
      </c>
      <c r="L40" s="467" t="s">
        <v>102</v>
      </c>
      <c r="M40" s="480">
        <v>71.614320308999993</v>
      </c>
      <c r="N40" s="480">
        <v>121.97747645600001</v>
      </c>
      <c r="O40" s="480">
        <v>94.037452893999998</v>
      </c>
      <c r="P40" s="467">
        <v>90.226584556000006</v>
      </c>
    </row>
    <row r="41" spans="1:16" ht="15.75" customHeight="1" x14ac:dyDescent="0.2">
      <c r="A41" s="475" t="s">
        <v>190</v>
      </c>
      <c r="B41" s="468">
        <v>136.931385224</v>
      </c>
      <c r="C41" s="468">
        <v>-95.381356108999995</v>
      </c>
      <c r="D41" s="468">
        <v>128.24449134400001</v>
      </c>
      <c r="E41" s="468">
        <v>9.6986870980000006</v>
      </c>
      <c r="F41" s="468">
        <v>-13.972888198</v>
      </c>
      <c r="G41" s="468">
        <v>-42.553162565999997</v>
      </c>
      <c r="H41" s="468">
        <v>-11.236138605000001</v>
      </c>
      <c r="I41" s="468">
        <v>8.5275582070000002</v>
      </c>
      <c r="J41" s="468">
        <v>-2.3880937480000002</v>
      </c>
      <c r="K41" s="468">
        <v>37.841256739999999</v>
      </c>
      <c r="L41" s="468" t="s">
        <v>102</v>
      </c>
      <c r="M41" s="481">
        <v>-15.170768475999999</v>
      </c>
      <c r="N41" s="481">
        <v>8.0325817940000004</v>
      </c>
      <c r="O41" s="481">
        <v>-4.839966371</v>
      </c>
      <c r="P41" s="468">
        <v>-7.6101797999999998E-2</v>
      </c>
    </row>
    <row r="42" spans="1:16" ht="15.75" customHeight="1" x14ac:dyDescent="0.25">
      <c r="A42" s="477" t="s">
        <v>191</v>
      </c>
      <c r="B42" s="466">
        <v>6205.1654221640001</v>
      </c>
      <c r="C42" s="466">
        <v>1847.587770612</v>
      </c>
      <c r="D42" s="466">
        <v>1558.937248344</v>
      </c>
      <c r="E42" s="466">
        <v>1287.812483333</v>
      </c>
      <c r="F42" s="466">
        <v>1366.6207692370001</v>
      </c>
      <c r="G42" s="466">
        <v>1554.2652214029999</v>
      </c>
      <c r="H42" s="466">
        <v>1610.023764321</v>
      </c>
      <c r="I42" s="466">
        <v>1626.7949887919999</v>
      </c>
      <c r="J42" s="466">
        <v>1757.8961400190001</v>
      </c>
      <c r="K42" s="466">
        <v>1879.3069300719999</v>
      </c>
      <c r="L42" s="466" t="s">
        <v>102</v>
      </c>
      <c r="M42" s="479">
        <v>1492.6780810069999</v>
      </c>
      <c r="N42" s="479">
        <v>1719.507233666</v>
      </c>
      <c r="O42" s="479">
        <v>1593.6689750119999</v>
      </c>
      <c r="P42" s="466">
        <v>1556.6259925950001</v>
      </c>
    </row>
    <row r="43" spans="1:16" ht="15.75" customHeight="1" x14ac:dyDescent="0.25">
      <c r="A43" s="477" t="s">
        <v>192</v>
      </c>
      <c r="B43" s="466">
        <v>6844.976873351</v>
      </c>
      <c r="C43" s="466">
        <v>1791.7750043579999</v>
      </c>
      <c r="D43" s="466">
        <v>1674.0207116910001</v>
      </c>
      <c r="E43" s="466">
        <v>1287.5264602570001</v>
      </c>
      <c r="F43" s="466">
        <v>1336.7083966969999</v>
      </c>
      <c r="G43" s="466">
        <v>1525.600335975</v>
      </c>
      <c r="H43" s="466">
        <v>1566.192452322</v>
      </c>
      <c r="I43" s="466">
        <v>1617.687777225</v>
      </c>
      <c r="J43" s="466">
        <v>1713.5123656870001</v>
      </c>
      <c r="K43" s="466">
        <v>1990.5127886339999</v>
      </c>
      <c r="L43" s="466" t="s">
        <v>102</v>
      </c>
      <c r="M43" s="479">
        <v>1464.0778142869999</v>
      </c>
      <c r="N43" s="479">
        <v>1712.4713672949999</v>
      </c>
      <c r="O43" s="479">
        <v>1574.669802527</v>
      </c>
      <c r="P43" s="466">
        <v>1555.8973949419999</v>
      </c>
    </row>
    <row r="44" spans="1:16" ht="15.75" customHeight="1" x14ac:dyDescent="0.2">
      <c r="A44" s="475" t="s">
        <v>193</v>
      </c>
      <c r="B44" s="468">
        <v>639.81145118699999</v>
      </c>
      <c r="C44" s="468">
        <v>-55.812766254000003</v>
      </c>
      <c r="D44" s="468">
        <v>115.08346334700001</v>
      </c>
      <c r="E44" s="468">
        <v>-0.28602307599999999</v>
      </c>
      <c r="F44" s="468">
        <v>-29.91237254</v>
      </c>
      <c r="G44" s="468">
        <v>-28.664885428000002</v>
      </c>
      <c r="H44" s="468">
        <v>-43.831311997999997</v>
      </c>
      <c r="I44" s="468">
        <v>-9.1072115670000002</v>
      </c>
      <c r="J44" s="468">
        <v>-44.383774332000002</v>
      </c>
      <c r="K44" s="468">
        <v>111.205858562</v>
      </c>
      <c r="L44" s="468" t="s">
        <v>102</v>
      </c>
      <c r="M44" s="481">
        <v>-28.600266721000001</v>
      </c>
      <c r="N44" s="481">
        <v>-7.035866371</v>
      </c>
      <c r="O44" s="481">
        <v>-18.999172484999999</v>
      </c>
      <c r="P44" s="468">
        <v>-0.72859765300000001</v>
      </c>
    </row>
    <row r="45" spans="1:16" s="8" customFormat="1" ht="15.75" customHeight="1" x14ac:dyDescent="0.25">
      <c r="A45" s="478" t="s">
        <v>283</v>
      </c>
      <c r="B45" s="469">
        <v>1625.8991029020001</v>
      </c>
      <c r="C45" s="469">
        <v>614.34695311099995</v>
      </c>
      <c r="D45" s="469">
        <v>811.45969437899998</v>
      </c>
      <c r="E45" s="469">
        <v>621.27385161799998</v>
      </c>
      <c r="F45" s="469">
        <v>760.82093642699999</v>
      </c>
      <c r="G45" s="469">
        <v>833.33634740499997</v>
      </c>
      <c r="H45" s="469">
        <v>877.464840847</v>
      </c>
      <c r="I45" s="469">
        <v>909.89264837600001</v>
      </c>
      <c r="J45" s="469">
        <v>1113.690516007</v>
      </c>
      <c r="K45" s="469">
        <v>1531.0131920690001</v>
      </c>
      <c r="L45" s="469" t="s">
        <v>102</v>
      </c>
      <c r="M45" s="482">
        <v>799.45303165500002</v>
      </c>
      <c r="N45" s="482">
        <v>1086.820893999</v>
      </c>
      <c r="O45" s="482">
        <v>927.39750874900005</v>
      </c>
      <c r="P45" s="469">
        <v>911.97430987099995</v>
      </c>
    </row>
    <row r="46" spans="1:16" ht="15.75" customHeight="1" x14ac:dyDescent="0.25">
      <c r="A46" s="474" t="s">
        <v>442</v>
      </c>
      <c r="B46" s="467"/>
      <c r="C46" s="467"/>
      <c r="D46" s="467"/>
      <c r="E46" s="467"/>
      <c r="F46" s="467"/>
      <c r="G46" s="467"/>
      <c r="H46" s="467"/>
      <c r="I46" s="467"/>
      <c r="J46" s="467"/>
      <c r="K46" s="467"/>
      <c r="L46" s="467" t="s">
        <v>102</v>
      </c>
      <c r="M46" s="483"/>
      <c r="N46" s="483"/>
      <c r="O46" s="483"/>
      <c r="P46" s="470"/>
    </row>
    <row r="47" spans="1:16" ht="15.75" customHeight="1" x14ac:dyDescent="0.25">
      <c r="A47" s="465" t="s">
        <v>459</v>
      </c>
      <c r="B47" s="467">
        <v>2477.74560686</v>
      </c>
      <c r="C47" s="467">
        <v>948.79198361500005</v>
      </c>
      <c r="D47" s="467">
        <v>849.32259350300001</v>
      </c>
      <c r="E47" s="467">
        <v>789.64153851000003</v>
      </c>
      <c r="F47" s="467">
        <v>859.41832364100003</v>
      </c>
      <c r="G47" s="467">
        <v>1040.7686278149999</v>
      </c>
      <c r="H47" s="467">
        <v>1056.891740048</v>
      </c>
      <c r="I47" s="467">
        <v>1105.7707694190001</v>
      </c>
      <c r="J47" s="467">
        <v>1172.2486929510001</v>
      </c>
      <c r="K47" s="467">
        <v>1274.2469481989999</v>
      </c>
      <c r="L47" s="467" t="s">
        <v>102</v>
      </c>
      <c r="M47" s="480">
        <v>964.66497103799998</v>
      </c>
      <c r="N47" s="480">
        <v>1158.5856549990001</v>
      </c>
      <c r="O47" s="480">
        <v>1051.004063742</v>
      </c>
      <c r="P47" s="467">
        <v>1088.8753419449999</v>
      </c>
    </row>
    <row r="48" spans="1:16" ht="15.75" customHeight="1" x14ac:dyDescent="0.25">
      <c r="A48" s="465" t="s">
        <v>410</v>
      </c>
      <c r="B48" s="467">
        <v>649.12391820599998</v>
      </c>
      <c r="C48" s="467">
        <v>393.47202370600002</v>
      </c>
      <c r="D48" s="467">
        <v>332.62604188900002</v>
      </c>
      <c r="E48" s="467">
        <v>484.351612859</v>
      </c>
      <c r="F48" s="467">
        <v>552.01905963700005</v>
      </c>
      <c r="G48" s="467">
        <v>670.73264756699996</v>
      </c>
      <c r="H48" s="467">
        <v>693.45909375099995</v>
      </c>
      <c r="I48" s="467">
        <v>808.07594053499997</v>
      </c>
      <c r="J48" s="467">
        <v>838.56467010899996</v>
      </c>
      <c r="K48" s="467">
        <v>800.02840257699995</v>
      </c>
      <c r="L48" s="467" t="s">
        <v>102</v>
      </c>
      <c r="M48" s="480">
        <v>619.04786569999999</v>
      </c>
      <c r="N48" s="480">
        <v>820.05418120100001</v>
      </c>
      <c r="O48" s="480">
        <v>708.541686336</v>
      </c>
      <c r="P48" s="467">
        <v>596.25965187400004</v>
      </c>
    </row>
    <row r="49" spans="1:25" ht="15.75" customHeight="1" x14ac:dyDescent="0.25">
      <c r="A49" s="465" t="s">
        <v>411</v>
      </c>
      <c r="B49" s="467">
        <v>1205.995949868</v>
      </c>
      <c r="C49" s="467">
        <v>412.66726512100001</v>
      </c>
      <c r="D49" s="467">
        <v>371.97404787300002</v>
      </c>
      <c r="E49" s="467">
        <v>495.25000565800002</v>
      </c>
      <c r="F49" s="467">
        <v>573.82103912299999</v>
      </c>
      <c r="G49" s="467">
        <v>699.78828406900004</v>
      </c>
      <c r="H49" s="467">
        <v>741.36691740499998</v>
      </c>
      <c r="I49" s="467">
        <v>860.38532339400001</v>
      </c>
      <c r="J49" s="467">
        <v>870.86088425800006</v>
      </c>
      <c r="K49" s="467">
        <v>844.56118860399999</v>
      </c>
      <c r="L49" s="467" t="s">
        <v>102</v>
      </c>
      <c r="M49" s="480">
        <v>650.70012573099996</v>
      </c>
      <c r="N49" s="480">
        <v>862.62670497500005</v>
      </c>
      <c r="O49" s="480">
        <v>745.05596337500003</v>
      </c>
      <c r="P49" s="467">
        <v>733.457201564</v>
      </c>
    </row>
    <row r="50" spans="1:25" ht="15.75" customHeight="1" x14ac:dyDescent="0.25">
      <c r="A50" s="465" t="s">
        <v>412</v>
      </c>
      <c r="B50" s="467">
        <v>3729.5564643799999</v>
      </c>
      <c r="C50" s="467">
        <v>1212.318232526</v>
      </c>
      <c r="D50" s="467">
        <v>1146.4752463130001</v>
      </c>
      <c r="E50" s="467">
        <v>992.47717062100003</v>
      </c>
      <c r="F50" s="467">
        <v>1078.5926394959999</v>
      </c>
      <c r="G50" s="467">
        <v>1301.9030734329999</v>
      </c>
      <c r="H50" s="467">
        <v>1316.9901710290001</v>
      </c>
      <c r="I50" s="467">
        <v>1376.7904597429999</v>
      </c>
      <c r="J50" s="467">
        <v>1412.863327242</v>
      </c>
      <c r="K50" s="467">
        <v>1413.5398601940001</v>
      </c>
      <c r="L50" s="467" t="s">
        <v>102</v>
      </c>
      <c r="M50" s="480">
        <v>1207.4779667769999</v>
      </c>
      <c r="N50" s="480">
        <v>1397.6032064250001</v>
      </c>
      <c r="O50" s="480">
        <v>1292.127217987</v>
      </c>
      <c r="P50" s="467">
        <v>1295.4168020499999</v>
      </c>
    </row>
    <row r="51" spans="1:25" ht="15.75" customHeight="1" x14ac:dyDescent="0.25">
      <c r="A51" s="465" t="s">
        <v>460</v>
      </c>
      <c r="B51" s="467">
        <v>2973.1425065960002</v>
      </c>
      <c r="C51" s="467">
        <v>770.87465225699998</v>
      </c>
      <c r="D51" s="467">
        <v>591.71395811100001</v>
      </c>
      <c r="E51" s="467">
        <v>418.83226107600001</v>
      </c>
      <c r="F51" s="467">
        <v>395.08192179500003</v>
      </c>
      <c r="G51" s="467">
        <v>380.67733801000003</v>
      </c>
      <c r="H51" s="467">
        <v>433.40351777900003</v>
      </c>
      <c r="I51" s="467">
        <v>406.68891862200002</v>
      </c>
      <c r="J51" s="467">
        <v>435.91412726800002</v>
      </c>
      <c r="K51" s="467">
        <v>303.90869539599998</v>
      </c>
      <c r="L51" s="467" t="s">
        <v>102</v>
      </c>
      <c r="M51" s="480">
        <v>412.82113403599999</v>
      </c>
      <c r="N51" s="480">
        <v>404.52717308000001</v>
      </c>
      <c r="O51" s="480">
        <v>409.12842292699997</v>
      </c>
      <c r="P51" s="467">
        <v>345.65416793499998</v>
      </c>
    </row>
    <row r="52" spans="1:25" ht="15.75" customHeight="1" x14ac:dyDescent="0.25">
      <c r="A52" s="465" t="s">
        <v>413</v>
      </c>
      <c r="B52" s="467">
        <v>1625.8991029020001</v>
      </c>
      <c r="C52" s="467">
        <v>614.34695311099995</v>
      </c>
      <c r="D52" s="467">
        <v>811.45969437899998</v>
      </c>
      <c r="E52" s="467">
        <v>621.27385161799998</v>
      </c>
      <c r="F52" s="467">
        <v>760.82093642699999</v>
      </c>
      <c r="G52" s="467">
        <v>833.33634740499997</v>
      </c>
      <c r="H52" s="467">
        <v>877.464840847</v>
      </c>
      <c r="I52" s="467">
        <v>909.89264837600001</v>
      </c>
      <c r="J52" s="467">
        <v>1113.690516007</v>
      </c>
      <c r="K52" s="467">
        <v>1531.0131920690001</v>
      </c>
      <c r="L52" s="467" t="s">
        <v>102</v>
      </c>
      <c r="M52" s="480">
        <v>799.45303165500002</v>
      </c>
      <c r="N52" s="480">
        <v>1086.820893999</v>
      </c>
      <c r="O52" s="480">
        <v>927.39750874900005</v>
      </c>
      <c r="P52" s="467">
        <v>911.97430987099995</v>
      </c>
    </row>
    <row r="53" spans="1:25" ht="15.75" customHeight="1" x14ac:dyDescent="0.25">
      <c r="A53" s="465" t="s">
        <v>414</v>
      </c>
      <c r="B53" s="467">
        <v>262.12796833800002</v>
      </c>
      <c r="C53" s="467">
        <v>213.27435070600001</v>
      </c>
      <c r="D53" s="467">
        <v>194.57435135700001</v>
      </c>
      <c r="E53" s="467">
        <v>163.166508021</v>
      </c>
      <c r="F53" s="467">
        <v>157.82160929</v>
      </c>
      <c r="G53" s="467">
        <v>149.772488119</v>
      </c>
      <c r="H53" s="467">
        <v>124.501316539</v>
      </c>
      <c r="I53" s="467">
        <v>103.65170202100001</v>
      </c>
      <c r="J53" s="467">
        <v>116.260115048</v>
      </c>
      <c r="K53" s="467">
        <v>108.043455951</v>
      </c>
      <c r="L53" s="467" t="s">
        <v>102</v>
      </c>
      <c r="M53" s="480">
        <v>145.19896938599999</v>
      </c>
      <c r="N53" s="480">
        <v>109.713138536</v>
      </c>
      <c r="O53" s="480">
        <v>129.39965197000001</v>
      </c>
      <c r="P53" s="467">
        <v>166.190076272</v>
      </c>
    </row>
    <row r="54" spans="1:25" ht="12.75" customHeight="1" x14ac:dyDescent="0.2">
      <c r="A54" s="235" t="s">
        <v>903</v>
      </c>
      <c r="B54" s="473"/>
      <c r="C54" s="473"/>
      <c r="D54" s="473"/>
      <c r="E54" s="473"/>
      <c r="F54" s="473"/>
      <c r="G54" s="473"/>
      <c r="H54" s="473"/>
      <c r="I54" s="473"/>
      <c r="J54" s="473"/>
      <c r="K54" s="473"/>
      <c r="L54" s="473"/>
      <c r="M54" s="569"/>
      <c r="N54" s="486"/>
      <c r="O54" s="714"/>
      <c r="P54" s="715"/>
      <c r="Q54" s="13"/>
      <c r="R54" s="13"/>
      <c r="S54" s="13"/>
      <c r="T54" s="13"/>
      <c r="U54" s="13"/>
      <c r="V54" s="215"/>
      <c r="W54" s="215"/>
      <c r="X54" s="215"/>
      <c r="Y54" s="39"/>
    </row>
    <row r="55" spans="1:25" ht="15" customHeight="1" x14ac:dyDescent="0.2">
      <c r="A55" s="255" t="s">
        <v>357</v>
      </c>
      <c r="B55" s="13"/>
      <c r="C55" s="13"/>
      <c r="D55" s="13"/>
      <c r="E55" s="13"/>
      <c r="F55" s="13"/>
      <c r="G55" s="13"/>
      <c r="H55" s="13"/>
      <c r="I55" s="13"/>
      <c r="J55" s="13"/>
      <c r="K55" s="13"/>
      <c r="L55" s="13"/>
      <c r="M55" s="215"/>
      <c r="N55" s="215"/>
      <c r="O55" s="215"/>
      <c r="P55" s="39"/>
    </row>
    <row r="56" spans="1:25" ht="15" customHeight="1" x14ac:dyDescent="0.2">
      <c r="A56" s="37" t="s">
        <v>461</v>
      </c>
      <c r="B56" s="13"/>
      <c r="C56" s="13"/>
      <c r="D56" s="13"/>
      <c r="E56" s="13"/>
      <c r="F56" s="13"/>
      <c r="G56" s="13"/>
      <c r="H56" s="13"/>
      <c r="I56" s="13"/>
      <c r="J56" s="13"/>
      <c r="K56" s="13"/>
      <c r="L56" s="13"/>
      <c r="M56" s="215"/>
      <c r="N56" s="215"/>
      <c r="O56" s="215"/>
      <c r="P56" s="39"/>
    </row>
    <row r="57" spans="1:25" ht="15.75" customHeight="1" x14ac:dyDescent="0.2">
      <c r="A57" s="168" t="s">
        <v>559</v>
      </c>
      <c r="B57" s="13"/>
      <c r="C57" s="13"/>
      <c r="D57" s="13"/>
      <c r="E57" s="13"/>
      <c r="F57" s="13"/>
      <c r="G57" s="13"/>
      <c r="H57" s="13"/>
      <c r="I57" s="13"/>
      <c r="J57" s="13"/>
      <c r="K57" s="13"/>
      <c r="L57" s="13"/>
      <c r="M57" s="215"/>
      <c r="N57" s="215"/>
      <c r="O57" s="215"/>
      <c r="P57" s="39"/>
    </row>
    <row r="58" spans="1:25" ht="15.75" customHeight="1" x14ac:dyDescent="0.2">
      <c r="A58" s="168" t="s">
        <v>920</v>
      </c>
      <c r="B58" s="13"/>
      <c r="C58" s="13"/>
      <c r="D58" s="13"/>
      <c r="E58" s="13"/>
      <c r="F58" s="13"/>
      <c r="G58" s="13"/>
      <c r="H58" s="13"/>
      <c r="I58" s="13"/>
      <c r="J58" s="13"/>
      <c r="K58" s="13"/>
      <c r="L58" s="13"/>
      <c r="M58" s="215"/>
      <c r="N58" s="215"/>
      <c r="O58" s="215"/>
      <c r="P58" s="39"/>
    </row>
    <row r="59" spans="1:25" ht="15" customHeight="1" x14ac:dyDescent="0.2">
      <c r="A59" s="255" t="s">
        <v>921</v>
      </c>
      <c r="B59" s="13"/>
      <c r="C59" s="13"/>
      <c r="D59" s="13"/>
      <c r="E59" s="13"/>
      <c r="F59" s="13"/>
      <c r="G59" s="13"/>
      <c r="H59" s="13"/>
      <c r="I59" s="13"/>
      <c r="J59" s="13"/>
      <c r="K59" s="13"/>
      <c r="L59" s="13"/>
      <c r="M59" s="215"/>
      <c r="N59" s="215"/>
      <c r="O59" s="215"/>
      <c r="P59" s="39"/>
    </row>
    <row r="60" spans="1:25" x14ac:dyDescent="0.2">
      <c r="A60" s="286" t="s">
        <v>906</v>
      </c>
      <c r="B60" s="3"/>
      <c r="C60" s="3"/>
      <c r="D60" s="3"/>
      <c r="G60" s="185"/>
      <c r="J60" s="185"/>
    </row>
    <row r="61" spans="1:25" ht="18" x14ac:dyDescent="0.2">
      <c r="A61" s="46"/>
    </row>
    <row r="62" spans="1:25" ht="21" x14ac:dyDescent="0.2">
      <c r="A62" s="46" t="s">
        <v>918</v>
      </c>
    </row>
    <row r="63" spans="1:25" ht="18.75" thickBot="1" x14ac:dyDescent="0.25">
      <c r="A63" s="46"/>
    </row>
    <row r="64" spans="1:25" ht="15.95" customHeight="1" x14ac:dyDescent="0.2">
      <c r="A64" s="41"/>
      <c r="B64" s="42" t="s">
        <v>35</v>
      </c>
      <c r="C64" s="42" t="s">
        <v>121</v>
      </c>
      <c r="D64" s="42" t="s">
        <v>123</v>
      </c>
      <c r="E64" s="42" t="s">
        <v>36</v>
      </c>
      <c r="F64" s="42" t="s">
        <v>37</v>
      </c>
      <c r="G64" s="42" t="s">
        <v>38</v>
      </c>
      <c r="H64" s="42" t="s">
        <v>39</v>
      </c>
      <c r="I64" s="42" t="s">
        <v>125</v>
      </c>
      <c r="J64" s="42" t="s">
        <v>126</v>
      </c>
      <c r="K64" s="42" t="s">
        <v>127</v>
      </c>
      <c r="L64" s="252">
        <v>100000</v>
      </c>
      <c r="M64" s="250" t="s">
        <v>231</v>
      </c>
      <c r="N64" s="250" t="s">
        <v>229</v>
      </c>
      <c r="O64" s="257" t="s">
        <v>77</v>
      </c>
      <c r="P64" s="281" t="s">
        <v>220</v>
      </c>
    </row>
    <row r="65" spans="1:16" ht="15.95" customHeight="1" x14ac:dyDescent="0.2">
      <c r="A65" s="566" t="s">
        <v>81</v>
      </c>
      <c r="B65" s="43" t="s">
        <v>120</v>
      </c>
      <c r="C65" s="43" t="s">
        <v>40</v>
      </c>
      <c r="D65" s="43" t="s">
        <v>40</v>
      </c>
      <c r="E65" s="43" t="s">
        <v>40</v>
      </c>
      <c r="F65" s="43" t="s">
        <v>40</v>
      </c>
      <c r="G65" s="43" t="s">
        <v>40</v>
      </c>
      <c r="H65" s="43" t="s">
        <v>40</v>
      </c>
      <c r="I65" s="43" t="s">
        <v>40</v>
      </c>
      <c r="J65" s="43" t="s">
        <v>40</v>
      </c>
      <c r="K65" s="43" t="s">
        <v>40</v>
      </c>
      <c r="L65" s="43" t="s">
        <v>43</v>
      </c>
      <c r="M65" s="239" t="s">
        <v>230</v>
      </c>
      <c r="N65" s="239" t="s">
        <v>138</v>
      </c>
      <c r="O65" s="256" t="s">
        <v>137</v>
      </c>
      <c r="P65" s="282" t="s">
        <v>284</v>
      </c>
    </row>
    <row r="66" spans="1:16" ht="15.95" customHeight="1" thickBot="1" x14ac:dyDescent="0.25">
      <c r="A66" s="423" t="s">
        <v>99</v>
      </c>
      <c r="B66" s="44" t="s">
        <v>43</v>
      </c>
      <c r="C66" s="44" t="s">
        <v>122</v>
      </c>
      <c r="D66" s="44" t="s">
        <v>124</v>
      </c>
      <c r="E66" s="44" t="s">
        <v>44</v>
      </c>
      <c r="F66" s="44" t="s">
        <v>45</v>
      </c>
      <c r="G66" s="44" t="s">
        <v>46</v>
      </c>
      <c r="H66" s="44" t="s">
        <v>42</v>
      </c>
      <c r="I66" s="44" t="s">
        <v>128</v>
      </c>
      <c r="J66" s="44" t="s">
        <v>129</v>
      </c>
      <c r="K66" s="44" t="s">
        <v>130</v>
      </c>
      <c r="L66" s="44" t="s">
        <v>131</v>
      </c>
      <c r="M66" s="251" t="s">
        <v>138</v>
      </c>
      <c r="N66" s="251" t="s">
        <v>131</v>
      </c>
      <c r="O66" s="258" t="s">
        <v>41</v>
      </c>
      <c r="P66" s="283" t="s">
        <v>239</v>
      </c>
    </row>
    <row r="67" spans="1:16" ht="15" customHeight="1" x14ac:dyDescent="0.25">
      <c r="A67" s="544" t="s">
        <v>200</v>
      </c>
      <c r="B67" s="192"/>
      <c r="C67" s="192"/>
      <c r="D67" s="192"/>
      <c r="E67" s="192"/>
      <c r="F67" s="192"/>
      <c r="G67" s="192"/>
      <c r="H67" s="192"/>
      <c r="I67" s="192"/>
      <c r="J67" s="192"/>
      <c r="K67" s="192"/>
      <c r="L67" s="192"/>
      <c r="M67" s="192"/>
      <c r="N67" s="192"/>
      <c r="O67" s="192"/>
    </row>
    <row r="68" spans="1:16" ht="15.75" customHeight="1" x14ac:dyDescent="0.25">
      <c r="A68" s="487" t="s">
        <v>291</v>
      </c>
      <c r="B68" s="719">
        <f>B8/B$8</f>
        <v>1</v>
      </c>
      <c r="C68" s="719">
        <f t="shared" ref="C68:K68" si="0">C8/C$8</f>
        <v>1</v>
      </c>
      <c r="D68" s="719">
        <f t="shared" si="0"/>
        <v>1</v>
      </c>
      <c r="E68" s="719">
        <f t="shared" si="0"/>
        <v>1</v>
      </c>
      <c r="F68" s="719">
        <f t="shared" si="0"/>
        <v>1</v>
      </c>
      <c r="G68" s="719">
        <f t="shared" si="0"/>
        <v>1</v>
      </c>
      <c r="H68" s="719">
        <f t="shared" si="0"/>
        <v>1</v>
      </c>
      <c r="I68" s="719">
        <f t="shared" si="0"/>
        <v>1</v>
      </c>
      <c r="J68" s="719">
        <f t="shared" si="0"/>
        <v>1</v>
      </c>
      <c r="K68" s="719">
        <f t="shared" si="0"/>
        <v>1</v>
      </c>
      <c r="L68" s="719" t="s">
        <v>102</v>
      </c>
      <c r="M68" s="720">
        <f t="shared" ref="M68:O68" si="1">M8/M$8</f>
        <v>1</v>
      </c>
      <c r="N68" s="720">
        <f t="shared" si="1"/>
        <v>1</v>
      </c>
      <c r="O68" s="720">
        <f t="shared" si="1"/>
        <v>1</v>
      </c>
      <c r="P68" s="719">
        <f>P8/P$8</f>
        <v>1</v>
      </c>
    </row>
    <row r="69" spans="1:16" ht="15.75" customHeight="1" x14ac:dyDescent="0.2">
      <c r="A69" s="490" t="s">
        <v>161</v>
      </c>
      <c r="B69" s="721">
        <f t="shared" ref="B69:K73" si="2">B9/B$8</f>
        <v>0.25152704323620811</v>
      </c>
      <c r="C69" s="721">
        <f t="shared" si="2"/>
        <v>0.3529167308393627</v>
      </c>
      <c r="D69" s="721">
        <f t="shared" si="2"/>
        <v>0.35253782065987366</v>
      </c>
      <c r="E69" s="721">
        <f t="shared" si="2"/>
        <v>0.33136887121051384</v>
      </c>
      <c r="F69" s="721">
        <f t="shared" si="2"/>
        <v>0.32022944966412953</v>
      </c>
      <c r="G69" s="721">
        <f t="shared" si="2"/>
        <v>0.30098705742343274</v>
      </c>
      <c r="H69" s="721">
        <f t="shared" si="2"/>
        <v>0.28292049383138035</v>
      </c>
      <c r="I69" s="721">
        <f t="shared" si="2"/>
        <v>0.26231545381251037</v>
      </c>
      <c r="J69" s="721">
        <f t="shared" si="2"/>
        <v>0.26023061522280383</v>
      </c>
      <c r="K69" s="721">
        <f t="shared" si="2"/>
        <v>0.20552118874224262</v>
      </c>
      <c r="L69" s="721" t="s">
        <v>102</v>
      </c>
      <c r="M69" s="722">
        <f t="shared" ref="M69:P69" si="3">M9/M$8</f>
        <v>0.30213493231954064</v>
      </c>
      <c r="N69" s="722">
        <f t="shared" si="3"/>
        <v>0.25246853876469771</v>
      </c>
      <c r="O69" s="722">
        <f t="shared" si="3"/>
        <v>0.27777741250254684</v>
      </c>
      <c r="P69" s="721">
        <f t="shared" si="3"/>
        <v>0.26404539119645737</v>
      </c>
    </row>
    <row r="70" spans="1:16" ht="15.75" customHeight="1" x14ac:dyDescent="0.2">
      <c r="A70" s="492" t="s">
        <v>162</v>
      </c>
      <c r="B70" s="723">
        <f t="shared" si="2"/>
        <v>0.62622929047076792</v>
      </c>
      <c r="C70" s="723">
        <f t="shared" si="2"/>
        <v>0.46463054060001707</v>
      </c>
      <c r="D70" s="723">
        <f t="shared" si="2"/>
        <v>0.47610392482045466</v>
      </c>
      <c r="E70" s="723">
        <f t="shared" si="2"/>
        <v>0.48540598044394756</v>
      </c>
      <c r="F70" s="723">
        <f t="shared" si="2"/>
        <v>0.51492966234445059</v>
      </c>
      <c r="G70" s="723">
        <f t="shared" si="2"/>
        <v>0.53729862766602277</v>
      </c>
      <c r="H70" s="723">
        <f t="shared" si="2"/>
        <v>0.5631753297842319</v>
      </c>
      <c r="I70" s="723">
        <f t="shared" si="2"/>
        <v>0.58260355688226495</v>
      </c>
      <c r="J70" s="723">
        <f t="shared" si="2"/>
        <v>0.5530820859472968</v>
      </c>
      <c r="K70" s="723">
        <f t="shared" si="2"/>
        <v>0.60982868581182692</v>
      </c>
      <c r="L70" s="723" t="s">
        <v>102</v>
      </c>
      <c r="M70" s="724">
        <f t="shared" ref="M70:P70" si="4">M10/M$8</f>
        <v>0.53580127697001634</v>
      </c>
      <c r="N70" s="724">
        <f t="shared" si="4"/>
        <v>0.57402773381417127</v>
      </c>
      <c r="O70" s="724">
        <f t="shared" si="4"/>
        <v>0.55454839375241383</v>
      </c>
      <c r="P70" s="723">
        <f t="shared" si="4"/>
        <v>0.53433136062437614</v>
      </c>
    </row>
    <row r="71" spans="1:16" ht="15.75" customHeight="1" x14ac:dyDescent="0.2">
      <c r="A71" s="490" t="s">
        <v>163</v>
      </c>
      <c r="B71" s="721">
        <f t="shared" si="2"/>
        <v>1.8590197829620299E-2</v>
      </c>
      <c r="C71" s="721">
        <f t="shared" si="2"/>
        <v>1.4690641886426284E-2</v>
      </c>
      <c r="D71" s="721">
        <f t="shared" si="2"/>
        <v>1.7166699073419188E-2</v>
      </c>
      <c r="E71" s="721">
        <f t="shared" si="2"/>
        <v>1.7317576258710696E-2</v>
      </c>
      <c r="F71" s="721">
        <f t="shared" si="2"/>
        <v>2.2537159468606512E-2</v>
      </c>
      <c r="G71" s="721">
        <f t="shared" si="2"/>
        <v>1.9378543609488919E-2</v>
      </c>
      <c r="H71" s="721">
        <f t="shared" si="2"/>
        <v>2.24199093756016E-2</v>
      </c>
      <c r="I71" s="721">
        <f t="shared" si="2"/>
        <v>2.0762223364134812E-2</v>
      </c>
      <c r="J71" s="721">
        <f t="shared" si="2"/>
        <v>2.2604785164389359E-2</v>
      </c>
      <c r="K71" s="721">
        <f t="shared" si="2"/>
        <v>3.6727093478320295E-2</v>
      </c>
      <c r="L71" s="721" t="s">
        <v>102</v>
      </c>
      <c r="M71" s="722">
        <f t="shared" ref="M71:P71" si="5">M11/M$8</f>
        <v>2.0942369631018559E-2</v>
      </c>
      <c r="N71" s="722">
        <f t="shared" si="5"/>
        <v>2.4077577886313907E-2</v>
      </c>
      <c r="O71" s="722">
        <f t="shared" si="5"/>
        <v>2.2479946486471468E-2</v>
      </c>
      <c r="P71" s="721">
        <f t="shared" si="5"/>
        <v>1.9892834782474177E-2</v>
      </c>
    </row>
    <row r="72" spans="1:16" ht="15.75" customHeight="1" x14ac:dyDescent="0.2">
      <c r="A72" s="492" t="s">
        <v>164</v>
      </c>
      <c r="B72" s="723">
        <f t="shared" si="2"/>
        <v>3.139706690453456E-2</v>
      </c>
      <c r="C72" s="723">
        <f t="shared" si="2"/>
        <v>6.650434778294266E-2</v>
      </c>
      <c r="D72" s="723">
        <f t="shared" si="2"/>
        <v>7.3784048248001985E-2</v>
      </c>
      <c r="E72" s="723">
        <f t="shared" si="2"/>
        <v>9.0118516723691144E-2</v>
      </c>
      <c r="F72" s="723">
        <f t="shared" si="2"/>
        <v>8.5088507141445488E-2</v>
      </c>
      <c r="G72" s="723">
        <f t="shared" si="2"/>
        <v>9.6962800385908848E-2</v>
      </c>
      <c r="H72" s="723">
        <f t="shared" si="2"/>
        <v>9.4452023698616994E-2</v>
      </c>
      <c r="I72" s="723">
        <f t="shared" si="2"/>
        <v>0.1053916324305732</v>
      </c>
      <c r="J72" s="723">
        <f t="shared" si="2"/>
        <v>0.11888305744350683</v>
      </c>
      <c r="K72" s="723">
        <f t="shared" si="2"/>
        <v>0.12560286082390315</v>
      </c>
      <c r="L72" s="723" t="s">
        <v>102</v>
      </c>
      <c r="M72" s="724">
        <f t="shared" ref="M72:P72" si="6">M12/M$8</f>
        <v>9.2334622203990288E-2</v>
      </c>
      <c r="N72" s="724">
        <f t="shared" si="6"/>
        <v>0.11445000755778439</v>
      </c>
      <c r="O72" s="724">
        <f t="shared" si="6"/>
        <v>0.10318050607919139</v>
      </c>
      <c r="P72" s="723">
        <f t="shared" si="6"/>
        <v>0.13924974883671079</v>
      </c>
    </row>
    <row r="73" spans="1:16" ht="15.75" customHeight="1" x14ac:dyDescent="0.2">
      <c r="A73" s="495" t="s">
        <v>165</v>
      </c>
      <c r="B73" s="725">
        <f t="shared" si="2"/>
        <v>7.2256401558869116E-2</v>
      </c>
      <c r="C73" s="725">
        <f t="shared" si="2"/>
        <v>0.1012577388923052</v>
      </c>
      <c r="D73" s="725">
        <f t="shared" si="2"/>
        <v>8.0407507197076553E-2</v>
      </c>
      <c r="E73" s="725">
        <f t="shared" si="2"/>
        <v>7.5789055363136695E-2</v>
      </c>
      <c r="F73" s="725">
        <f t="shared" si="2"/>
        <v>5.7215221380211657E-2</v>
      </c>
      <c r="G73" s="725">
        <f t="shared" si="2"/>
        <v>4.5372970916101388E-2</v>
      </c>
      <c r="H73" s="725">
        <f t="shared" si="2"/>
        <v>3.703224331016905E-2</v>
      </c>
      <c r="I73" s="725">
        <f t="shared" si="2"/>
        <v>2.8927133510516536E-2</v>
      </c>
      <c r="J73" s="725">
        <f t="shared" si="2"/>
        <v>4.5199456222003088E-2</v>
      </c>
      <c r="K73" s="725">
        <f t="shared" si="2"/>
        <v>2.2320171142922521E-2</v>
      </c>
      <c r="L73" s="725" t="s">
        <v>102</v>
      </c>
      <c r="M73" s="726">
        <f t="shared" ref="M73:P73" si="7">M13/M$8</f>
        <v>4.8786798875434204E-2</v>
      </c>
      <c r="N73" s="726">
        <f t="shared" si="7"/>
        <v>3.4976141976172284E-2</v>
      </c>
      <c r="O73" s="726">
        <f t="shared" si="7"/>
        <v>4.2013741179376438E-2</v>
      </c>
      <c r="P73" s="725">
        <f t="shared" si="7"/>
        <v>4.2480664559981542E-2</v>
      </c>
    </row>
    <row r="74" spans="1:16" ht="15.75" customHeight="1" x14ac:dyDescent="0.25">
      <c r="A74" s="498" t="s">
        <v>287</v>
      </c>
      <c r="B74" s="727">
        <f>B14/B$14</f>
        <v>1</v>
      </c>
      <c r="C74" s="727">
        <f t="shared" ref="C74:K74" si="8">C14/C$14</f>
        <v>1</v>
      </c>
      <c r="D74" s="727">
        <f t="shared" si="8"/>
        <v>1</v>
      </c>
      <c r="E74" s="727">
        <f t="shared" si="8"/>
        <v>1</v>
      </c>
      <c r="F74" s="727">
        <f t="shared" si="8"/>
        <v>1</v>
      </c>
      <c r="G74" s="727">
        <f t="shared" si="8"/>
        <v>1</v>
      </c>
      <c r="H74" s="727">
        <f t="shared" si="8"/>
        <v>1</v>
      </c>
      <c r="I74" s="727">
        <f t="shared" si="8"/>
        <v>1</v>
      </c>
      <c r="J74" s="727">
        <f t="shared" si="8"/>
        <v>1</v>
      </c>
      <c r="K74" s="727">
        <f t="shared" si="8"/>
        <v>1</v>
      </c>
      <c r="L74" s="727" t="s">
        <v>102</v>
      </c>
      <c r="M74" s="728">
        <f t="shared" ref="M74:O74" si="9">M14/M$14</f>
        <v>1</v>
      </c>
      <c r="N74" s="728">
        <f t="shared" si="9"/>
        <v>1</v>
      </c>
      <c r="O74" s="728">
        <f t="shared" si="9"/>
        <v>1</v>
      </c>
      <c r="P74" s="727">
        <f>P14/P$14</f>
        <v>1</v>
      </c>
    </row>
    <row r="75" spans="1:16" ht="15.75" customHeight="1" x14ac:dyDescent="0.2">
      <c r="A75" s="490" t="s">
        <v>79</v>
      </c>
      <c r="B75" s="721">
        <f t="shared" ref="B75:K85" si="10">B15/B$14</f>
        <v>0.39144748585049172</v>
      </c>
      <c r="C75" s="721">
        <f t="shared" si="10"/>
        <v>0.41504394125591842</v>
      </c>
      <c r="D75" s="721">
        <f t="shared" si="10"/>
        <v>0.44047583691321235</v>
      </c>
      <c r="E75" s="721">
        <f t="shared" si="10"/>
        <v>0.59638137125274837</v>
      </c>
      <c r="F75" s="721">
        <f t="shared" si="10"/>
        <v>0.64365309857890485</v>
      </c>
      <c r="G75" s="721">
        <f t="shared" si="10"/>
        <v>0.67830096914925686</v>
      </c>
      <c r="H75" s="721">
        <f t="shared" si="10"/>
        <v>0.70355868586706161</v>
      </c>
      <c r="I75" s="721">
        <f t="shared" si="10"/>
        <v>0.76212237170706831</v>
      </c>
      <c r="J75" s="721">
        <f t="shared" si="10"/>
        <v>0.74270094725394931</v>
      </c>
      <c r="K75" s="721">
        <f t="shared" si="10"/>
        <v>0.732904751964912</v>
      </c>
      <c r="L75" s="721" t="s">
        <v>102</v>
      </c>
      <c r="M75" s="722">
        <f t="shared" ref="M75:P75" si="11">M15/M$14</f>
        <v>0.667646496931803</v>
      </c>
      <c r="N75" s="722">
        <f t="shared" si="11"/>
        <v>0.74942410628420852</v>
      </c>
      <c r="O75" s="722">
        <f t="shared" si="11"/>
        <v>0.70702837020432718</v>
      </c>
      <c r="P75" s="721">
        <f t="shared" si="11"/>
        <v>0.66702867027244916</v>
      </c>
    </row>
    <row r="76" spans="1:16" ht="15.75" customHeight="1" x14ac:dyDescent="0.2">
      <c r="A76" s="492" t="s">
        <v>167</v>
      </c>
      <c r="B76" s="723">
        <f t="shared" si="10"/>
        <v>0.32336176201812361</v>
      </c>
      <c r="C76" s="723">
        <f t="shared" si="10"/>
        <v>0.34039516527039426</v>
      </c>
      <c r="D76" s="723">
        <f t="shared" si="10"/>
        <v>0.32445013450508209</v>
      </c>
      <c r="E76" s="723">
        <f t="shared" si="10"/>
        <v>0.49900392706072882</v>
      </c>
      <c r="F76" s="723">
        <f t="shared" si="10"/>
        <v>0.53200904411060379</v>
      </c>
      <c r="G76" s="723">
        <f t="shared" si="10"/>
        <v>0.53751181508752566</v>
      </c>
      <c r="H76" s="723">
        <f t="shared" si="10"/>
        <v>0.56292517113149743</v>
      </c>
      <c r="I76" s="723">
        <f t="shared" si="10"/>
        <v>0.62492103813285049</v>
      </c>
      <c r="J76" s="723">
        <f t="shared" si="10"/>
        <v>0.61638013208112385</v>
      </c>
      <c r="K76" s="723">
        <f t="shared" si="10"/>
        <v>0.59747957053583822</v>
      </c>
      <c r="L76" s="723" t="s">
        <v>102</v>
      </c>
      <c r="M76" s="724">
        <f t="shared" ref="M76:P76" si="12">M16/M$14</f>
        <v>0.53889192485047877</v>
      </c>
      <c r="N76" s="724">
        <f t="shared" si="12"/>
        <v>0.61721860754853053</v>
      </c>
      <c r="O76" s="724">
        <f t="shared" si="12"/>
        <v>0.57661192567069353</v>
      </c>
      <c r="P76" s="723">
        <f t="shared" si="12"/>
        <v>0.56619398513536523</v>
      </c>
    </row>
    <row r="77" spans="1:16" ht="15.75" customHeight="1" x14ac:dyDescent="0.2">
      <c r="A77" s="490" t="s">
        <v>322</v>
      </c>
      <c r="B77" s="721">
        <f t="shared" si="10"/>
        <v>0.1612792313897822</v>
      </c>
      <c r="C77" s="721">
        <f t="shared" si="10"/>
        <v>7.3925970864319179E-2</v>
      </c>
      <c r="D77" s="721">
        <f t="shared" si="10"/>
        <v>6.9849189787161953E-2</v>
      </c>
      <c r="E77" s="721">
        <f t="shared" si="10"/>
        <v>5.0440728549631324E-2</v>
      </c>
      <c r="F77" s="721">
        <f t="shared" si="10"/>
        <v>4.9100343320297987E-2</v>
      </c>
      <c r="G77" s="721">
        <f t="shared" si="10"/>
        <v>5.3270606205054895E-2</v>
      </c>
      <c r="H77" s="721">
        <f t="shared" si="10"/>
        <v>5.7765592918251771E-2</v>
      </c>
      <c r="I77" s="721">
        <f t="shared" si="10"/>
        <v>5.9886256869030575E-2</v>
      </c>
      <c r="J77" s="721">
        <f t="shared" si="10"/>
        <v>3.3703930964756122E-2</v>
      </c>
      <c r="K77" s="721">
        <f t="shared" si="10"/>
        <v>4.0556622764165995E-2</v>
      </c>
      <c r="L77" s="721" t="s">
        <v>102</v>
      </c>
      <c r="M77" s="722">
        <f t="shared" ref="M77:P77" si="13">M17/M$14</f>
        <v>5.4142830516818743E-2</v>
      </c>
      <c r="N77" s="722">
        <f t="shared" si="13"/>
        <v>4.5679167578831635E-2</v>
      </c>
      <c r="O77" s="722">
        <f t="shared" si="13"/>
        <v>5.0066960558097985E-2</v>
      </c>
      <c r="P77" s="721">
        <f t="shared" si="13"/>
        <v>0.1178981310210805</v>
      </c>
    </row>
    <row r="78" spans="1:16" ht="15.75" customHeight="1" x14ac:dyDescent="0.2">
      <c r="A78" s="492" t="s">
        <v>168</v>
      </c>
      <c r="B78" s="723">
        <f t="shared" si="10"/>
        <v>6.8085723832368134E-2</v>
      </c>
      <c r="C78" s="723">
        <f t="shared" si="10"/>
        <v>7.4648775985524191E-2</v>
      </c>
      <c r="D78" s="723">
        <f t="shared" si="10"/>
        <v>0.11602570240813026</v>
      </c>
      <c r="E78" s="723">
        <f t="shared" si="10"/>
        <v>9.7377444192019658E-2</v>
      </c>
      <c r="F78" s="723">
        <f t="shared" si="10"/>
        <v>0.1116440544673739</v>
      </c>
      <c r="G78" s="723">
        <f t="shared" si="10"/>
        <v>0.1407891540609631</v>
      </c>
      <c r="H78" s="723">
        <f t="shared" si="10"/>
        <v>0.14063351473556412</v>
      </c>
      <c r="I78" s="723">
        <f t="shared" si="10"/>
        <v>0.13720133357421779</v>
      </c>
      <c r="J78" s="723">
        <f t="shared" si="10"/>
        <v>0.12632081517211777</v>
      </c>
      <c r="K78" s="723">
        <f t="shared" si="10"/>
        <v>0.13542518142978119</v>
      </c>
      <c r="L78" s="723" t="s">
        <v>102</v>
      </c>
      <c r="M78" s="724">
        <f t="shared" ref="M78:P78" si="14">M18/M$14</f>
        <v>0.12875457208132418</v>
      </c>
      <c r="N78" s="724">
        <f t="shared" si="14"/>
        <v>0.13220549873567811</v>
      </c>
      <c r="O78" s="724">
        <f t="shared" si="14"/>
        <v>0.13041644453363369</v>
      </c>
      <c r="P78" s="723">
        <f t="shared" si="14"/>
        <v>0.10083468513708399</v>
      </c>
    </row>
    <row r="79" spans="1:16" ht="15.75" customHeight="1" x14ac:dyDescent="0.2">
      <c r="A79" s="490" t="s">
        <v>169</v>
      </c>
      <c r="B79" s="721">
        <f t="shared" si="10"/>
        <v>9.0142563657067035E-2</v>
      </c>
      <c r="C79" s="721">
        <f t="shared" si="10"/>
        <v>0.25385946599495662</v>
      </c>
      <c r="D79" s="721">
        <f t="shared" si="10"/>
        <v>0.21175683013544985</v>
      </c>
      <c r="E79" s="721">
        <f t="shared" si="10"/>
        <v>0.18911962357336309</v>
      </c>
      <c r="F79" s="721">
        <f t="shared" si="10"/>
        <v>0.16051936236362765</v>
      </c>
      <c r="G79" s="721">
        <f t="shared" si="10"/>
        <v>0.12613581956909875</v>
      </c>
      <c r="H79" s="721">
        <f t="shared" si="10"/>
        <v>0.1077429600139935</v>
      </c>
      <c r="I79" s="721">
        <f t="shared" si="10"/>
        <v>8.3302471388717159E-2</v>
      </c>
      <c r="J79" s="721">
        <f t="shared" si="10"/>
        <v>9.3776449601558731E-2</v>
      </c>
      <c r="K79" s="721">
        <f t="shared" si="10"/>
        <v>8.3573382641496052E-2</v>
      </c>
      <c r="L79" s="721" t="s">
        <v>102</v>
      </c>
      <c r="M79" s="722">
        <f t="shared" ref="M79:P79" si="15">M19/M$14</f>
        <v>0.13499583656759517</v>
      </c>
      <c r="N79" s="722">
        <f t="shared" si="15"/>
        <v>8.790278415377456E-2</v>
      </c>
      <c r="O79" s="722">
        <f t="shared" si="15"/>
        <v>0.11231710290345429</v>
      </c>
      <c r="P79" s="721">
        <f t="shared" si="15"/>
        <v>0.16574458712070403</v>
      </c>
    </row>
    <row r="80" spans="1:16" ht="15.75" customHeight="1" x14ac:dyDescent="0.2">
      <c r="A80" s="492" t="s">
        <v>170</v>
      </c>
      <c r="B80" s="723">
        <f t="shared" si="10"/>
        <v>7.0283952218317222E-2</v>
      </c>
      <c r="C80" s="723">
        <f t="shared" si="10"/>
        <v>0.17592274452692108</v>
      </c>
      <c r="D80" s="723">
        <f t="shared" si="10"/>
        <v>0.16971526597084427</v>
      </c>
      <c r="E80" s="723">
        <f t="shared" si="10"/>
        <v>0.16440328589009817</v>
      </c>
      <c r="F80" s="723">
        <f t="shared" si="10"/>
        <v>0.14632179333594023</v>
      </c>
      <c r="G80" s="723">
        <f t="shared" si="10"/>
        <v>0.11504119713310422</v>
      </c>
      <c r="H80" s="723">
        <f t="shared" si="10"/>
        <v>9.4534734789800109E-2</v>
      </c>
      <c r="I80" s="723">
        <f t="shared" si="10"/>
        <v>7.5285023430761031E-2</v>
      </c>
      <c r="J80" s="723">
        <f t="shared" si="10"/>
        <v>8.2286879987852196E-2</v>
      </c>
      <c r="K80" s="723">
        <f t="shared" si="10"/>
        <v>7.6434672267516865E-2</v>
      </c>
      <c r="L80" s="723" t="s">
        <v>102</v>
      </c>
      <c r="M80" s="724">
        <f t="shared" ref="M80:P80" si="16">M20/M$14</f>
        <v>0.12024978788935177</v>
      </c>
      <c r="N80" s="724">
        <f t="shared" si="16"/>
        <v>7.8500920741761029E-2</v>
      </c>
      <c r="O80" s="724">
        <f t="shared" si="16"/>
        <v>0.10014466855019991</v>
      </c>
      <c r="P80" s="723">
        <f t="shared" si="16"/>
        <v>0.12829081420667374</v>
      </c>
    </row>
    <row r="81" spans="1:16" ht="15.75" customHeight="1" x14ac:dyDescent="0.2">
      <c r="A81" s="490" t="s">
        <v>171</v>
      </c>
      <c r="B81" s="721">
        <f t="shared" si="10"/>
        <v>7.6157272939214645E-3</v>
      </c>
      <c r="C81" s="721">
        <f t="shared" si="10"/>
        <v>1.4903724114049817E-2</v>
      </c>
      <c r="D81" s="721">
        <f t="shared" si="10"/>
        <v>1.1728819885334776E-2</v>
      </c>
      <c r="E81" s="721">
        <f t="shared" si="10"/>
        <v>2.5590201852309091E-3</v>
      </c>
      <c r="F81" s="721">
        <f t="shared" si="10"/>
        <v>3.3690932256852995E-3</v>
      </c>
      <c r="G81" s="721">
        <f t="shared" si="10"/>
        <v>1.6486079284998758E-3</v>
      </c>
      <c r="H81" s="721">
        <f t="shared" si="10"/>
        <v>1.5145182248714588E-3</v>
      </c>
      <c r="I81" s="721">
        <f t="shared" si="10"/>
        <v>1.5638075988715805E-3</v>
      </c>
      <c r="J81" s="721">
        <f t="shared" si="10"/>
        <v>1.7255527558770135E-3</v>
      </c>
      <c r="K81" s="721">
        <f t="shared" si="10"/>
        <v>4.1805135549477755E-3</v>
      </c>
      <c r="L81" s="721" t="s">
        <v>102</v>
      </c>
      <c r="M81" s="722">
        <f t="shared" ref="M81:P81" si="17">M21/M$14</f>
        <v>2.196741393203304E-3</v>
      </c>
      <c r="N81" s="722">
        <f t="shared" si="17"/>
        <v>2.0140640970624842E-3</v>
      </c>
      <c r="O81" s="722">
        <f t="shared" si="17"/>
        <v>2.1087689741919931E-3</v>
      </c>
      <c r="P81" s="721">
        <f t="shared" si="17"/>
        <v>4.4286396949007366E-3</v>
      </c>
    </row>
    <row r="82" spans="1:16" ht="15.75" customHeight="1" x14ac:dyDescent="0.2">
      <c r="A82" s="693" t="s">
        <v>608</v>
      </c>
      <c r="B82" s="723">
        <f t="shared" si="10"/>
        <v>1.2242884144560227E-2</v>
      </c>
      <c r="C82" s="723">
        <f t="shared" si="10"/>
        <v>6.3032997354810591E-2</v>
      </c>
      <c r="D82" s="723">
        <f t="shared" si="10"/>
        <v>3.0312744279270821E-2</v>
      </c>
      <c r="E82" s="723">
        <f t="shared" si="10"/>
        <v>2.215731749803404E-2</v>
      </c>
      <c r="F82" s="723">
        <f t="shared" si="10"/>
        <v>1.0828475802002092E-2</v>
      </c>
      <c r="G82" s="723">
        <f t="shared" si="10"/>
        <v>9.4460145074946582E-3</v>
      </c>
      <c r="H82" s="723">
        <f t="shared" si="10"/>
        <v>1.1693707000081235E-2</v>
      </c>
      <c r="I82" s="723">
        <f t="shared" si="10"/>
        <v>6.453640359084553E-3</v>
      </c>
      <c r="J82" s="723">
        <f t="shared" si="10"/>
        <v>9.7640168578295248E-3</v>
      </c>
      <c r="K82" s="723">
        <f t="shared" si="10"/>
        <v>2.9581968190314136E-3</v>
      </c>
      <c r="L82" s="723" t="s">
        <v>102</v>
      </c>
      <c r="M82" s="724">
        <f t="shared" ref="M82:P82" si="18">M22/M$14</f>
        <v>1.2549307285868262E-2</v>
      </c>
      <c r="N82" s="724">
        <f t="shared" si="18"/>
        <v>7.3877993149510449E-3</v>
      </c>
      <c r="O82" s="724">
        <f t="shared" si="18"/>
        <v>1.0063665379062409E-2</v>
      </c>
      <c r="P82" s="723">
        <f t="shared" si="18"/>
        <v>3.3025133219901484E-2</v>
      </c>
    </row>
    <row r="83" spans="1:16" ht="15.75" customHeight="1" x14ac:dyDescent="0.2">
      <c r="A83" s="490" t="s">
        <v>172</v>
      </c>
      <c r="B83" s="721">
        <f t="shared" si="10"/>
        <v>5.0080937280580946E-2</v>
      </c>
      <c r="C83" s="721">
        <f t="shared" si="10"/>
        <v>1.843360246957329E-2</v>
      </c>
      <c r="D83" s="721">
        <f t="shared" si="10"/>
        <v>3.8623935512263743E-2</v>
      </c>
      <c r="E83" s="721">
        <f t="shared" si="10"/>
        <v>2.5665567944562071E-2</v>
      </c>
      <c r="F83" s="721">
        <f t="shared" si="10"/>
        <v>2.826641395332187E-2</v>
      </c>
      <c r="G83" s="721">
        <f t="shared" si="10"/>
        <v>2.9444901702947557E-2</v>
      </c>
      <c r="H83" s="721">
        <f t="shared" si="10"/>
        <v>3.8619924256731615E-2</v>
      </c>
      <c r="I83" s="721">
        <f t="shared" si="10"/>
        <v>2.7028612016200604E-2</v>
      </c>
      <c r="J83" s="721">
        <f t="shared" si="10"/>
        <v>3.1235134541390146E-2</v>
      </c>
      <c r="K83" s="721">
        <f t="shared" si="10"/>
        <v>2.7502755152348134E-2</v>
      </c>
      <c r="L83" s="721" t="s">
        <v>102</v>
      </c>
      <c r="M83" s="722">
        <f t="shared" ref="M83:P83" si="19">M23/M$14</f>
        <v>3.2405534548545875E-2</v>
      </c>
      <c r="N83" s="722">
        <f t="shared" si="19"/>
        <v>2.8929203903604303E-2</v>
      </c>
      <c r="O83" s="722">
        <f t="shared" si="19"/>
        <v>3.073142822566834E-2</v>
      </c>
      <c r="P83" s="721">
        <f t="shared" si="19"/>
        <v>4.435672770962111E-2</v>
      </c>
    </row>
    <row r="84" spans="1:16" ht="15.75" customHeight="1" x14ac:dyDescent="0.2">
      <c r="A84" s="492" t="s">
        <v>173</v>
      </c>
      <c r="B84" s="723">
        <f t="shared" si="10"/>
        <v>0.2689625602908674</v>
      </c>
      <c r="C84" s="723">
        <f t="shared" si="10"/>
        <v>0.1572826538314977</v>
      </c>
      <c r="D84" s="723">
        <f t="shared" si="10"/>
        <v>0.16638796453518939</v>
      </c>
      <c r="E84" s="723">
        <f t="shared" si="10"/>
        <v>0.10350067924456749</v>
      </c>
      <c r="F84" s="723">
        <f t="shared" si="10"/>
        <v>0.10585597655788882</v>
      </c>
      <c r="G84" s="723">
        <f t="shared" si="10"/>
        <v>0.10968829480403645</v>
      </c>
      <c r="H84" s="723">
        <f t="shared" si="10"/>
        <v>0.10567409824878295</v>
      </c>
      <c r="I84" s="723">
        <f t="shared" si="10"/>
        <v>8.627995988450847E-2</v>
      </c>
      <c r="J84" s="723">
        <f t="shared" si="10"/>
        <v>9.2854242743416665E-2</v>
      </c>
      <c r="K84" s="723">
        <f t="shared" si="10"/>
        <v>0.12215314811165091</v>
      </c>
      <c r="L84" s="723" t="s">
        <v>102</v>
      </c>
      <c r="M84" s="724">
        <f t="shared" ref="M84:P84" si="20">M24/M$14</f>
        <v>0.10733940919763109</v>
      </c>
      <c r="N84" s="724">
        <f t="shared" si="20"/>
        <v>9.4349897261827895E-2</v>
      </c>
      <c r="O84" s="724">
        <f t="shared" si="20"/>
        <v>0.10108401341199369</v>
      </c>
      <c r="P84" s="723">
        <f t="shared" si="20"/>
        <v>7.9228385332490533E-2</v>
      </c>
    </row>
    <row r="85" spans="1:16" ht="15.75" customHeight="1" x14ac:dyDescent="0.2">
      <c r="A85" s="495" t="s">
        <v>174</v>
      </c>
      <c r="B85" s="725">
        <f t="shared" si="10"/>
        <v>0.19936645292099289</v>
      </c>
      <c r="C85" s="725">
        <f t="shared" si="10"/>
        <v>0.15538033644722909</v>
      </c>
      <c r="D85" s="725">
        <f t="shared" si="10"/>
        <v>0.14275543290301232</v>
      </c>
      <c r="E85" s="725">
        <f t="shared" si="10"/>
        <v>8.5332757984758839E-2</v>
      </c>
      <c r="F85" s="725">
        <f t="shared" si="10"/>
        <v>6.1705148545329769E-2</v>
      </c>
      <c r="G85" s="725">
        <f t="shared" si="10"/>
        <v>5.6430014775428534E-2</v>
      </c>
      <c r="H85" s="725">
        <f t="shared" si="10"/>
        <v>4.4404331612670989E-2</v>
      </c>
      <c r="I85" s="725">
        <f t="shared" si="10"/>
        <v>4.126658500277923E-2</v>
      </c>
      <c r="J85" s="725">
        <f t="shared" si="10"/>
        <v>3.9433225860392912E-2</v>
      </c>
      <c r="K85" s="725">
        <f t="shared" si="10"/>
        <v>3.3865962128885423E-2</v>
      </c>
      <c r="L85" s="725" t="s">
        <v>102</v>
      </c>
      <c r="M85" s="726">
        <f t="shared" ref="M85:P85" si="21">M25/M$14</f>
        <v>5.7612722753596753E-2</v>
      </c>
      <c r="N85" s="726">
        <f t="shared" si="21"/>
        <v>3.9394008397300104E-2</v>
      </c>
      <c r="O85" s="726">
        <f t="shared" si="21"/>
        <v>4.8839085255330414E-2</v>
      </c>
      <c r="P85" s="725">
        <f t="shared" si="21"/>
        <v>4.3641629565507149E-2</v>
      </c>
    </row>
    <row r="86" spans="1:16" ht="15.75" customHeight="1" x14ac:dyDescent="0.25">
      <c r="A86" s="501" t="s">
        <v>201</v>
      </c>
      <c r="B86" s="729"/>
      <c r="C86" s="729"/>
      <c r="D86" s="729"/>
      <c r="E86" s="729"/>
      <c r="F86" s="729"/>
      <c r="G86" s="729"/>
      <c r="H86" s="729"/>
      <c r="I86" s="729"/>
      <c r="J86" s="729"/>
      <c r="K86" s="729"/>
      <c r="L86" s="729"/>
      <c r="M86" s="730"/>
      <c r="N86" s="730"/>
      <c r="O86" s="730"/>
      <c r="P86" s="731"/>
    </row>
    <row r="87" spans="1:16" ht="15.75" customHeight="1" x14ac:dyDescent="0.25">
      <c r="A87" s="498" t="s">
        <v>288</v>
      </c>
      <c r="B87" s="727">
        <f>B28/B$28</f>
        <v>1</v>
      </c>
      <c r="C87" s="727">
        <f t="shared" ref="C87:K87" si="22">C28/C$28</f>
        <v>1</v>
      </c>
      <c r="D87" s="727">
        <f t="shared" si="22"/>
        <v>1</v>
      </c>
      <c r="E87" s="727">
        <f t="shared" si="22"/>
        <v>1</v>
      </c>
      <c r="F87" s="727">
        <f t="shared" si="22"/>
        <v>1</v>
      </c>
      <c r="G87" s="727">
        <f t="shared" si="22"/>
        <v>1</v>
      </c>
      <c r="H87" s="727">
        <f t="shared" si="22"/>
        <v>1</v>
      </c>
      <c r="I87" s="727">
        <f t="shared" si="22"/>
        <v>1</v>
      </c>
      <c r="J87" s="727">
        <f t="shared" si="22"/>
        <v>1</v>
      </c>
      <c r="K87" s="727">
        <f t="shared" si="22"/>
        <v>1</v>
      </c>
      <c r="L87" s="727" t="s">
        <v>102</v>
      </c>
      <c r="M87" s="728">
        <f t="shared" ref="M87:O87" si="23">M28/M$28</f>
        <v>1</v>
      </c>
      <c r="N87" s="728">
        <f t="shared" si="23"/>
        <v>1</v>
      </c>
      <c r="O87" s="728">
        <f t="shared" si="23"/>
        <v>1</v>
      </c>
      <c r="P87" s="727">
        <f>P28/P$28</f>
        <v>1</v>
      </c>
    </row>
    <row r="88" spans="1:16" ht="15.75" customHeight="1" x14ac:dyDescent="0.2">
      <c r="A88" s="490" t="s">
        <v>178</v>
      </c>
      <c r="B88" s="721">
        <f t="shared" ref="B88:K90" si="24">B29/B$28</f>
        <v>0.8346632075471736</v>
      </c>
      <c r="C88" s="721">
        <f t="shared" si="24"/>
        <v>0.98905779080900869</v>
      </c>
      <c r="D88" s="721">
        <f t="shared" si="24"/>
        <v>0.91869992630338837</v>
      </c>
      <c r="E88" s="721">
        <f t="shared" si="24"/>
        <v>0.95729040819424471</v>
      </c>
      <c r="F88" s="721">
        <f t="shared" si="24"/>
        <v>0.93637918437866285</v>
      </c>
      <c r="G88" s="721">
        <f t="shared" si="24"/>
        <v>0.90170046383776103</v>
      </c>
      <c r="H88" s="721">
        <f t="shared" si="24"/>
        <v>0.92240040605584173</v>
      </c>
      <c r="I88" s="721">
        <f t="shared" si="24"/>
        <v>0.94314626395747625</v>
      </c>
      <c r="J88" s="721">
        <f t="shared" si="24"/>
        <v>0.91898389782967649</v>
      </c>
      <c r="K88" s="721">
        <f t="shared" si="24"/>
        <v>0.64136028489704766</v>
      </c>
      <c r="L88" s="721" t="s">
        <v>102</v>
      </c>
      <c r="M88" s="722">
        <f t="shared" ref="M88:P88" si="25">M29/M$28</f>
        <v>0.92612014328086734</v>
      </c>
      <c r="N88" s="722">
        <f t="shared" si="25"/>
        <v>0.8884503003596661</v>
      </c>
      <c r="O88" s="722">
        <f t="shared" si="25"/>
        <v>0.90920882164064931</v>
      </c>
      <c r="P88" s="721">
        <f t="shared" si="25"/>
        <v>0.90497073423647734</v>
      </c>
    </row>
    <row r="89" spans="1:16" ht="15.75" customHeight="1" x14ac:dyDescent="0.2">
      <c r="A89" s="492" t="s">
        <v>179</v>
      </c>
      <c r="B89" s="723" t="s">
        <v>102</v>
      </c>
      <c r="C89" s="723">
        <f t="shared" si="24"/>
        <v>7.9452139934819629E-3</v>
      </c>
      <c r="D89" s="723">
        <f t="shared" si="24"/>
        <v>6.6160074776827615E-2</v>
      </c>
      <c r="E89" s="723">
        <f t="shared" si="24"/>
        <v>3.5560161490044498E-2</v>
      </c>
      <c r="F89" s="723">
        <f t="shared" si="24"/>
        <v>4.4576251821072242E-2</v>
      </c>
      <c r="G89" s="723">
        <f t="shared" si="24"/>
        <v>6.8983908500098889E-2</v>
      </c>
      <c r="H89" s="723">
        <f t="shared" si="24"/>
        <v>3.8902712018453585E-2</v>
      </c>
      <c r="I89" s="723">
        <f t="shared" si="24"/>
        <v>4.1574672482145948E-2</v>
      </c>
      <c r="J89" s="723">
        <f t="shared" si="24"/>
        <v>4.7232823449368036E-2</v>
      </c>
      <c r="K89" s="723">
        <f t="shared" si="24"/>
        <v>9.2635905654265022E-2</v>
      </c>
      <c r="L89" s="723" t="s">
        <v>102</v>
      </c>
      <c r="M89" s="724">
        <f t="shared" ref="M89:P89" si="26">M30/M$28</f>
        <v>4.6639689461685924E-2</v>
      </c>
      <c r="N89" s="724">
        <f t="shared" si="26"/>
        <v>5.1535510698396916E-2</v>
      </c>
      <c r="O89" s="724">
        <f t="shared" si="26"/>
        <v>4.8837596359835554E-2</v>
      </c>
      <c r="P89" s="723">
        <f t="shared" si="26"/>
        <v>6.2342712814977469E-2</v>
      </c>
    </row>
    <row r="90" spans="1:16" ht="15.75" customHeight="1" x14ac:dyDescent="0.2">
      <c r="A90" s="495" t="s">
        <v>180</v>
      </c>
      <c r="B90" s="725">
        <f t="shared" si="24"/>
        <v>0.16384607999220721</v>
      </c>
      <c r="C90" s="725">
        <f t="shared" si="24"/>
        <v>2.9969951975093944E-3</v>
      </c>
      <c r="D90" s="725">
        <f t="shared" si="24"/>
        <v>1.5139998919784018E-2</v>
      </c>
      <c r="E90" s="725">
        <f t="shared" si="24"/>
        <v>7.1494303157108273E-3</v>
      </c>
      <c r="F90" s="725">
        <f t="shared" si="24"/>
        <v>1.9044563800264827E-2</v>
      </c>
      <c r="G90" s="725">
        <f t="shared" si="24"/>
        <v>2.9315627662139979E-2</v>
      </c>
      <c r="H90" s="725">
        <f t="shared" si="24"/>
        <v>3.8696881925704682E-2</v>
      </c>
      <c r="I90" s="725">
        <f t="shared" si="24"/>
        <v>1.5279063560377927E-2</v>
      </c>
      <c r="J90" s="725">
        <f t="shared" si="24"/>
        <v>3.3783278720955455E-2</v>
      </c>
      <c r="K90" s="725">
        <f t="shared" si="24"/>
        <v>0.26600380944868723</v>
      </c>
      <c r="L90" s="725" t="s">
        <v>102</v>
      </c>
      <c r="M90" s="726">
        <f t="shared" ref="M90:P90" si="27">M31/M$28</f>
        <v>2.7240167257446646E-2</v>
      </c>
      <c r="N90" s="726">
        <f t="shared" si="27"/>
        <v>6.001418894193699E-2</v>
      </c>
      <c r="O90" s="726">
        <f t="shared" si="27"/>
        <v>4.1953581997240141E-2</v>
      </c>
      <c r="P90" s="725">
        <f t="shared" si="27"/>
        <v>3.2686552948545146E-2</v>
      </c>
    </row>
    <row r="91" spans="1:16" ht="15.75" customHeight="1" x14ac:dyDescent="0.25">
      <c r="A91" s="498" t="s">
        <v>289</v>
      </c>
      <c r="B91" s="727">
        <f>B32/B$32</f>
        <v>1</v>
      </c>
      <c r="C91" s="727">
        <f t="shared" ref="C91:K91" si="28">C32/C$32</f>
        <v>1</v>
      </c>
      <c r="D91" s="727">
        <f t="shared" si="28"/>
        <v>1</v>
      </c>
      <c r="E91" s="727">
        <f t="shared" si="28"/>
        <v>1</v>
      </c>
      <c r="F91" s="727">
        <f t="shared" si="28"/>
        <v>1</v>
      </c>
      <c r="G91" s="727">
        <f t="shared" si="28"/>
        <v>1</v>
      </c>
      <c r="H91" s="727">
        <f t="shared" si="28"/>
        <v>1</v>
      </c>
      <c r="I91" s="727">
        <f t="shared" si="28"/>
        <v>1</v>
      </c>
      <c r="J91" s="727">
        <f t="shared" si="28"/>
        <v>1</v>
      </c>
      <c r="K91" s="727">
        <f t="shared" si="28"/>
        <v>1</v>
      </c>
      <c r="L91" s="727" t="s">
        <v>102</v>
      </c>
      <c r="M91" s="728">
        <f t="shared" ref="M91:O91" si="29">M32/M$32</f>
        <v>1</v>
      </c>
      <c r="N91" s="728">
        <f t="shared" si="29"/>
        <v>1</v>
      </c>
      <c r="O91" s="728">
        <f t="shared" si="29"/>
        <v>1</v>
      </c>
      <c r="P91" s="727">
        <f>P32/P$32</f>
        <v>1</v>
      </c>
    </row>
    <row r="92" spans="1:16" ht="15.75" customHeight="1" x14ac:dyDescent="0.2">
      <c r="A92" s="490" t="s">
        <v>182</v>
      </c>
      <c r="B92" s="721">
        <f t="shared" ref="B92:K94" si="30">B33/B$32</f>
        <v>9.3076809749869677E-2</v>
      </c>
      <c r="C92" s="721">
        <f t="shared" si="30"/>
        <v>0.24206720941442314</v>
      </c>
      <c r="D92" s="721">
        <f t="shared" si="30"/>
        <v>0.13550955382672583</v>
      </c>
      <c r="E92" s="721">
        <f t="shared" si="30"/>
        <v>0.21044798378613153</v>
      </c>
      <c r="F92" s="721">
        <f t="shared" si="30"/>
        <v>0.25570244944887494</v>
      </c>
      <c r="G92" s="721">
        <f t="shared" si="30"/>
        <v>0.26433222512798271</v>
      </c>
      <c r="H92" s="721">
        <f t="shared" si="30"/>
        <v>0.27107437920784694</v>
      </c>
      <c r="I92" s="721">
        <f t="shared" si="30"/>
        <v>0.30113347068666035</v>
      </c>
      <c r="J92" s="721">
        <f t="shared" si="30"/>
        <v>0.22638853997934544</v>
      </c>
      <c r="K92" s="721">
        <f t="shared" si="30"/>
        <v>8.1344964704099285E-2</v>
      </c>
      <c r="L92" s="721" t="s">
        <v>102</v>
      </c>
      <c r="M92" s="722">
        <f t="shared" ref="M92:P92" si="31">M33/M$32</f>
        <v>0.2514832871801011</v>
      </c>
      <c r="N92" s="722">
        <f t="shared" si="31"/>
        <v>0.20785117860824018</v>
      </c>
      <c r="O92" s="722">
        <f t="shared" si="31"/>
        <v>0.23160506116612356</v>
      </c>
      <c r="P92" s="721">
        <f t="shared" si="31"/>
        <v>0.23324450558972948</v>
      </c>
    </row>
    <row r="93" spans="1:16" ht="15.75" customHeight="1" x14ac:dyDescent="0.2">
      <c r="A93" s="492" t="s">
        <v>183</v>
      </c>
      <c r="B93" s="723">
        <f t="shared" si="30"/>
        <v>0.64848813779457515</v>
      </c>
      <c r="C93" s="723">
        <f t="shared" si="30"/>
        <v>0.72114729457138116</v>
      </c>
      <c r="D93" s="723">
        <f t="shared" si="30"/>
        <v>0.78203609564632326</v>
      </c>
      <c r="E93" s="723">
        <f t="shared" si="30"/>
        <v>0.62691691397546367</v>
      </c>
      <c r="F93" s="723">
        <f t="shared" si="30"/>
        <v>0.5683172958079693</v>
      </c>
      <c r="G93" s="723">
        <f t="shared" si="30"/>
        <v>0.55878464742434264</v>
      </c>
      <c r="H93" s="723">
        <f t="shared" si="30"/>
        <v>0.55602543350554445</v>
      </c>
      <c r="I93" s="723">
        <f t="shared" si="30"/>
        <v>0.55850458538646752</v>
      </c>
      <c r="J93" s="723">
        <f t="shared" si="30"/>
        <v>0.38907230917767283</v>
      </c>
      <c r="K93" s="723">
        <f t="shared" si="30"/>
        <v>0.15688601514328462</v>
      </c>
      <c r="L93" s="723" t="s">
        <v>102</v>
      </c>
      <c r="M93" s="724">
        <f t="shared" ref="M93:P93" si="32">M34/M$32</f>
        <v>0.57814193793859137</v>
      </c>
      <c r="N93" s="724">
        <f t="shared" si="32"/>
        <v>0.37457624638795639</v>
      </c>
      <c r="O93" s="724">
        <f t="shared" si="32"/>
        <v>0.48540003391966863</v>
      </c>
      <c r="P93" s="723">
        <f t="shared" si="32"/>
        <v>0.55416748679302585</v>
      </c>
    </row>
    <row r="94" spans="1:16" ht="15.75" customHeight="1" x14ac:dyDescent="0.2">
      <c r="A94" s="490" t="s">
        <v>184</v>
      </c>
      <c r="B94" s="725">
        <f t="shared" si="30"/>
        <v>0.25843505245555526</v>
      </c>
      <c r="C94" s="725">
        <f t="shared" si="30"/>
        <v>3.6785496014195757E-2</v>
      </c>
      <c r="D94" s="725">
        <f t="shared" si="30"/>
        <v>8.2454350529948955E-2</v>
      </c>
      <c r="E94" s="725">
        <f t="shared" si="30"/>
        <v>0.1626351022339444</v>
      </c>
      <c r="F94" s="725">
        <f t="shared" si="30"/>
        <v>0.17598025474315579</v>
      </c>
      <c r="G94" s="725">
        <f t="shared" si="30"/>
        <v>0.17688312744185411</v>
      </c>
      <c r="H94" s="725">
        <f t="shared" si="30"/>
        <v>0.17290018728660855</v>
      </c>
      <c r="I94" s="725">
        <f t="shared" si="30"/>
        <v>0.14036194392687201</v>
      </c>
      <c r="J94" s="725">
        <f t="shared" si="30"/>
        <v>0.38453915084298174</v>
      </c>
      <c r="K94" s="725">
        <f t="shared" si="30"/>
        <v>0.76176902015522741</v>
      </c>
      <c r="L94" s="725" t="s">
        <v>102</v>
      </c>
      <c r="M94" s="726">
        <f t="shared" ref="M94:P94" si="33">M35/M$32</f>
        <v>0.17037477488130759</v>
      </c>
      <c r="N94" s="726">
        <f t="shared" si="33"/>
        <v>0.41757257500380351</v>
      </c>
      <c r="O94" s="726">
        <f t="shared" si="33"/>
        <v>0.28299490491420787</v>
      </c>
      <c r="P94" s="725">
        <f t="shared" si="33"/>
        <v>0.21258800761724464</v>
      </c>
    </row>
    <row r="95" spans="1:16" ht="15.75" customHeight="1" x14ac:dyDescent="0.25">
      <c r="A95" s="544" t="s">
        <v>226</v>
      </c>
      <c r="B95" s="732"/>
      <c r="C95" s="732"/>
      <c r="D95" s="732"/>
      <c r="E95" s="732"/>
      <c r="F95" s="732"/>
      <c r="G95" s="732"/>
      <c r="H95" s="732"/>
      <c r="I95" s="732"/>
      <c r="J95" s="732"/>
      <c r="K95" s="732"/>
      <c r="L95" s="732"/>
      <c r="M95" s="733"/>
      <c r="N95" s="733"/>
      <c r="O95" s="733"/>
      <c r="P95" s="734"/>
    </row>
    <row r="96" spans="1:16" ht="15.75" customHeight="1" x14ac:dyDescent="0.25">
      <c r="A96" s="550" t="s">
        <v>421</v>
      </c>
      <c r="B96" s="735">
        <v>0.33564603999999998</v>
      </c>
      <c r="C96" s="735">
        <v>0.21737382299999999</v>
      </c>
      <c r="D96" s="735">
        <v>0.25696856000000001</v>
      </c>
      <c r="E96" s="735">
        <v>0.20295281100000001</v>
      </c>
      <c r="F96" s="735">
        <v>0.198173081</v>
      </c>
      <c r="G96" s="735">
        <v>0.19540888200000001</v>
      </c>
      <c r="H96" s="735">
        <v>0.19441377400000001</v>
      </c>
      <c r="I96" s="735">
        <v>0.19295832500000001</v>
      </c>
      <c r="J96" s="735">
        <v>0.16799794700000001</v>
      </c>
      <c r="K96" s="735">
        <v>9.8247438000000006E-2</v>
      </c>
      <c r="L96" s="719" t="s">
        <v>102</v>
      </c>
      <c r="M96" s="736">
        <v>0.197289459</v>
      </c>
      <c r="N96" s="736">
        <v>0.168341518</v>
      </c>
      <c r="O96" s="736">
        <v>0.183348918</v>
      </c>
      <c r="P96" s="735">
        <v>0.15746481500000001</v>
      </c>
    </row>
    <row r="97" spans="1:16" ht="15.75" customHeight="1" x14ac:dyDescent="0.2">
      <c r="A97" s="562" t="s">
        <v>407</v>
      </c>
      <c r="B97" s="741">
        <v>0.62622929000000005</v>
      </c>
      <c r="C97" s="741">
        <v>0.46463054100000001</v>
      </c>
      <c r="D97" s="741">
        <v>0.47610392499999998</v>
      </c>
      <c r="E97" s="741">
        <v>0.48540598000000001</v>
      </c>
      <c r="F97" s="741">
        <v>0.51492966200000001</v>
      </c>
      <c r="G97" s="741">
        <v>0.53729862799999994</v>
      </c>
      <c r="H97" s="741">
        <v>0.56317532999999997</v>
      </c>
      <c r="I97" s="741">
        <v>0.58260355699999999</v>
      </c>
      <c r="J97" s="741">
        <v>0.55308208599999997</v>
      </c>
      <c r="K97" s="741">
        <v>0.60982868599999995</v>
      </c>
      <c r="L97" s="721" t="s">
        <v>102</v>
      </c>
      <c r="M97" s="742">
        <v>0.53580127700000002</v>
      </c>
      <c r="N97" s="742">
        <v>0.57402773399999996</v>
      </c>
      <c r="O97" s="742">
        <v>0.554548394</v>
      </c>
      <c r="P97" s="721">
        <v>0.534331361</v>
      </c>
    </row>
    <row r="98" spans="1:16" ht="15.75" customHeight="1" x14ac:dyDescent="0.25">
      <c r="A98" s="546" t="s">
        <v>415</v>
      </c>
      <c r="B98" s="737">
        <v>0.85054260599999998</v>
      </c>
      <c r="C98" s="737">
        <v>0.88110918299999996</v>
      </c>
      <c r="D98" s="737">
        <v>0.79817241999999999</v>
      </c>
      <c r="E98" s="737">
        <v>0.85724522800000003</v>
      </c>
      <c r="F98" s="737">
        <v>0.87805672700000004</v>
      </c>
      <c r="G98" s="737">
        <v>0.87196487700000003</v>
      </c>
      <c r="H98" s="737">
        <v>0.87208165999999998</v>
      </c>
      <c r="I98" s="737">
        <v>0.87158473700000005</v>
      </c>
      <c r="J98" s="737">
        <v>0.91418676700000001</v>
      </c>
      <c r="K98" s="737">
        <v>1.0119399549999999</v>
      </c>
      <c r="L98" s="723" t="s">
        <v>102</v>
      </c>
      <c r="M98" s="738">
        <v>0.87078198399999995</v>
      </c>
      <c r="N98" s="738">
        <v>0.91050918000000003</v>
      </c>
      <c r="O98" s="738">
        <v>0.88991352199999996</v>
      </c>
      <c r="P98" s="723">
        <v>0.91026920899999997</v>
      </c>
    </row>
    <row r="99" spans="1:16" ht="17.25" customHeight="1" x14ac:dyDescent="0.2">
      <c r="A99" s="562" t="s">
        <v>462</v>
      </c>
      <c r="B99" s="721">
        <v>0.79718393700000001</v>
      </c>
      <c r="C99" s="721">
        <v>0.63586823299999995</v>
      </c>
      <c r="D99" s="721">
        <v>0.516115773</v>
      </c>
      <c r="E99" s="721">
        <v>0.42200694700000002</v>
      </c>
      <c r="F99" s="721">
        <v>0.366293916</v>
      </c>
      <c r="G99" s="721">
        <v>0.292400675</v>
      </c>
      <c r="H99" s="721">
        <v>0.32908637200000002</v>
      </c>
      <c r="I99" s="721">
        <v>0.29538911699999998</v>
      </c>
      <c r="J99" s="721">
        <v>0.30853240999999998</v>
      </c>
      <c r="K99" s="721">
        <v>0.21499831999999999</v>
      </c>
      <c r="L99" s="721" t="s">
        <v>102</v>
      </c>
      <c r="M99" s="722">
        <v>0.34188709499999997</v>
      </c>
      <c r="N99" s="722">
        <v>0.28944350699999999</v>
      </c>
      <c r="O99" s="722">
        <v>0.31663168899999999</v>
      </c>
      <c r="P99" s="721">
        <v>0.26682853499999998</v>
      </c>
    </row>
    <row r="100" spans="1:16" ht="15.75" customHeight="1" x14ac:dyDescent="0.25">
      <c r="A100" s="492" t="s">
        <v>409</v>
      </c>
      <c r="B100" s="723">
        <v>0.43594972199999998</v>
      </c>
      <c r="C100" s="723">
        <v>0.506753868</v>
      </c>
      <c r="D100" s="723">
        <v>0.70778649299999996</v>
      </c>
      <c r="E100" s="723">
        <v>0.62598301499999998</v>
      </c>
      <c r="F100" s="723">
        <v>0.705383023</v>
      </c>
      <c r="G100" s="723">
        <v>0.64009092899999998</v>
      </c>
      <c r="H100" s="723">
        <v>0.66626529199999995</v>
      </c>
      <c r="I100" s="723">
        <v>0.66087954199999999</v>
      </c>
      <c r="J100" s="723">
        <v>0.78825070699999999</v>
      </c>
      <c r="K100" s="723">
        <v>1.083105779</v>
      </c>
      <c r="L100" s="723" t="s">
        <v>102</v>
      </c>
      <c r="M100" s="724">
        <v>0.66208498500000001</v>
      </c>
      <c r="N100" s="724">
        <v>0.77763194099999999</v>
      </c>
      <c r="O100" s="724">
        <v>0.71772925700000001</v>
      </c>
      <c r="P100" s="737">
        <v>0.70400068000000005</v>
      </c>
    </row>
    <row r="101" spans="1:16" ht="15.75" customHeight="1" x14ac:dyDescent="0.2">
      <c r="A101" s="495" t="s">
        <v>467</v>
      </c>
      <c r="B101" s="739">
        <v>1.2988376740000001</v>
      </c>
      <c r="C101" s="739">
        <v>2.331255257</v>
      </c>
      <c r="D101" s="739">
        <v>2.7543699990000001</v>
      </c>
      <c r="E101" s="739">
        <v>3.0843771680000001</v>
      </c>
      <c r="F101" s="739">
        <v>3.5594290590000002</v>
      </c>
      <c r="G101" s="739">
        <v>3.275649107</v>
      </c>
      <c r="H101" s="739">
        <v>3.4270477819999998</v>
      </c>
      <c r="I101" s="739">
        <v>3.4249858999999998</v>
      </c>
      <c r="J101" s="739">
        <v>4.6920258380000002</v>
      </c>
      <c r="K101" s="739">
        <v>11.024264816000001</v>
      </c>
      <c r="L101" s="725" t="s">
        <v>102</v>
      </c>
      <c r="M101" s="740">
        <v>3.355906542</v>
      </c>
      <c r="N101" s="740">
        <v>4.619371085</v>
      </c>
      <c r="O101" s="740">
        <v>3.914554103</v>
      </c>
      <c r="P101" s="739">
        <v>4.470844348</v>
      </c>
    </row>
    <row r="102" spans="1:16" ht="15" customHeight="1" x14ac:dyDescent="0.2">
      <c r="A102" s="255" t="s">
        <v>285</v>
      </c>
      <c r="B102" s="39"/>
      <c r="C102" s="39"/>
      <c r="D102" s="39"/>
      <c r="E102" s="39"/>
      <c r="F102" s="39"/>
      <c r="G102" s="13"/>
      <c r="H102" s="13"/>
      <c r="I102" s="13"/>
      <c r="J102" s="13"/>
      <c r="K102" s="13"/>
      <c r="L102" s="13"/>
      <c r="M102" s="215"/>
      <c r="N102" s="215"/>
      <c r="O102" s="215"/>
      <c r="P102" s="39"/>
    </row>
    <row r="103" spans="1:16" ht="15" customHeight="1" x14ac:dyDescent="0.2">
      <c r="A103" s="168" t="s">
        <v>554</v>
      </c>
      <c r="B103" s="39"/>
      <c r="C103" s="39"/>
      <c r="D103" s="39"/>
      <c r="E103" s="39"/>
      <c r="F103" s="39"/>
      <c r="G103" s="13"/>
      <c r="H103" s="13"/>
      <c r="I103" s="13"/>
      <c r="J103" s="13"/>
      <c r="K103" s="13"/>
      <c r="L103" s="13"/>
      <c r="M103" s="215"/>
      <c r="N103" s="215"/>
      <c r="O103" s="215"/>
      <c r="P103" s="39"/>
    </row>
    <row r="104" spans="1:16" ht="15" customHeight="1" x14ac:dyDescent="0.2">
      <c r="A104" s="255" t="s">
        <v>922</v>
      </c>
      <c r="B104" s="39"/>
      <c r="C104" s="39"/>
      <c r="D104" s="39"/>
      <c r="E104" s="39"/>
      <c r="F104" s="39"/>
      <c r="G104" s="13"/>
      <c r="H104" s="13"/>
      <c r="I104" s="13"/>
      <c r="J104" s="13"/>
      <c r="K104" s="13"/>
      <c r="L104" s="13"/>
      <c r="M104" s="215"/>
      <c r="N104" s="215"/>
      <c r="O104" s="215"/>
      <c r="P104" s="39"/>
    </row>
    <row r="105" spans="1:16" ht="15" customHeight="1" x14ac:dyDescent="0.2">
      <c r="A105" s="286" t="s">
        <v>906</v>
      </c>
      <c r="B105" s="425"/>
      <c r="C105" s="425"/>
      <c r="D105" s="425"/>
      <c r="E105" s="7"/>
      <c r="F105" s="7"/>
      <c r="G105" s="185"/>
      <c r="J105" s="185"/>
      <c r="M105" s="215"/>
      <c r="N105" s="215"/>
      <c r="O105" s="215"/>
    </row>
    <row r="106" spans="1:16" ht="15" customHeight="1" x14ac:dyDescent="0.2">
      <c r="A106" s="13"/>
      <c r="B106" s="13"/>
      <c r="C106" s="13"/>
      <c r="D106" s="13"/>
      <c r="E106" s="13"/>
      <c r="F106" s="13"/>
      <c r="G106" s="13"/>
      <c r="H106" s="13"/>
      <c r="I106" s="13"/>
      <c r="J106" s="13"/>
      <c r="K106" s="13"/>
      <c r="L106" s="13"/>
      <c r="M106" s="215"/>
      <c r="N106" s="215"/>
      <c r="O106" s="215"/>
      <c r="P106" s="39"/>
    </row>
    <row r="107" spans="1:16" ht="18" customHeight="1" x14ac:dyDescent="0.25">
      <c r="A107" s="280" t="s">
        <v>919</v>
      </c>
      <c r="B107" s="13"/>
      <c r="C107" s="13"/>
      <c r="D107" s="13"/>
      <c r="E107" s="13"/>
      <c r="F107" s="13"/>
      <c r="G107" s="13"/>
      <c r="H107" s="13"/>
      <c r="I107" s="13"/>
      <c r="J107" s="13"/>
      <c r="K107" s="13"/>
      <c r="L107" s="13"/>
      <c r="M107" s="215"/>
      <c r="N107" s="215"/>
      <c r="O107" s="215"/>
      <c r="P107" s="39"/>
    </row>
    <row r="108" spans="1:16" ht="15" customHeight="1" thickBot="1" x14ac:dyDescent="0.25">
      <c r="A108" s="13"/>
      <c r="B108" s="13"/>
      <c r="C108" s="13"/>
      <c r="D108" s="13"/>
      <c r="E108" s="13"/>
      <c r="F108" s="13"/>
      <c r="G108" s="13"/>
      <c r="H108" s="13"/>
      <c r="I108" s="13"/>
      <c r="J108" s="13"/>
      <c r="K108" s="13"/>
      <c r="L108" s="13"/>
      <c r="M108" s="215"/>
      <c r="N108" s="215"/>
      <c r="O108" s="215"/>
      <c r="P108" s="285" t="s">
        <v>23</v>
      </c>
    </row>
    <row r="109" spans="1:16" ht="15" customHeight="1" x14ac:dyDescent="0.2">
      <c r="A109" s="565" t="s">
        <v>81</v>
      </c>
      <c r="B109" s="42" t="s">
        <v>35</v>
      </c>
      <c r="C109" s="42" t="s">
        <v>121</v>
      </c>
      <c r="D109" s="42" t="s">
        <v>123</v>
      </c>
      <c r="E109" s="42" t="s">
        <v>36</v>
      </c>
      <c r="F109" s="42" t="s">
        <v>37</v>
      </c>
      <c r="G109" s="42" t="s">
        <v>38</v>
      </c>
      <c r="H109" s="42" t="s">
        <v>39</v>
      </c>
      <c r="I109" s="42" t="s">
        <v>125</v>
      </c>
      <c r="J109" s="42" t="s">
        <v>126</v>
      </c>
      <c r="K109" s="42" t="s">
        <v>127</v>
      </c>
      <c r="L109" s="252">
        <v>100000</v>
      </c>
      <c r="M109" s="250" t="s">
        <v>231</v>
      </c>
      <c r="N109" s="250" t="s">
        <v>229</v>
      </c>
      <c r="O109" s="257" t="s">
        <v>77</v>
      </c>
      <c r="P109" s="281" t="s">
        <v>220</v>
      </c>
    </row>
    <row r="110" spans="1:16" ht="15" customHeight="1" x14ac:dyDescent="0.2">
      <c r="A110" s="229" t="s">
        <v>225</v>
      </c>
      <c r="B110" s="43" t="s">
        <v>120</v>
      </c>
      <c r="C110" s="43" t="s">
        <v>40</v>
      </c>
      <c r="D110" s="43" t="s">
        <v>40</v>
      </c>
      <c r="E110" s="43" t="s">
        <v>40</v>
      </c>
      <c r="F110" s="43" t="s">
        <v>40</v>
      </c>
      <c r="G110" s="43" t="s">
        <v>40</v>
      </c>
      <c r="H110" s="43" t="s">
        <v>40</v>
      </c>
      <c r="I110" s="43" t="s">
        <v>40</v>
      </c>
      <c r="J110" s="43" t="s">
        <v>40</v>
      </c>
      <c r="K110" s="43" t="s">
        <v>40</v>
      </c>
      <c r="L110" s="43" t="s">
        <v>43</v>
      </c>
      <c r="M110" s="239" t="s">
        <v>230</v>
      </c>
      <c r="N110" s="239" t="s">
        <v>138</v>
      </c>
      <c r="O110" s="256" t="s">
        <v>137</v>
      </c>
      <c r="P110" s="282" t="s">
        <v>284</v>
      </c>
    </row>
    <row r="111" spans="1:16" ht="15" customHeight="1" thickBot="1" x14ac:dyDescent="0.25">
      <c r="A111" s="423" t="s">
        <v>82</v>
      </c>
      <c r="B111" s="44" t="s">
        <v>43</v>
      </c>
      <c r="C111" s="44" t="s">
        <v>122</v>
      </c>
      <c r="D111" s="44" t="s">
        <v>124</v>
      </c>
      <c r="E111" s="44" t="s">
        <v>44</v>
      </c>
      <c r="F111" s="44" t="s">
        <v>45</v>
      </c>
      <c r="G111" s="44" t="s">
        <v>46</v>
      </c>
      <c r="H111" s="44" t="s">
        <v>42</v>
      </c>
      <c r="I111" s="44" t="s">
        <v>128</v>
      </c>
      <c r="J111" s="44" t="s">
        <v>129</v>
      </c>
      <c r="K111" s="44" t="s">
        <v>130</v>
      </c>
      <c r="L111" s="44" t="s">
        <v>131</v>
      </c>
      <c r="M111" s="251" t="s">
        <v>138</v>
      </c>
      <c r="N111" s="251" t="s">
        <v>131</v>
      </c>
      <c r="O111" s="258" t="s">
        <v>41</v>
      </c>
      <c r="P111" s="283" t="s">
        <v>239</v>
      </c>
    </row>
    <row r="112" spans="1:16" ht="15.75" customHeight="1" x14ac:dyDescent="0.25">
      <c r="A112" s="544" t="s">
        <v>223</v>
      </c>
      <c r="B112" s="192"/>
      <c r="C112" s="192"/>
      <c r="D112" s="192"/>
      <c r="E112" s="192"/>
      <c r="F112" s="192"/>
      <c r="G112" s="192"/>
      <c r="H112" s="192"/>
      <c r="I112" s="192"/>
      <c r="J112" s="192"/>
      <c r="K112" s="192"/>
      <c r="L112" s="192"/>
      <c r="M112" s="253"/>
      <c r="N112" s="253"/>
      <c r="O112" s="253"/>
    </row>
    <row r="113" spans="1:16" ht="15.75" customHeight="1" x14ac:dyDescent="0.25">
      <c r="A113" s="487" t="s">
        <v>286</v>
      </c>
      <c r="B113" s="572">
        <v>11.57186194</v>
      </c>
      <c r="C113" s="572">
        <v>0.84275408100000004</v>
      </c>
      <c r="D113" s="572">
        <v>3.9222594059999998</v>
      </c>
      <c r="E113" s="572">
        <v>9.0738479069999993</v>
      </c>
      <c r="F113" s="572">
        <v>8.1141397810000004</v>
      </c>
      <c r="G113" s="572">
        <v>7.2571656400000002</v>
      </c>
      <c r="H113" s="572">
        <v>6.1722484619999998</v>
      </c>
      <c r="I113" s="572">
        <v>6.032775343</v>
      </c>
      <c r="J113" s="572">
        <v>7.9317143870000004</v>
      </c>
      <c r="K113" s="572">
        <v>4.9466346879999996</v>
      </c>
      <c r="L113" s="572" t="s">
        <v>102</v>
      </c>
      <c r="M113" s="573">
        <v>7.1815058880000002</v>
      </c>
      <c r="N113" s="573">
        <v>6.6766452950000001</v>
      </c>
      <c r="O113" s="573">
        <v>6.9333151370000001</v>
      </c>
      <c r="P113" s="572">
        <v>5.0471121349999999</v>
      </c>
    </row>
    <row r="114" spans="1:16" ht="15.75" customHeight="1" x14ac:dyDescent="0.2">
      <c r="A114" s="490" t="s">
        <v>161</v>
      </c>
      <c r="B114" s="574">
        <v>-2.5048111340000001</v>
      </c>
      <c r="C114" s="574">
        <v>11.292000246000001</v>
      </c>
      <c r="D114" s="574">
        <v>4.950227323</v>
      </c>
      <c r="E114" s="574">
        <v>8.8033927490000004</v>
      </c>
      <c r="F114" s="574">
        <v>10.695810443999999</v>
      </c>
      <c r="G114" s="574">
        <v>10.973274695000001</v>
      </c>
      <c r="H114" s="574">
        <v>10.633965935000001</v>
      </c>
      <c r="I114" s="574">
        <v>9.0243845010000001</v>
      </c>
      <c r="J114" s="574">
        <v>10.848838224</v>
      </c>
      <c r="K114" s="574">
        <v>7.0483518930000004</v>
      </c>
      <c r="L114" s="574" t="s">
        <v>102</v>
      </c>
      <c r="M114" s="575">
        <v>10.415630043</v>
      </c>
      <c r="N114" s="575">
        <v>9.5750640479999998</v>
      </c>
      <c r="O114" s="575">
        <v>10.039369260999999</v>
      </c>
      <c r="P114" s="574">
        <v>8.5044224980000003</v>
      </c>
    </row>
    <row r="115" spans="1:16" ht="15.75" customHeight="1" x14ac:dyDescent="0.2">
      <c r="A115" s="492" t="s">
        <v>162</v>
      </c>
      <c r="B115" s="576">
        <v>16.371422547000002</v>
      </c>
      <c r="C115" s="577">
        <v>3.0279486530000002</v>
      </c>
      <c r="D115" s="576">
        <v>2.382718739</v>
      </c>
      <c r="E115" s="576">
        <v>6.8551364159999997</v>
      </c>
      <c r="F115" s="576">
        <v>6.2079433560000004</v>
      </c>
      <c r="G115" s="576">
        <v>5.3530863000000002</v>
      </c>
      <c r="H115" s="576">
        <v>5.211749492</v>
      </c>
      <c r="I115" s="576">
        <v>5.0027905290000003</v>
      </c>
      <c r="J115" s="576">
        <v>5.4699471439999998</v>
      </c>
      <c r="K115" s="576">
        <v>3.231799858</v>
      </c>
      <c r="L115" s="576" t="s">
        <v>102</v>
      </c>
      <c r="M115" s="578">
        <v>5.6147956480000003</v>
      </c>
      <c r="N115" s="578">
        <v>4.896919832</v>
      </c>
      <c r="O115" s="578">
        <v>5.249142752</v>
      </c>
      <c r="P115" s="576">
        <v>3.7246784449999999</v>
      </c>
    </row>
    <row r="116" spans="1:16" ht="15.75" customHeight="1" x14ac:dyDescent="0.2">
      <c r="A116" s="490" t="s">
        <v>163</v>
      </c>
      <c r="B116" s="574">
        <v>145.445579216</v>
      </c>
      <c r="C116" s="574">
        <v>5.620649051</v>
      </c>
      <c r="D116" s="574">
        <v>17.739169016000002</v>
      </c>
      <c r="E116" s="574">
        <v>11.888557303000001</v>
      </c>
      <c r="F116" s="574">
        <v>7.4925803599999998</v>
      </c>
      <c r="G116" s="574">
        <v>11.686192541</v>
      </c>
      <c r="H116" s="574">
        <v>7.7045376729999999</v>
      </c>
      <c r="I116" s="574">
        <v>10.367471362</v>
      </c>
      <c r="J116" s="574">
        <v>27.591806154</v>
      </c>
      <c r="K116" s="574">
        <v>25.695011398999998</v>
      </c>
      <c r="L116" s="574" t="s">
        <v>102</v>
      </c>
      <c r="M116" s="575">
        <v>9.1299734019999992</v>
      </c>
      <c r="N116" s="575">
        <v>20.552608449000001</v>
      </c>
      <c r="O116" s="575">
        <v>14.845990089000001</v>
      </c>
      <c r="P116" s="574">
        <v>16.783393515</v>
      </c>
    </row>
    <row r="117" spans="1:16" ht="15.75" customHeight="1" x14ac:dyDescent="0.2">
      <c r="A117" s="492" t="s">
        <v>164</v>
      </c>
      <c r="B117" s="576">
        <v>13.564368468</v>
      </c>
      <c r="C117" s="576">
        <v>7.8538366530000001</v>
      </c>
      <c r="D117" s="576">
        <v>-1.2309139E-2</v>
      </c>
      <c r="E117" s="576">
        <v>13.924423770000001</v>
      </c>
      <c r="F117" s="576">
        <v>6.9726086880000002</v>
      </c>
      <c r="G117" s="576">
        <v>8.6551207429999995</v>
      </c>
      <c r="H117" s="576">
        <v>0.72434630899999997</v>
      </c>
      <c r="I117" s="576">
        <v>7.5937822869999998</v>
      </c>
      <c r="J117" s="576">
        <v>3.744004399</v>
      </c>
      <c r="K117" s="576">
        <v>4.9467738519999997</v>
      </c>
      <c r="L117" s="576" t="s">
        <v>102</v>
      </c>
      <c r="M117" s="578">
        <v>5.5220390259999999</v>
      </c>
      <c r="N117" s="578">
        <v>5.3654552620000002</v>
      </c>
      <c r="O117" s="578">
        <v>5.4368017980000003</v>
      </c>
      <c r="P117" s="576">
        <v>4.7485395400000003</v>
      </c>
    </row>
    <row r="118" spans="1:16" ht="15.75" customHeight="1" x14ac:dyDescent="0.2">
      <c r="A118" s="495" t="s">
        <v>652</v>
      </c>
      <c r="B118" s="579">
        <v>11.260644336</v>
      </c>
      <c r="C118" s="579">
        <v>-31.577255257000001</v>
      </c>
      <c r="D118" s="579">
        <v>10.221115645999999</v>
      </c>
      <c r="E118" s="579">
        <v>19.530137979999999</v>
      </c>
      <c r="F118" s="579">
        <v>13.701735054</v>
      </c>
      <c r="G118" s="579">
        <v>1.9024372119999999</v>
      </c>
      <c r="H118" s="579">
        <v>2.0953716199999999</v>
      </c>
      <c r="I118" s="579">
        <v>-6.357709388</v>
      </c>
      <c r="J118" s="579">
        <v>28.982671198999999</v>
      </c>
      <c r="K118" s="579">
        <v>5.0992939399999999</v>
      </c>
      <c r="L118" s="579" t="s">
        <v>102</v>
      </c>
      <c r="M118" s="580">
        <v>7.5710512410000002</v>
      </c>
      <c r="N118" s="580">
        <v>12.173290259</v>
      </c>
      <c r="O118" s="580">
        <v>9.4036290620000003</v>
      </c>
      <c r="P118" s="579">
        <v>-2.3193044920000001</v>
      </c>
    </row>
    <row r="119" spans="1:16" ht="15.75" customHeight="1" x14ac:dyDescent="0.25">
      <c r="A119" s="498" t="s">
        <v>287</v>
      </c>
      <c r="B119" s="581">
        <v>19.843908246000002</v>
      </c>
      <c r="C119" s="581">
        <v>6.221002425</v>
      </c>
      <c r="D119" s="581">
        <v>7.4762952780000003</v>
      </c>
      <c r="E119" s="581">
        <v>3.2818905159999998</v>
      </c>
      <c r="F119" s="581">
        <v>5.6309613909999996</v>
      </c>
      <c r="G119" s="581">
        <v>6.2856246120000003</v>
      </c>
      <c r="H119" s="581">
        <v>4.1535729510000001</v>
      </c>
      <c r="I119" s="581">
        <v>6.0894825819999996</v>
      </c>
      <c r="J119" s="581">
        <v>6.254206527</v>
      </c>
      <c r="K119" s="581">
        <v>3.8018916360000001</v>
      </c>
      <c r="L119" s="581" t="s">
        <v>102</v>
      </c>
      <c r="M119" s="582">
        <v>4.9450925269999999</v>
      </c>
      <c r="N119" s="582">
        <v>5.8224071930000001</v>
      </c>
      <c r="O119" s="582">
        <v>5.3657602759999996</v>
      </c>
      <c r="P119" s="581">
        <v>5.6297394470000004</v>
      </c>
    </row>
    <row r="120" spans="1:16" ht="15.75" customHeight="1" x14ac:dyDescent="0.2">
      <c r="A120" s="490" t="s">
        <v>79</v>
      </c>
      <c r="B120" s="574">
        <v>27.641844232</v>
      </c>
      <c r="C120" s="574">
        <v>7.9632589899999999</v>
      </c>
      <c r="D120" s="574">
        <v>4.3480841870000004</v>
      </c>
      <c r="E120" s="574">
        <v>4.9000776430000004</v>
      </c>
      <c r="F120" s="574">
        <v>5.4076097839999999</v>
      </c>
      <c r="G120" s="574">
        <v>5.2533793910000002</v>
      </c>
      <c r="H120" s="574">
        <v>5.2728824799999998</v>
      </c>
      <c r="I120" s="574">
        <v>5.7141950420000001</v>
      </c>
      <c r="J120" s="574">
        <v>4.7789598670000002</v>
      </c>
      <c r="K120" s="574">
        <v>4.7644596909999999</v>
      </c>
      <c r="L120" s="574" t="s">
        <v>102</v>
      </c>
      <c r="M120" s="575">
        <v>5.263941269</v>
      </c>
      <c r="N120" s="575">
        <v>5.1737262939999997</v>
      </c>
      <c r="O120" s="575">
        <v>5.2178717519999998</v>
      </c>
      <c r="P120" s="574">
        <v>6.4863363439999997</v>
      </c>
    </row>
    <row r="121" spans="1:16" ht="15.75" customHeight="1" x14ac:dyDescent="0.2">
      <c r="A121" s="492" t="s">
        <v>167</v>
      </c>
      <c r="B121" s="576">
        <v>28.057394069000001</v>
      </c>
      <c r="C121" s="576">
        <v>5.2885053790000001</v>
      </c>
      <c r="D121" s="576">
        <v>7.5869113869999998</v>
      </c>
      <c r="E121" s="576">
        <v>9.3675602310000006</v>
      </c>
      <c r="F121" s="576">
        <v>7.8497418010000004</v>
      </c>
      <c r="G121" s="576">
        <v>9.2100550479999992</v>
      </c>
      <c r="H121" s="576">
        <v>8.9631543659999995</v>
      </c>
      <c r="I121" s="576">
        <v>8.6901215589999996</v>
      </c>
      <c r="J121" s="576">
        <v>7.70400141</v>
      </c>
      <c r="K121" s="576">
        <v>7.304519161</v>
      </c>
      <c r="L121" s="576" t="s">
        <v>102</v>
      </c>
      <c r="M121" s="578">
        <v>8.8420875530000007</v>
      </c>
      <c r="N121" s="578">
        <v>8.0637873330000005</v>
      </c>
      <c r="O121" s="578">
        <v>8.4394893960000008</v>
      </c>
      <c r="P121" s="576">
        <v>7.483710973</v>
      </c>
    </row>
    <row r="122" spans="1:16" ht="15.75" customHeight="1" x14ac:dyDescent="0.2">
      <c r="A122" s="490" t="s">
        <v>322</v>
      </c>
      <c r="B122" s="574">
        <v>20.347630988999999</v>
      </c>
      <c r="C122" s="574">
        <v>2.7563512860000001</v>
      </c>
      <c r="D122" s="574">
        <v>9.5160477930000003</v>
      </c>
      <c r="E122" s="574">
        <v>1.6807906429999999</v>
      </c>
      <c r="F122" s="574">
        <v>-6.1111007910000001</v>
      </c>
      <c r="G122" s="574">
        <v>5.3693752110000004</v>
      </c>
      <c r="H122" s="574">
        <v>2.8310869329999999</v>
      </c>
      <c r="I122" s="574">
        <v>5.65000751</v>
      </c>
      <c r="J122" s="574">
        <v>-1.8015390179999999</v>
      </c>
      <c r="K122" s="574">
        <v>-34.706386021</v>
      </c>
      <c r="L122" s="574" t="s">
        <v>102</v>
      </c>
      <c r="M122" s="575">
        <v>1.629980499</v>
      </c>
      <c r="N122" s="575">
        <v>-4.3056282760000002</v>
      </c>
      <c r="O122" s="575">
        <v>-1.066221235</v>
      </c>
      <c r="P122" s="574">
        <v>0.45729320400000001</v>
      </c>
    </row>
    <row r="123" spans="1:16" ht="15.75" customHeight="1" x14ac:dyDescent="0.2">
      <c r="A123" s="492" t="s">
        <v>168</v>
      </c>
      <c r="B123" s="576">
        <v>25.704521562</v>
      </c>
      <c r="C123" s="576">
        <v>22.108465327000001</v>
      </c>
      <c r="D123" s="576">
        <v>-3.754138137</v>
      </c>
      <c r="E123" s="576">
        <v>-13.257291223999999</v>
      </c>
      <c r="F123" s="576">
        <v>-4.8584473619999997</v>
      </c>
      <c r="G123" s="576">
        <v>-7.5362547449999999</v>
      </c>
      <c r="H123" s="576">
        <v>-7.2945306560000001</v>
      </c>
      <c r="I123" s="576">
        <v>-6.0075413820000003</v>
      </c>
      <c r="J123" s="576">
        <v>-7.4813936830000003</v>
      </c>
      <c r="K123" s="576">
        <v>-5.1421031260000003</v>
      </c>
      <c r="L123" s="576" t="s">
        <v>102</v>
      </c>
      <c r="M123" s="578">
        <v>-7.4679373130000002</v>
      </c>
      <c r="N123" s="578">
        <v>-6.5004403430000002</v>
      </c>
      <c r="O123" s="578">
        <v>-6.9981396990000002</v>
      </c>
      <c r="P123" s="576">
        <v>1.2128744220000001</v>
      </c>
    </row>
    <row r="124" spans="1:16" ht="15.75" customHeight="1" x14ac:dyDescent="0.2">
      <c r="A124" s="490" t="s">
        <v>169</v>
      </c>
      <c r="B124" s="574">
        <v>6.4012070359999997</v>
      </c>
      <c r="C124" s="574">
        <v>-0.86013551099999996</v>
      </c>
      <c r="D124" s="574">
        <v>15.814341599</v>
      </c>
      <c r="E124" s="574">
        <v>4.6220943439999997</v>
      </c>
      <c r="F124" s="574">
        <v>3.097595788</v>
      </c>
      <c r="G124" s="574">
        <v>1.1299623089999999</v>
      </c>
      <c r="H124" s="574">
        <v>-0.90705171200000001</v>
      </c>
      <c r="I124" s="574">
        <v>-0.84120458499999995</v>
      </c>
      <c r="J124" s="574">
        <v>1.6399768509999999</v>
      </c>
      <c r="K124" s="574">
        <v>0.84365908000000001</v>
      </c>
      <c r="L124" s="574" t="s">
        <v>102</v>
      </c>
      <c r="M124" s="575">
        <v>1.717161991</v>
      </c>
      <c r="N124" s="575">
        <v>0.53066043399999996</v>
      </c>
      <c r="O124" s="575">
        <v>1.2667031179999999</v>
      </c>
      <c r="P124" s="574">
        <v>2.8014043919999998</v>
      </c>
    </row>
    <row r="125" spans="1:16" ht="15.75" customHeight="1" x14ac:dyDescent="0.2">
      <c r="A125" s="492" t="s">
        <v>170</v>
      </c>
      <c r="B125" s="576">
        <v>0.88499619200000001</v>
      </c>
      <c r="C125" s="576">
        <v>-5.7072357570000003</v>
      </c>
      <c r="D125" s="576">
        <v>14.271141738000001</v>
      </c>
      <c r="E125" s="576">
        <v>3.5011651330000002</v>
      </c>
      <c r="F125" s="576">
        <v>3.225405979</v>
      </c>
      <c r="G125" s="576">
        <v>1.7321686089999999</v>
      </c>
      <c r="H125" s="576">
        <v>0.10979990100000001</v>
      </c>
      <c r="I125" s="576">
        <v>0.62889545199999997</v>
      </c>
      <c r="J125" s="576">
        <v>0.88381141699999999</v>
      </c>
      <c r="K125" s="576">
        <v>0.81728568400000001</v>
      </c>
      <c r="L125" s="576" t="s">
        <v>102</v>
      </c>
      <c r="M125" s="578">
        <v>1.994995635</v>
      </c>
      <c r="N125" s="578">
        <v>0.77173889900000003</v>
      </c>
      <c r="O125" s="578">
        <v>1.5297513330000001</v>
      </c>
      <c r="P125" s="576">
        <v>2.3999776260000001</v>
      </c>
    </row>
    <row r="126" spans="1:16" ht="15.75" customHeight="1" x14ac:dyDescent="0.2">
      <c r="A126" s="490" t="s">
        <v>171</v>
      </c>
      <c r="B126" s="846">
        <v>-12.850399667</v>
      </c>
      <c r="C126" s="574">
        <v>20.545616151000001</v>
      </c>
      <c r="D126" s="574">
        <v>14.707451726</v>
      </c>
      <c r="E126" s="574">
        <v>13.360821782</v>
      </c>
      <c r="F126" s="574">
        <v>11.940321365000001</v>
      </c>
      <c r="G126" s="574">
        <v>-3.7239151189999999</v>
      </c>
      <c r="H126" s="574">
        <v>-5.8393518479999997</v>
      </c>
      <c r="I126" s="574">
        <v>9.1860782600000004</v>
      </c>
      <c r="J126" s="574">
        <v>5.2267289200000002</v>
      </c>
      <c r="K126" s="574">
        <v>-2.3934784200000001</v>
      </c>
      <c r="L126" s="574" t="s">
        <v>102</v>
      </c>
      <c r="M126" s="575">
        <v>3.6534268870000002</v>
      </c>
      <c r="N126" s="575">
        <v>4.0084110219999998</v>
      </c>
      <c r="O126" s="575">
        <v>3.8163987709999998</v>
      </c>
      <c r="P126" s="574">
        <v>6.0409219370000002</v>
      </c>
    </row>
    <row r="127" spans="1:16" ht="15.75" customHeight="1" x14ac:dyDescent="0.2">
      <c r="A127" s="693" t="s">
        <v>608</v>
      </c>
      <c r="B127" s="576">
        <v>93.918659976000001</v>
      </c>
      <c r="C127" s="576">
        <v>10.337183131</v>
      </c>
      <c r="D127" s="576">
        <v>25.79546629</v>
      </c>
      <c r="E127" s="576">
        <v>12.673077072</v>
      </c>
      <c r="F127" s="576">
        <v>-0.992301196</v>
      </c>
      <c r="G127" s="576">
        <v>-4.8899039860000002</v>
      </c>
      <c r="H127" s="576">
        <v>-7.8488277120000003</v>
      </c>
      <c r="I127" s="576">
        <v>-16.860256931999999</v>
      </c>
      <c r="J127" s="576">
        <v>7.8001266879999998</v>
      </c>
      <c r="K127" s="576">
        <v>6.5581712400000001</v>
      </c>
      <c r="L127" s="576" t="s">
        <v>102</v>
      </c>
      <c r="M127" s="578">
        <v>-1.1852014289999999</v>
      </c>
      <c r="N127" s="578">
        <v>-2.8253517709999998</v>
      </c>
      <c r="O127" s="578">
        <v>-1.7713258620000001</v>
      </c>
      <c r="P127" s="576">
        <v>3.9588192640000002</v>
      </c>
    </row>
    <row r="128" spans="1:16" ht="15.75" customHeight="1" x14ac:dyDescent="0.2">
      <c r="A128" s="490" t="s">
        <v>653</v>
      </c>
      <c r="B128" s="574">
        <v>90.618868089000003</v>
      </c>
      <c r="C128" s="574">
        <v>10.922041543000001</v>
      </c>
      <c r="D128" s="574">
        <v>2.2263152580000001</v>
      </c>
      <c r="E128" s="574">
        <v>6.0261163560000002</v>
      </c>
      <c r="F128" s="574">
        <v>5.3423641469999996</v>
      </c>
      <c r="G128" s="574">
        <v>16.628920721</v>
      </c>
      <c r="H128" s="574">
        <v>-0.66911905100000002</v>
      </c>
      <c r="I128" s="574">
        <v>12.749797542</v>
      </c>
      <c r="J128" s="574">
        <v>4.2486845049999999</v>
      </c>
      <c r="K128" s="574">
        <v>2.66134461</v>
      </c>
      <c r="L128" s="574" t="s">
        <v>102</v>
      </c>
      <c r="M128" s="575">
        <v>4.9037599500000004</v>
      </c>
      <c r="N128" s="575">
        <v>7.1866595100000001</v>
      </c>
      <c r="O128" s="575">
        <v>5.9265026770000002</v>
      </c>
      <c r="P128" s="574">
        <v>6.8756331919999996</v>
      </c>
    </row>
    <row r="129" spans="1:16" ht="15.75" customHeight="1" x14ac:dyDescent="0.2">
      <c r="A129" s="492" t="s">
        <v>173</v>
      </c>
      <c r="B129" s="576">
        <v>8.1736609960000006</v>
      </c>
      <c r="C129" s="576">
        <v>-4.2481190389999997</v>
      </c>
      <c r="D129" s="576">
        <v>14.426918429000001</v>
      </c>
      <c r="E129" s="576">
        <v>-1.5939323089999999</v>
      </c>
      <c r="F129" s="576">
        <v>9.3865596829999998</v>
      </c>
      <c r="G129" s="576">
        <v>10.816842749999999</v>
      </c>
      <c r="H129" s="576">
        <v>8.1233505840000007</v>
      </c>
      <c r="I129" s="576">
        <v>8.7217643169999999</v>
      </c>
      <c r="J129" s="576">
        <v>19.312544129999999</v>
      </c>
      <c r="K129" s="576">
        <v>6.4810676440000003</v>
      </c>
      <c r="L129" s="576" t="s">
        <v>102</v>
      </c>
      <c r="M129" s="578">
        <v>7.8067610470000002</v>
      </c>
      <c r="N129" s="578">
        <v>12.558455465</v>
      </c>
      <c r="O129" s="578">
        <v>9.8920075450000002</v>
      </c>
      <c r="P129" s="576">
        <v>5.7892253150000004</v>
      </c>
    </row>
    <row r="130" spans="1:16" ht="15.75" customHeight="1" x14ac:dyDescent="0.2">
      <c r="A130" s="495" t="s">
        <v>174</v>
      </c>
      <c r="B130" s="579">
        <v>18.592610268000001</v>
      </c>
      <c r="C130" s="579">
        <v>29.417211525999999</v>
      </c>
      <c r="D130" s="579">
        <v>0.33282502000000003</v>
      </c>
      <c r="E130" s="579">
        <v>-4.7116876999999997</v>
      </c>
      <c r="F130" s="579">
        <v>8.7164839839999999</v>
      </c>
      <c r="G130" s="579">
        <v>18.898907076</v>
      </c>
      <c r="H130" s="579">
        <v>-4.4197591220000003</v>
      </c>
      <c r="I130" s="579">
        <v>20.193504933</v>
      </c>
      <c r="J130" s="579">
        <v>22.224575594000001</v>
      </c>
      <c r="K130" s="579">
        <v>-14.084080651000001</v>
      </c>
      <c r="L130" s="579" t="s">
        <v>102</v>
      </c>
      <c r="M130" s="580">
        <v>3.9083757860000001</v>
      </c>
      <c r="N130" s="580">
        <v>15.288964271999999</v>
      </c>
      <c r="O130" s="580">
        <v>8.0515440510000005</v>
      </c>
      <c r="P130" s="579">
        <v>2.249895682</v>
      </c>
    </row>
    <row r="131" spans="1:16" ht="15.75" customHeight="1" x14ac:dyDescent="0.25">
      <c r="A131" s="544" t="s">
        <v>224</v>
      </c>
      <c r="B131" s="583"/>
      <c r="C131" s="583"/>
      <c r="D131" s="583"/>
      <c r="E131" s="583"/>
      <c r="F131" s="583"/>
      <c r="G131" s="583"/>
      <c r="H131" s="583"/>
      <c r="I131" s="583"/>
      <c r="J131" s="583"/>
      <c r="K131" s="583"/>
      <c r="L131" s="583"/>
      <c r="M131" s="584"/>
      <c r="N131" s="584"/>
      <c r="O131" s="584"/>
      <c r="P131" s="583"/>
    </row>
    <row r="132" spans="1:16" ht="15.75" customHeight="1" x14ac:dyDescent="0.25">
      <c r="A132" s="487" t="s">
        <v>288</v>
      </c>
      <c r="B132" s="572">
        <v>-30.338483097000001</v>
      </c>
      <c r="C132" s="572">
        <v>-14.499580454</v>
      </c>
      <c r="D132" s="572">
        <v>33.922316625000001</v>
      </c>
      <c r="E132" s="572">
        <v>14.640844497</v>
      </c>
      <c r="F132" s="572">
        <v>8.7430379180000006</v>
      </c>
      <c r="G132" s="572">
        <v>12.821251565000001</v>
      </c>
      <c r="H132" s="572">
        <v>16.833117054999999</v>
      </c>
      <c r="I132" s="572">
        <v>24.325865747000002</v>
      </c>
      <c r="J132" s="572">
        <v>13.695256274</v>
      </c>
      <c r="K132" s="572">
        <v>18.213134095000001</v>
      </c>
      <c r="L132" s="572" t="s">
        <v>102</v>
      </c>
      <c r="M132" s="573">
        <v>13.513695741999999</v>
      </c>
      <c r="N132" s="573">
        <v>18.452655030999999</v>
      </c>
      <c r="O132" s="573">
        <v>15.679050723</v>
      </c>
      <c r="P132" s="572">
        <v>8.4370856130000007</v>
      </c>
    </row>
    <row r="133" spans="1:16" ht="15.75" customHeight="1" x14ac:dyDescent="0.2">
      <c r="A133" s="545" t="s">
        <v>555</v>
      </c>
      <c r="B133" s="585">
        <v>-29.979181140000001</v>
      </c>
      <c r="C133" s="585">
        <v>-13.964428142999999</v>
      </c>
      <c r="D133" s="585">
        <v>29.534915419000001</v>
      </c>
      <c r="E133" s="585">
        <v>16.059347877</v>
      </c>
      <c r="F133" s="585">
        <v>7.7498022840000003</v>
      </c>
      <c r="G133" s="585">
        <v>9.1804539120000008</v>
      </c>
      <c r="H133" s="585">
        <v>17.378943247999999</v>
      </c>
      <c r="I133" s="585">
        <v>26.378618494000001</v>
      </c>
      <c r="J133" s="585">
        <v>24.510321198</v>
      </c>
      <c r="K133" s="585">
        <v>-12.188829112000001</v>
      </c>
      <c r="L133" s="585" t="s">
        <v>102</v>
      </c>
      <c r="M133" s="586">
        <v>12.797398075</v>
      </c>
      <c r="N133" s="586">
        <v>20.014802303</v>
      </c>
      <c r="O133" s="586">
        <v>15.85379474</v>
      </c>
      <c r="P133" s="585">
        <v>8.9866896829999998</v>
      </c>
    </row>
    <row r="134" spans="1:16" ht="15.75" customHeight="1" x14ac:dyDescent="0.2">
      <c r="A134" s="546" t="s">
        <v>179</v>
      </c>
      <c r="B134" s="847">
        <v>0</v>
      </c>
      <c r="C134" s="587">
        <v>292.48396159399999</v>
      </c>
      <c r="D134" s="587">
        <v>121.879039384</v>
      </c>
      <c r="E134" s="587">
        <v>-2.7633185299999998</v>
      </c>
      <c r="F134" s="587">
        <v>7.5358676210000004</v>
      </c>
      <c r="G134" s="587">
        <v>81.825170258</v>
      </c>
      <c r="H134" s="587">
        <v>14.056497161999999</v>
      </c>
      <c r="I134" s="587">
        <v>-2.110916032</v>
      </c>
      <c r="J134" s="587">
        <v>15.920938377000001</v>
      </c>
      <c r="K134" s="587">
        <v>1.80028805</v>
      </c>
      <c r="L134" s="587" t="s">
        <v>102</v>
      </c>
      <c r="M134" s="588">
        <v>27.184545203999999</v>
      </c>
      <c r="N134" s="588">
        <v>5.7324152020000003</v>
      </c>
      <c r="O134" s="588">
        <v>16.031950882</v>
      </c>
      <c r="P134" s="587">
        <v>7.5979039420000003</v>
      </c>
    </row>
    <row r="135" spans="1:16" ht="15.75" customHeight="1" x14ac:dyDescent="0.2">
      <c r="A135" s="545" t="s">
        <v>180</v>
      </c>
      <c r="B135" s="585">
        <v>-32.709684226</v>
      </c>
      <c r="C135" s="605">
        <v>-83.321177667000001</v>
      </c>
      <c r="D135" s="585">
        <v>97.808025719</v>
      </c>
      <c r="E135" s="585">
        <v>-34.350934369999997</v>
      </c>
      <c r="F135" s="585">
        <v>108.921582929</v>
      </c>
      <c r="G135" s="585">
        <v>30.076108626</v>
      </c>
      <c r="H135" s="585">
        <v>7.5445864519999999</v>
      </c>
      <c r="I135" s="585">
        <v>-1.934015864</v>
      </c>
      <c r="J135" s="585">
        <v>-66.458208802000001</v>
      </c>
      <c r="K135" s="585">
        <v>983.68413971300004</v>
      </c>
      <c r="L135" s="585" t="s">
        <v>102</v>
      </c>
      <c r="M135" s="586">
        <v>17.249485406000002</v>
      </c>
      <c r="N135" s="586">
        <v>8.7336302030000006</v>
      </c>
      <c r="O135" s="586">
        <v>11.634711539</v>
      </c>
      <c r="P135" s="585">
        <v>-3.5874774189999998</v>
      </c>
    </row>
    <row r="136" spans="1:16" ht="15.75" customHeight="1" x14ac:dyDescent="0.25">
      <c r="A136" s="547" t="s">
        <v>289</v>
      </c>
      <c r="B136" s="589">
        <v>-20.462236620999999</v>
      </c>
      <c r="C136" s="589">
        <v>12.766778424</v>
      </c>
      <c r="D136" s="589">
        <v>20.888575036999999</v>
      </c>
      <c r="E136" s="589">
        <v>16.797740269999998</v>
      </c>
      <c r="F136" s="589">
        <v>11.214098827999999</v>
      </c>
      <c r="G136" s="589">
        <v>6.0288233350000002</v>
      </c>
      <c r="H136" s="589">
        <v>3.7027915440000001</v>
      </c>
      <c r="I136" s="589">
        <v>-3.2022794960000001</v>
      </c>
      <c r="J136" s="589">
        <v>6.0652426029999997</v>
      </c>
      <c r="K136" s="589">
        <v>227.68536400599999</v>
      </c>
      <c r="L136" s="589" t="s">
        <v>102</v>
      </c>
      <c r="M136" s="590">
        <v>8.358553208</v>
      </c>
      <c r="N136" s="590">
        <v>26.798672311000001</v>
      </c>
      <c r="O136" s="590">
        <v>16.047298486999999</v>
      </c>
      <c r="P136" s="589">
        <v>4.0669456049999999</v>
      </c>
    </row>
    <row r="137" spans="1:16" ht="15.75" customHeight="1" x14ac:dyDescent="0.2">
      <c r="A137" s="545" t="s">
        <v>556</v>
      </c>
      <c r="B137" s="585">
        <v>67.563398757000002</v>
      </c>
      <c r="C137" s="585">
        <v>73.755105782000001</v>
      </c>
      <c r="D137" s="585">
        <v>-9.1140092769999992</v>
      </c>
      <c r="E137" s="585">
        <v>0.482441063</v>
      </c>
      <c r="F137" s="585">
        <v>9.1724764390000004</v>
      </c>
      <c r="G137" s="585">
        <v>-10.841315821</v>
      </c>
      <c r="H137" s="585">
        <v>17.319363380999999</v>
      </c>
      <c r="I137" s="585">
        <v>-2.246738605</v>
      </c>
      <c r="J137" s="585">
        <v>2.6226101530000001</v>
      </c>
      <c r="K137" s="585">
        <v>9.1995693440000004</v>
      </c>
      <c r="L137" s="585" t="s">
        <v>102</v>
      </c>
      <c r="M137" s="586">
        <v>4.9579574879999999</v>
      </c>
      <c r="N137" s="586">
        <v>1.077270731</v>
      </c>
      <c r="O137" s="586">
        <v>3.335841404</v>
      </c>
      <c r="P137" s="585">
        <v>2.8289714749999999</v>
      </c>
    </row>
    <row r="138" spans="1:16" ht="15.75" customHeight="1" x14ac:dyDescent="0.2">
      <c r="A138" s="548" t="s">
        <v>557</v>
      </c>
      <c r="B138" s="587">
        <v>-26.455206719</v>
      </c>
      <c r="C138" s="587">
        <v>-0.93241316500000004</v>
      </c>
      <c r="D138" s="587">
        <v>35.007678597000002</v>
      </c>
      <c r="E138" s="587">
        <v>13.762677929000001</v>
      </c>
      <c r="F138" s="587">
        <v>5.408236853</v>
      </c>
      <c r="G138" s="587">
        <v>17.342770564999999</v>
      </c>
      <c r="H138" s="587">
        <v>15.400284824</v>
      </c>
      <c r="I138" s="587">
        <v>14.326072914999999</v>
      </c>
      <c r="J138" s="587">
        <v>5.7659287959999999</v>
      </c>
      <c r="K138" s="587">
        <v>39.031619802999998</v>
      </c>
      <c r="L138" s="587" t="s">
        <v>102</v>
      </c>
      <c r="M138" s="588">
        <v>12.894494823</v>
      </c>
      <c r="N138" s="588">
        <v>12.828417549999999</v>
      </c>
      <c r="O138" s="588">
        <v>12.871255214</v>
      </c>
      <c r="P138" s="587">
        <v>8.9301019749999995</v>
      </c>
    </row>
    <row r="139" spans="1:16" ht="15.75" customHeight="1" x14ac:dyDescent="0.2">
      <c r="A139" s="545" t="s">
        <v>184</v>
      </c>
      <c r="B139" s="585">
        <v>-19.228391158000001</v>
      </c>
      <c r="C139" s="585">
        <v>88.294208545999993</v>
      </c>
      <c r="D139" s="585">
        <v>-16.591949143000001</v>
      </c>
      <c r="E139" s="585">
        <v>69.997617063000007</v>
      </c>
      <c r="F139" s="585">
        <v>39.900647761000002</v>
      </c>
      <c r="G139" s="585">
        <v>3.7636956810000002</v>
      </c>
      <c r="H139" s="585">
        <v>-31.228924251999999</v>
      </c>
      <c r="I139" s="585">
        <v>-40.652480779999998</v>
      </c>
      <c r="J139" s="585">
        <v>8.5191947300000006</v>
      </c>
      <c r="K139" s="585">
        <v>546.46106252499999</v>
      </c>
      <c r="L139" s="585" t="s">
        <v>102</v>
      </c>
      <c r="M139" s="586">
        <v>-0.452994336</v>
      </c>
      <c r="N139" s="586">
        <v>66.344777656000005</v>
      </c>
      <c r="O139" s="586">
        <v>36.355753972999999</v>
      </c>
      <c r="P139" s="585">
        <v>-5.6642463650000003</v>
      </c>
    </row>
    <row r="140" spans="1:16" ht="15.75" customHeight="1" x14ac:dyDescent="0.25">
      <c r="A140" s="549" t="s">
        <v>226</v>
      </c>
      <c r="B140" s="591"/>
      <c r="C140" s="591"/>
      <c r="D140" s="591"/>
      <c r="E140" s="591"/>
      <c r="F140" s="591"/>
      <c r="G140" s="591"/>
      <c r="H140" s="591"/>
      <c r="I140" s="591"/>
      <c r="J140" s="591"/>
      <c r="K140" s="591"/>
      <c r="L140" s="591"/>
      <c r="M140" s="592"/>
      <c r="N140" s="592"/>
      <c r="O140" s="592"/>
      <c r="P140" s="591"/>
    </row>
    <row r="141" spans="1:16" ht="15.75" customHeight="1" x14ac:dyDescent="0.25">
      <c r="A141" s="550" t="s">
        <v>458</v>
      </c>
      <c r="B141" s="593">
        <v>12.16063166</v>
      </c>
      <c r="C141" s="593">
        <v>0.84275408100000004</v>
      </c>
      <c r="D141" s="593">
        <v>3.3009892889999999</v>
      </c>
      <c r="E141" s="593">
        <v>8.4361054339999999</v>
      </c>
      <c r="F141" s="593">
        <v>7.5244303119999998</v>
      </c>
      <c r="G141" s="593">
        <v>6.9748332919999996</v>
      </c>
      <c r="H141" s="593">
        <v>5.5545831489999999</v>
      </c>
      <c r="I141" s="593">
        <v>4.6994838750000003</v>
      </c>
      <c r="J141" s="593">
        <v>6.8845384019999996</v>
      </c>
      <c r="K141" s="593">
        <v>3.9085569269999998</v>
      </c>
      <c r="L141" s="593" t="s">
        <v>102</v>
      </c>
      <c r="M141" s="594">
        <v>6.6530189479999997</v>
      </c>
      <c r="N141" s="594">
        <v>5.5083158929999998</v>
      </c>
      <c r="O141" s="594">
        <v>6.1147239080000002</v>
      </c>
      <c r="P141" s="593">
        <v>4.7903491110000003</v>
      </c>
    </row>
    <row r="142" spans="1:16" ht="15.75" customHeight="1" x14ac:dyDescent="0.2">
      <c r="A142" s="551" t="s">
        <v>402</v>
      </c>
      <c r="B142" s="595">
        <v>42.602079695</v>
      </c>
      <c r="C142" s="595">
        <v>8.8993745890000007</v>
      </c>
      <c r="D142" s="595">
        <v>9.557572832</v>
      </c>
      <c r="E142" s="595">
        <v>8.2224314599999992</v>
      </c>
      <c r="F142" s="595">
        <v>9.2238269759999998</v>
      </c>
      <c r="G142" s="595">
        <v>9.5989260779999999</v>
      </c>
      <c r="H142" s="595">
        <v>8.4630603020000006</v>
      </c>
      <c r="I142" s="595">
        <v>7.6828399640000002</v>
      </c>
      <c r="J142" s="595">
        <v>7.2584851500000003</v>
      </c>
      <c r="K142" s="595">
        <v>7.073385203</v>
      </c>
      <c r="L142" s="595" t="s">
        <v>102</v>
      </c>
      <c r="M142" s="596">
        <v>8.9011579950000002</v>
      </c>
      <c r="N142" s="596">
        <v>7.4083306640000002</v>
      </c>
      <c r="O142" s="596">
        <v>8.1680792429999993</v>
      </c>
      <c r="P142" s="595">
        <v>8.9404187400000001</v>
      </c>
    </row>
    <row r="143" spans="1:16" ht="15.75" customHeight="1" x14ac:dyDescent="0.25">
      <c r="A143" s="552" t="s">
        <v>403</v>
      </c>
      <c r="B143" s="597">
        <v>28.733158681999999</v>
      </c>
      <c r="C143" s="597">
        <v>5.2885053790000001</v>
      </c>
      <c r="D143" s="597">
        <v>7.1557819599999997</v>
      </c>
      <c r="E143" s="597">
        <v>8.5703243209999993</v>
      </c>
      <c r="F143" s="597">
        <v>7.210842929</v>
      </c>
      <c r="G143" s="597">
        <v>8.6694619700000004</v>
      </c>
      <c r="H143" s="597">
        <v>8.2480789090000002</v>
      </c>
      <c r="I143" s="597">
        <v>7.3201006729999998</v>
      </c>
      <c r="J143" s="597">
        <v>6.594383734</v>
      </c>
      <c r="K143" s="597">
        <v>6.2294791429999998</v>
      </c>
      <c r="L143" s="597" t="s">
        <v>102</v>
      </c>
      <c r="M143" s="598">
        <v>8.1793084680000003</v>
      </c>
      <c r="N143" s="598">
        <v>6.8489439699999997</v>
      </c>
      <c r="O143" s="598">
        <v>7.5303949250000004</v>
      </c>
      <c r="P143" s="597">
        <v>7.1965532830000001</v>
      </c>
    </row>
    <row r="144" spans="1:16" ht="15.75" customHeight="1" x14ac:dyDescent="0.25">
      <c r="A144" s="553" t="s">
        <v>404</v>
      </c>
      <c r="B144" s="595">
        <v>20.476329925999998</v>
      </c>
      <c r="C144" s="595">
        <v>6.221002425</v>
      </c>
      <c r="D144" s="595">
        <v>7.0456091199999999</v>
      </c>
      <c r="E144" s="595">
        <v>2.529016156</v>
      </c>
      <c r="F144" s="595">
        <v>5.005206512</v>
      </c>
      <c r="G144" s="595">
        <v>5.7595075529999997</v>
      </c>
      <c r="H144" s="595">
        <v>3.4700605809999998</v>
      </c>
      <c r="I144" s="595">
        <v>4.7522423170000003</v>
      </c>
      <c r="J144" s="595">
        <v>5.1595253239999996</v>
      </c>
      <c r="K144" s="595">
        <v>2.7619430079999998</v>
      </c>
      <c r="L144" s="595" t="s">
        <v>102</v>
      </c>
      <c r="M144" s="596">
        <v>4.3060436629999996</v>
      </c>
      <c r="N144" s="596">
        <v>4.6327612240000002</v>
      </c>
      <c r="O144" s="596">
        <v>4.482434188</v>
      </c>
      <c r="P144" s="595">
        <v>5.3475349000000003</v>
      </c>
    </row>
    <row r="145" spans="1:16384" ht="15.75" customHeight="1" x14ac:dyDescent="0.25">
      <c r="A145" s="548" t="s">
        <v>471</v>
      </c>
      <c r="B145" s="599">
        <v>-31.353353799000001</v>
      </c>
      <c r="C145" s="599">
        <v>-13.964428142999999</v>
      </c>
      <c r="D145" s="599">
        <v>28.193899374000001</v>
      </c>
      <c r="E145" s="599">
        <v>14.737349582</v>
      </c>
      <c r="F145" s="599">
        <v>7.1968554420000004</v>
      </c>
      <c r="G145" s="599">
        <v>7.6672613539999999</v>
      </c>
      <c r="H145" s="599">
        <v>15.858932149999999</v>
      </c>
      <c r="I145" s="599">
        <v>23.939098076000001</v>
      </c>
      <c r="J145" s="599">
        <v>23.134599935000001</v>
      </c>
      <c r="K145" s="599">
        <v>-11.255336850999999</v>
      </c>
      <c r="L145" s="599" t="s">
        <v>102</v>
      </c>
      <c r="M145" s="600">
        <v>11.524785498</v>
      </c>
      <c r="N145" s="600">
        <v>18.507641033999999</v>
      </c>
      <c r="O145" s="600">
        <v>14.482850479</v>
      </c>
      <c r="P145" s="599">
        <v>8.5724245190000001</v>
      </c>
    </row>
    <row r="146" spans="1:16384" ht="15.75" customHeight="1" x14ac:dyDescent="0.25">
      <c r="A146" s="554" t="s">
        <v>416</v>
      </c>
      <c r="B146" s="595">
        <v>10.63296087</v>
      </c>
      <c r="C146" s="595">
        <v>-13.439136479</v>
      </c>
      <c r="D146" s="595">
        <v>18.294785527999998</v>
      </c>
      <c r="E146" s="595">
        <v>1.4341967010000001</v>
      </c>
      <c r="F146" s="595">
        <v>-2.6056322390000002</v>
      </c>
      <c r="G146" s="595">
        <v>-5.2595067660000003</v>
      </c>
      <c r="H146" s="595">
        <v>-1.9677994160000001</v>
      </c>
      <c r="I146" s="595">
        <v>-0.14312205</v>
      </c>
      <c r="J146" s="595">
        <v>0.62315984899999999</v>
      </c>
      <c r="K146" s="595">
        <v>1.5070376190000001</v>
      </c>
      <c r="L146" s="595" t="s">
        <v>102</v>
      </c>
      <c r="M146" s="596">
        <v>-2.4458537269999998</v>
      </c>
      <c r="N146" s="596">
        <v>0.50788226999999997</v>
      </c>
      <c r="O146" s="596">
        <v>-0.89111373299999996</v>
      </c>
      <c r="P146" s="595">
        <v>-0.20713046800000001</v>
      </c>
    </row>
    <row r="147" spans="1:16384" ht="15.75" customHeight="1" x14ac:dyDescent="0.25">
      <c r="A147" s="546" t="s">
        <v>406</v>
      </c>
      <c r="B147" s="601">
        <v>1.417370842</v>
      </c>
      <c r="C147" s="601">
        <v>-5.7072357570000003</v>
      </c>
      <c r="D147" s="601">
        <v>13.813226818</v>
      </c>
      <c r="E147" s="601">
        <v>2.7466923689999998</v>
      </c>
      <c r="F147" s="601">
        <v>2.6139015429999999</v>
      </c>
      <c r="G147" s="601">
        <v>1.2285912960000001</v>
      </c>
      <c r="H147" s="601">
        <v>-0.54717503199999995</v>
      </c>
      <c r="I147" s="601">
        <v>-0.63951502100000002</v>
      </c>
      <c r="J147" s="601">
        <v>-0.15554142900000001</v>
      </c>
      <c r="K147" s="601">
        <v>-0.1927614</v>
      </c>
      <c r="L147" s="601" t="s">
        <v>102</v>
      </c>
      <c r="M147" s="602">
        <v>1.373910985</v>
      </c>
      <c r="N147" s="602">
        <v>-0.361127912</v>
      </c>
      <c r="O147" s="602">
        <v>0.67858414300000003</v>
      </c>
      <c r="P147" s="601">
        <v>2.126401837</v>
      </c>
    </row>
    <row r="148" spans="1:16384" ht="15.75" customHeight="1" x14ac:dyDescent="0.2">
      <c r="A148" s="551" t="s">
        <v>417</v>
      </c>
      <c r="B148" s="595">
        <v>2.582786536</v>
      </c>
      <c r="C148" s="595">
        <v>0.98546865100000003</v>
      </c>
      <c r="D148" s="595">
        <v>-0.71592292400000002</v>
      </c>
      <c r="E148" s="595">
        <v>-1.007884003</v>
      </c>
      <c r="F148" s="595">
        <v>-0.92418424700000001</v>
      </c>
      <c r="G148" s="595">
        <v>-0.97107664500000002</v>
      </c>
      <c r="H148" s="595">
        <v>-0.51413395100000003</v>
      </c>
      <c r="I148" s="595">
        <v>-0.57148273199999999</v>
      </c>
      <c r="J148" s="595">
        <v>-1.2909453340000001</v>
      </c>
      <c r="K148" s="595">
        <v>-1.013016795</v>
      </c>
      <c r="L148" s="595" t="s">
        <v>102</v>
      </c>
      <c r="M148" s="596">
        <v>-0.79481794400000005</v>
      </c>
      <c r="N148" s="596">
        <v>-0.97391970699999997</v>
      </c>
      <c r="O148" s="596">
        <v>-0.88737548499999996</v>
      </c>
      <c r="P148" s="595">
        <v>-0.68125583499999998</v>
      </c>
    </row>
    <row r="149" spans="1:16384" ht="15.75" customHeight="1" x14ac:dyDescent="0.25">
      <c r="A149" s="552" t="s">
        <v>792</v>
      </c>
      <c r="B149" s="597">
        <v>4.9255848440000003</v>
      </c>
      <c r="C149" s="597">
        <v>4.1739815409999999</v>
      </c>
      <c r="D149" s="597">
        <v>2.5410921640000002</v>
      </c>
      <c r="E149" s="597">
        <v>-4.2324200059999999</v>
      </c>
      <c r="F149" s="597">
        <v>-1.8416455819999999</v>
      </c>
      <c r="G149" s="597">
        <v>-0.72880285199999995</v>
      </c>
      <c r="H149" s="597">
        <v>-1.531678203</v>
      </c>
      <c r="I149" s="597">
        <v>4.3161282000000002E-2</v>
      </c>
      <c r="J149" s="597">
        <v>-1.29312315</v>
      </c>
      <c r="K149" s="597">
        <v>-0.98361894400000005</v>
      </c>
      <c r="L149" s="597" t="s">
        <v>102</v>
      </c>
      <c r="M149" s="598">
        <v>-1.674908898</v>
      </c>
      <c r="N149" s="598">
        <v>-0.66596991500000002</v>
      </c>
      <c r="O149" s="598">
        <v>-1.197143633</v>
      </c>
      <c r="P149" s="597">
        <v>0.46730084300000002</v>
      </c>
    </row>
    <row r="150" spans="1:16384" ht="15.75" customHeight="1" x14ac:dyDescent="0.25">
      <c r="A150" s="553" t="s">
        <v>418</v>
      </c>
      <c r="B150" s="595">
        <v>4.4414654220000003</v>
      </c>
      <c r="C150" s="595">
        <v>1.3678220329999999</v>
      </c>
      <c r="D150" s="595">
        <v>-4.5820469829999997</v>
      </c>
      <c r="E150" s="595">
        <v>4.0762097099999997</v>
      </c>
      <c r="F150" s="595">
        <v>2.7022940050000002</v>
      </c>
      <c r="G150" s="595">
        <v>0.648787004</v>
      </c>
      <c r="H150" s="595">
        <v>1.456766352</v>
      </c>
      <c r="I150" s="595">
        <v>-0.24418139</v>
      </c>
      <c r="J150" s="595">
        <v>1.4332046679999999</v>
      </c>
      <c r="K150" s="595">
        <v>0.97189546800000004</v>
      </c>
      <c r="L150" s="595" t="s">
        <v>102</v>
      </c>
      <c r="M150" s="596">
        <v>1.7931936740000001</v>
      </c>
      <c r="N150" s="596">
        <v>0.63111930800000005</v>
      </c>
      <c r="O150" s="596">
        <v>1.2442408300000001</v>
      </c>
      <c r="P150" s="595">
        <v>-0.65126336500000004</v>
      </c>
    </row>
    <row r="151" spans="1:16384" s="3" customFormat="1" ht="15.75" customHeight="1" x14ac:dyDescent="0.25">
      <c r="A151" s="548" t="s">
        <v>463</v>
      </c>
      <c r="B151" s="599">
        <v>-60.189089527</v>
      </c>
      <c r="C151" s="599">
        <v>-14.918566575</v>
      </c>
      <c r="D151" s="599">
        <v>8.5144193510000008</v>
      </c>
      <c r="E151" s="599">
        <v>4.4902566950000002</v>
      </c>
      <c r="F151" s="599">
        <v>0.748891062</v>
      </c>
      <c r="G151" s="599">
        <v>0.51810410399999995</v>
      </c>
      <c r="H151" s="599">
        <v>3.5189421529999998</v>
      </c>
      <c r="I151" s="599">
        <v>4.5728817419999999</v>
      </c>
      <c r="J151" s="599">
        <v>4.5039274840000001</v>
      </c>
      <c r="K151" s="599">
        <v>-3.3959130790000001</v>
      </c>
      <c r="L151" s="599" t="s">
        <v>102</v>
      </c>
      <c r="M151" s="600">
        <v>2.2129562169999999</v>
      </c>
      <c r="N151" s="600">
        <v>3.3888058459999999</v>
      </c>
      <c r="O151" s="600">
        <v>2.7658716430000001</v>
      </c>
      <c r="P151" s="599">
        <v>0.79253260999999997</v>
      </c>
      <c r="Q151"/>
    </row>
    <row r="152" spans="1:16384" ht="15.75" customHeight="1" x14ac:dyDescent="0.25">
      <c r="A152" s="554" t="s">
        <v>419</v>
      </c>
      <c r="B152" s="595">
        <v>-3.878784376</v>
      </c>
      <c r="C152" s="595">
        <v>-11.509648844000001</v>
      </c>
      <c r="D152" s="595">
        <v>6.7306560370000001</v>
      </c>
      <c r="E152" s="595">
        <v>-0.67564825799999995</v>
      </c>
      <c r="F152" s="595">
        <v>-5.5121836789999996</v>
      </c>
      <c r="G152" s="595">
        <v>-7.4447270310000002</v>
      </c>
      <c r="H152" s="595">
        <v>-3.6957829750000002</v>
      </c>
      <c r="I152" s="595">
        <v>-3.2398831480000001</v>
      </c>
      <c r="J152" s="595">
        <v>-3.5536483809999999</v>
      </c>
      <c r="K152" s="595">
        <v>-1.3390158080000001</v>
      </c>
      <c r="L152" s="595" t="s">
        <v>102</v>
      </c>
      <c r="M152" s="596">
        <v>-4.5824089020000001</v>
      </c>
      <c r="N152" s="596">
        <v>-3.1914289249999999</v>
      </c>
      <c r="O152" s="596">
        <v>-3.8914296230000001</v>
      </c>
      <c r="P152" s="595">
        <v>-3.918869323</v>
      </c>
    </row>
    <row r="153" spans="1:16384" ht="15.75" customHeight="1" x14ac:dyDescent="0.25">
      <c r="A153" s="555" t="s">
        <v>787</v>
      </c>
      <c r="B153" s="603">
        <v>-0.358822329</v>
      </c>
      <c r="C153" s="603">
        <v>-1.209348095</v>
      </c>
      <c r="D153" s="603">
        <v>-1.1593312E-2</v>
      </c>
      <c r="E153" s="603">
        <v>0.504683718</v>
      </c>
      <c r="F153" s="603">
        <v>4.8156671999999998E-2</v>
      </c>
      <c r="G153" s="603">
        <v>-0.249506745</v>
      </c>
      <c r="H153" s="603">
        <v>7.4064143999999998E-2</v>
      </c>
      <c r="I153" s="603">
        <v>-0.17596051400000001</v>
      </c>
      <c r="J153" s="603">
        <v>0.13893385699999999</v>
      </c>
      <c r="K153" s="603">
        <v>0.87938016900000004</v>
      </c>
      <c r="L153" s="603" t="s">
        <v>102</v>
      </c>
      <c r="M153" s="604">
        <v>4.8515971999999997E-2</v>
      </c>
      <c r="N153" s="604">
        <v>-6.575198E-3</v>
      </c>
      <c r="O153" s="604">
        <v>4.0694883000000001E-2</v>
      </c>
      <c r="P153" s="603">
        <v>-0.393242482</v>
      </c>
    </row>
    <row r="154" spans="1:16384" ht="15" customHeight="1" x14ac:dyDescent="0.2">
      <c r="A154" s="255" t="s">
        <v>916</v>
      </c>
      <c r="B154" s="13"/>
      <c r="C154" s="13"/>
      <c r="D154" s="13"/>
      <c r="E154" s="13"/>
      <c r="F154" s="13"/>
      <c r="G154" s="13"/>
      <c r="H154" s="13"/>
      <c r="I154" s="13"/>
      <c r="J154" s="13"/>
      <c r="K154" s="13"/>
      <c r="L154" s="13"/>
      <c r="M154" s="13"/>
      <c r="N154" s="13"/>
      <c r="O154" s="13"/>
      <c r="P154" s="39"/>
    </row>
    <row r="155" spans="1:16384" ht="15" customHeight="1" x14ac:dyDescent="0.2">
      <c r="A155" s="255" t="s">
        <v>357</v>
      </c>
      <c r="B155" s="13"/>
      <c r="C155" s="13"/>
      <c r="D155" s="13"/>
      <c r="E155" s="13"/>
      <c r="F155" s="13"/>
      <c r="G155" s="13"/>
      <c r="H155" s="13"/>
      <c r="I155" s="13"/>
      <c r="J155" s="13"/>
      <c r="K155" s="13"/>
      <c r="L155" s="13"/>
      <c r="M155" s="13"/>
      <c r="N155" s="13"/>
      <c r="O155" s="13"/>
      <c r="P155" s="39"/>
    </row>
    <row r="156" spans="1:16384" ht="15" customHeight="1" x14ac:dyDescent="0.2">
      <c r="A156" s="286" t="s">
        <v>909</v>
      </c>
      <c r="B156" s="13"/>
      <c r="C156" s="13"/>
      <c r="D156" s="13"/>
      <c r="E156" s="13"/>
      <c r="F156" s="13"/>
      <c r="G156" s="13"/>
      <c r="H156" s="13"/>
      <c r="I156" s="13"/>
      <c r="J156" s="13"/>
      <c r="K156" s="13"/>
      <c r="L156" s="13"/>
      <c r="M156" s="13"/>
      <c r="N156" s="13"/>
      <c r="O156" s="13"/>
      <c r="P156" s="39"/>
    </row>
    <row r="157" spans="1:16384" ht="15" customHeight="1" x14ac:dyDescent="0.2">
      <c r="A157" s="37" t="s">
        <v>558</v>
      </c>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c r="ID157" s="37"/>
      <c r="IE157" s="37"/>
      <c r="IF157" s="37"/>
      <c r="IG157" s="37"/>
      <c r="IH157" s="37"/>
      <c r="II157" s="37"/>
      <c r="IJ157" s="37"/>
      <c r="IK157" s="37"/>
      <c r="IL157" s="37"/>
      <c r="IM157" s="37"/>
      <c r="IN157" s="37"/>
      <c r="IO157" s="37"/>
      <c r="IP157" s="37"/>
      <c r="IQ157" s="37"/>
      <c r="IR157" s="37"/>
      <c r="IS157" s="37"/>
      <c r="IT157" s="37"/>
      <c r="IU157" s="37"/>
      <c r="IV157" s="37"/>
      <c r="IW157" s="37"/>
      <c r="IX157" s="37"/>
      <c r="IY157" s="37"/>
      <c r="IZ157" s="37"/>
      <c r="JA157" s="37"/>
      <c r="JB157" s="37"/>
      <c r="JC157" s="37"/>
      <c r="JD157" s="37"/>
      <c r="JE157" s="37"/>
      <c r="JF157" s="37"/>
      <c r="JG157" s="37"/>
      <c r="JH157" s="37"/>
      <c r="JI157" s="37"/>
      <c r="JJ157" s="37"/>
      <c r="JK157" s="37"/>
      <c r="JL157" s="37"/>
      <c r="JM157" s="37"/>
      <c r="JN157" s="37"/>
      <c r="JO157" s="37"/>
      <c r="JP157" s="37"/>
      <c r="JQ157" s="37"/>
      <c r="JR157" s="37"/>
      <c r="JS157" s="37"/>
      <c r="JT157" s="37"/>
      <c r="JU157" s="37"/>
      <c r="JV157" s="37"/>
      <c r="JW157" s="37"/>
      <c r="JX157" s="37"/>
      <c r="JY157" s="37"/>
      <c r="JZ157" s="37"/>
      <c r="KA157" s="37"/>
      <c r="KB157" s="37"/>
      <c r="KC157" s="37"/>
      <c r="KD157" s="37"/>
      <c r="KE157" s="37"/>
      <c r="KF157" s="37"/>
      <c r="KG157" s="37"/>
      <c r="KH157" s="37"/>
      <c r="KI157" s="37"/>
      <c r="KJ157" s="37"/>
      <c r="KK157" s="37"/>
      <c r="KL157" s="37"/>
      <c r="KM157" s="37"/>
      <c r="KN157" s="37"/>
      <c r="KO157" s="37"/>
      <c r="KP157" s="37"/>
      <c r="KQ157" s="37"/>
      <c r="KR157" s="37"/>
      <c r="KS157" s="37"/>
      <c r="KT157" s="37"/>
      <c r="KU157" s="37"/>
      <c r="KV157" s="37"/>
      <c r="KW157" s="37"/>
      <c r="KX157" s="37"/>
      <c r="KY157" s="37"/>
      <c r="KZ157" s="37"/>
      <c r="LA157" s="37"/>
      <c r="LB157" s="37"/>
      <c r="LC157" s="37"/>
      <c r="LD157" s="37"/>
      <c r="LE157" s="37"/>
      <c r="LF157" s="37"/>
      <c r="LG157" s="37"/>
      <c r="LH157" s="37"/>
      <c r="LI157" s="37"/>
      <c r="LJ157" s="37"/>
      <c r="LK157" s="37"/>
      <c r="LL157" s="37"/>
      <c r="LM157" s="37"/>
      <c r="LN157" s="37"/>
      <c r="LO157" s="37"/>
      <c r="LP157" s="37"/>
      <c r="LQ157" s="37"/>
      <c r="LR157" s="37"/>
      <c r="LS157" s="37"/>
      <c r="LT157" s="37"/>
      <c r="LU157" s="37"/>
      <c r="LV157" s="37"/>
      <c r="LW157" s="37"/>
      <c r="LX157" s="37"/>
      <c r="LY157" s="37"/>
      <c r="LZ157" s="37"/>
      <c r="MA157" s="37"/>
      <c r="MB157" s="37"/>
      <c r="MC157" s="37"/>
      <c r="MD157" s="37"/>
      <c r="ME157" s="37"/>
      <c r="MF157" s="37"/>
      <c r="MG157" s="37"/>
      <c r="MH157" s="37"/>
      <c r="MI157" s="37"/>
      <c r="MJ157" s="37"/>
      <c r="MK157" s="37"/>
      <c r="ML157" s="37"/>
      <c r="MM157" s="37"/>
      <c r="MN157" s="37"/>
      <c r="MO157" s="37"/>
      <c r="MP157" s="37"/>
      <c r="MQ157" s="37"/>
      <c r="MR157" s="37"/>
      <c r="MS157" s="37"/>
      <c r="MT157" s="37"/>
      <c r="MU157" s="37"/>
      <c r="MV157" s="37"/>
      <c r="MW157" s="37"/>
      <c r="MX157" s="37"/>
      <c r="MY157" s="37"/>
      <c r="MZ157" s="37"/>
      <c r="NA157" s="37"/>
      <c r="NB157" s="37"/>
      <c r="NC157" s="37"/>
      <c r="ND157" s="37"/>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c r="SJ157" s="37"/>
      <c r="SK157" s="37"/>
      <c r="SL157" s="37"/>
      <c r="SM157" s="37"/>
      <c r="SN157" s="37"/>
      <c r="SO157" s="37"/>
      <c r="SP157" s="37"/>
      <c r="SQ157" s="37"/>
      <c r="SR157" s="37"/>
      <c r="SS157" s="37"/>
      <c r="ST157" s="37"/>
      <c r="SU157" s="37"/>
      <c r="SV157" s="37"/>
      <c r="SW157" s="37"/>
      <c r="SX157" s="37"/>
      <c r="SY157" s="37"/>
      <c r="SZ157" s="37"/>
      <c r="TA157" s="37"/>
      <c r="TB157" s="37"/>
      <c r="TC157" s="37"/>
      <c r="TD157" s="37"/>
      <c r="TE157" s="37"/>
      <c r="TF157" s="37"/>
      <c r="TG157" s="37"/>
      <c r="TH157" s="37"/>
      <c r="TI157" s="37"/>
      <c r="TJ157" s="37"/>
      <c r="TK157" s="37"/>
      <c r="TL157" s="37"/>
      <c r="TM157" s="37"/>
      <c r="TN157" s="37"/>
      <c r="TO157" s="37"/>
      <c r="TP157" s="37"/>
      <c r="TQ157" s="37"/>
      <c r="TR157" s="37"/>
      <c r="TS157" s="37"/>
      <c r="TT157" s="37"/>
      <c r="TU157" s="37"/>
      <c r="TV157" s="37"/>
      <c r="TW157" s="37"/>
      <c r="TX157" s="37"/>
      <c r="TY157" s="37"/>
      <c r="TZ157" s="37"/>
      <c r="UA157" s="37"/>
      <c r="UB157" s="37"/>
      <c r="UC157" s="37"/>
      <c r="UD157" s="37"/>
      <c r="UE157" s="37"/>
      <c r="UF157" s="37"/>
      <c r="UG157" s="37"/>
      <c r="UH157" s="37"/>
      <c r="UI157" s="37"/>
      <c r="UJ157" s="37"/>
      <c r="UK157" s="37"/>
      <c r="UL157" s="37"/>
      <c r="UM157" s="37"/>
      <c r="UN157" s="37"/>
      <c r="UO157" s="37"/>
      <c r="UP157" s="37"/>
      <c r="UQ157" s="37"/>
      <c r="UR157" s="37"/>
      <c r="US157" s="37"/>
      <c r="UT157" s="37"/>
      <c r="UU157" s="37"/>
      <c r="UV157" s="37"/>
      <c r="UW157" s="37"/>
      <c r="UX157" s="37"/>
      <c r="UY157" s="37"/>
      <c r="UZ157" s="37"/>
      <c r="VA157" s="37"/>
      <c r="VB157" s="37"/>
      <c r="VC157" s="37"/>
      <c r="VD157" s="37"/>
      <c r="VE157" s="37"/>
      <c r="VF157" s="37"/>
      <c r="VG157" s="37"/>
      <c r="VH157" s="37"/>
      <c r="VI157" s="37"/>
      <c r="VJ157" s="37"/>
      <c r="VK157" s="37"/>
      <c r="VL157" s="37"/>
      <c r="VM157" s="37"/>
      <c r="VN157" s="37"/>
      <c r="VO157" s="37"/>
      <c r="VP157" s="37"/>
      <c r="VQ157" s="37"/>
      <c r="VR157" s="37"/>
      <c r="VS157" s="37"/>
      <c r="VT157" s="37"/>
      <c r="VU157" s="37"/>
      <c r="VV157" s="37"/>
      <c r="VW157" s="37"/>
      <c r="VX157" s="37"/>
      <c r="VY157" s="37"/>
      <c r="VZ157" s="37"/>
      <c r="WA157" s="37"/>
      <c r="WB157" s="37"/>
      <c r="WC157" s="37"/>
      <c r="WD157" s="37"/>
      <c r="WE157" s="37"/>
      <c r="WF157" s="37"/>
      <c r="WG157" s="37"/>
      <c r="WH157" s="37"/>
      <c r="WI157" s="37"/>
      <c r="WJ157" s="37"/>
      <c r="WK157" s="37"/>
      <c r="WL157" s="37"/>
      <c r="WM157" s="37"/>
      <c r="WN157" s="37"/>
      <c r="WO157" s="37"/>
      <c r="WP157" s="37"/>
      <c r="WQ157" s="37"/>
      <c r="WR157" s="37"/>
      <c r="WS157" s="37"/>
      <c r="WT157" s="37"/>
      <c r="WU157" s="37"/>
      <c r="WV157" s="37"/>
      <c r="WW157" s="37"/>
      <c r="WX157" s="37"/>
      <c r="WY157" s="37"/>
      <c r="WZ157" s="37"/>
      <c r="XA157" s="37"/>
      <c r="XB157" s="37"/>
      <c r="XC157" s="37"/>
      <c r="XD157" s="37"/>
      <c r="XE157" s="37"/>
      <c r="XF157" s="37"/>
      <c r="XG157" s="37"/>
      <c r="XH157" s="37"/>
      <c r="XI157" s="37"/>
      <c r="XJ157" s="37"/>
      <c r="XK157" s="37"/>
      <c r="XL157" s="37"/>
      <c r="XM157" s="37"/>
      <c r="XN157" s="37"/>
      <c r="XO157" s="37"/>
      <c r="XP157" s="37"/>
      <c r="XQ157" s="37"/>
      <c r="XR157" s="37"/>
      <c r="XS157" s="37"/>
      <c r="XT157" s="37"/>
      <c r="XU157" s="37"/>
      <c r="XV157" s="37"/>
      <c r="XW157" s="37"/>
      <c r="XX157" s="37"/>
      <c r="XY157" s="37"/>
      <c r="XZ157" s="37"/>
      <c r="YA157" s="37"/>
      <c r="YB157" s="37"/>
      <c r="YC157" s="37"/>
      <c r="YD157" s="37"/>
      <c r="YE157" s="37"/>
      <c r="YF157" s="37"/>
      <c r="YG157" s="37"/>
      <c r="YH157" s="37"/>
      <c r="YI157" s="37"/>
      <c r="YJ157" s="37"/>
      <c r="YK157" s="37"/>
      <c r="YL157" s="37"/>
      <c r="YM157" s="37"/>
      <c r="YN157" s="37"/>
      <c r="YO157" s="37"/>
      <c r="YP157" s="37"/>
      <c r="YQ157" s="37"/>
      <c r="YR157" s="37"/>
      <c r="YS157" s="37"/>
      <c r="YT157" s="37"/>
      <c r="YU157" s="37"/>
      <c r="YV157" s="37"/>
      <c r="YW157" s="37"/>
      <c r="YX157" s="37"/>
      <c r="YY157" s="37"/>
      <c r="YZ157" s="37"/>
      <c r="ZA157" s="37"/>
      <c r="ZB157" s="37"/>
      <c r="ZC157" s="37"/>
      <c r="ZD157" s="37"/>
      <c r="ZE157" s="37"/>
      <c r="ZF157" s="37"/>
      <c r="ZG157" s="37"/>
      <c r="ZH157" s="37"/>
      <c r="ZI157" s="37"/>
      <c r="ZJ157" s="37"/>
      <c r="ZK157" s="37"/>
      <c r="ZL157" s="37"/>
      <c r="ZM157" s="37"/>
      <c r="ZN157" s="37"/>
      <c r="ZO157" s="37"/>
      <c r="ZP157" s="37"/>
      <c r="ZQ157" s="37"/>
      <c r="ZR157" s="37"/>
      <c r="ZS157" s="37"/>
      <c r="ZT157" s="37"/>
      <c r="ZU157" s="37"/>
      <c r="ZV157" s="37"/>
      <c r="ZW157" s="37"/>
      <c r="ZX157" s="37"/>
      <c r="ZY157" s="37"/>
      <c r="ZZ157" s="37"/>
      <c r="AAA157" s="37"/>
      <c r="AAB157" s="37"/>
      <c r="AAC157" s="37"/>
      <c r="AAD157" s="37"/>
      <c r="AAE157" s="37"/>
      <c r="AAF157" s="37"/>
      <c r="AAG157" s="37"/>
      <c r="AAH157" s="37"/>
      <c r="AAI157" s="37"/>
      <c r="AAJ157" s="37"/>
      <c r="AAK157" s="37"/>
      <c r="AAL157" s="37"/>
      <c r="AAM157" s="37"/>
      <c r="AAN157" s="37"/>
      <c r="AAO157" s="37"/>
      <c r="AAP157" s="37"/>
      <c r="AAQ157" s="37"/>
      <c r="AAR157" s="37"/>
      <c r="AAS157" s="37"/>
      <c r="AAT157" s="37"/>
      <c r="AAU157" s="37"/>
      <c r="AAV157" s="37"/>
      <c r="AAW157" s="37"/>
      <c r="AAX157" s="37"/>
      <c r="AAY157" s="37"/>
      <c r="AAZ157" s="37"/>
      <c r="ABA157" s="37"/>
      <c r="ABB157" s="37"/>
      <c r="ABC157" s="37"/>
      <c r="ABD157" s="37"/>
      <c r="ABE157" s="37"/>
      <c r="ABF157" s="37"/>
      <c r="ABG157" s="37"/>
      <c r="ABH157" s="37"/>
      <c r="ABI157" s="37"/>
      <c r="ABJ157" s="37"/>
      <c r="ABK157" s="37"/>
      <c r="ABL157" s="37"/>
      <c r="ABM157" s="37"/>
      <c r="ABN157" s="37"/>
      <c r="ABO157" s="37"/>
      <c r="ABP157" s="37"/>
      <c r="ABQ157" s="37"/>
      <c r="ABR157" s="37"/>
      <c r="ABS157" s="37"/>
      <c r="ABT157" s="37"/>
      <c r="ABU157" s="37"/>
      <c r="ABV157" s="37"/>
      <c r="ABW157" s="37"/>
      <c r="ABX157" s="37"/>
      <c r="ABY157" s="37"/>
      <c r="ABZ157" s="37"/>
      <c r="ACA157" s="37"/>
      <c r="ACB157" s="37"/>
      <c r="ACC157" s="37"/>
      <c r="ACD157" s="37"/>
      <c r="ACE157" s="37"/>
      <c r="ACF157" s="37"/>
      <c r="ACG157" s="37"/>
      <c r="ACH157" s="37"/>
      <c r="ACI157" s="37"/>
      <c r="ACJ157" s="37"/>
      <c r="ACK157" s="37"/>
      <c r="ACL157" s="37"/>
      <c r="ACM157" s="37"/>
      <c r="ACN157" s="37"/>
      <c r="ACO157" s="37"/>
      <c r="ACP157" s="37"/>
      <c r="ACQ157" s="37"/>
      <c r="ACR157" s="37"/>
      <c r="ACS157" s="37"/>
      <c r="ACT157" s="37"/>
      <c r="ACU157" s="37"/>
      <c r="ACV157" s="37"/>
      <c r="ACW157" s="37"/>
      <c r="ACX157" s="37"/>
      <c r="ACY157" s="37"/>
      <c r="ACZ157" s="37"/>
      <c r="ADA157" s="37"/>
      <c r="ADB157" s="37"/>
      <c r="ADC157" s="37"/>
      <c r="ADD157" s="37"/>
      <c r="ADE157" s="37"/>
      <c r="ADF157" s="37"/>
      <c r="ADG157" s="37"/>
      <c r="ADH157" s="37"/>
      <c r="ADI157" s="37"/>
      <c r="ADJ157" s="37"/>
      <c r="ADK157" s="37"/>
      <c r="ADL157" s="37"/>
      <c r="ADM157" s="37"/>
      <c r="ADN157" s="37"/>
      <c r="ADO157" s="37"/>
      <c r="ADP157" s="37"/>
      <c r="ADQ157" s="37"/>
      <c r="ADR157" s="37"/>
      <c r="ADS157" s="37"/>
      <c r="ADT157" s="37"/>
      <c r="ADU157" s="37"/>
      <c r="ADV157" s="37"/>
      <c r="ADW157" s="37"/>
      <c r="ADX157" s="37"/>
      <c r="ADY157" s="37"/>
      <c r="ADZ157" s="37"/>
      <c r="AEA157" s="37"/>
      <c r="AEB157" s="37"/>
      <c r="AEC157" s="37"/>
      <c r="AED157" s="37"/>
      <c r="AEE157" s="37"/>
      <c r="AEF157" s="37"/>
      <c r="AEG157" s="37"/>
      <c r="AEH157" s="37"/>
      <c r="AEI157" s="37"/>
      <c r="AEJ157" s="37"/>
      <c r="AEK157" s="37"/>
      <c r="AEL157" s="37"/>
      <c r="AEM157" s="37"/>
      <c r="AEN157" s="37"/>
      <c r="AEO157" s="37"/>
      <c r="AEP157" s="37"/>
      <c r="AEQ157" s="37"/>
      <c r="AER157" s="37"/>
      <c r="AES157" s="37"/>
      <c r="AET157" s="37"/>
      <c r="AEU157" s="37"/>
      <c r="AEV157" s="37"/>
      <c r="AEW157" s="37"/>
      <c r="AEX157" s="37"/>
      <c r="AEY157" s="37"/>
      <c r="AEZ157" s="37"/>
      <c r="AFA157" s="37"/>
      <c r="AFB157" s="37"/>
      <c r="AFC157" s="37"/>
      <c r="AFD157" s="37"/>
      <c r="AFE157" s="37"/>
      <c r="AFF157" s="37"/>
      <c r="AFG157" s="37"/>
      <c r="AFH157" s="37"/>
      <c r="AFI157" s="37"/>
      <c r="AFJ157" s="37"/>
      <c r="AFK157" s="37"/>
      <c r="AFL157" s="37"/>
      <c r="AFM157" s="37"/>
      <c r="AFN157" s="37"/>
      <c r="AFO157" s="37"/>
      <c r="AFP157" s="37"/>
      <c r="AFQ157" s="37"/>
      <c r="AFR157" s="37"/>
      <c r="AFS157" s="37"/>
      <c r="AFT157" s="37"/>
      <c r="AFU157" s="37"/>
      <c r="AFV157" s="37"/>
      <c r="AFW157" s="37"/>
      <c r="AFX157" s="37"/>
      <c r="AFY157" s="37"/>
      <c r="AFZ157" s="37"/>
      <c r="AGA157" s="37"/>
      <c r="AGB157" s="37"/>
      <c r="AGC157" s="37"/>
      <c r="AGD157" s="37"/>
      <c r="AGE157" s="37"/>
      <c r="AGF157" s="37"/>
      <c r="AGG157" s="37"/>
      <c r="AGH157" s="37"/>
      <c r="AGI157" s="37"/>
      <c r="AGJ157" s="37"/>
      <c r="AGK157" s="37"/>
      <c r="AGL157" s="37"/>
      <c r="AGM157" s="37"/>
      <c r="AGN157" s="37"/>
      <c r="AGO157" s="37"/>
      <c r="AGP157" s="37"/>
      <c r="AGQ157" s="37"/>
      <c r="AGR157" s="37"/>
      <c r="AGS157" s="37"/>
      <c r="AGT157" s="37"/>
      <c r="AGU157" s="37"/>
      <c r="AGV157" s="37"/>
      <c r="AGW157" s="37"/>
      <c r="AGX157" s="37"/>
      <c r="AGY157" s="37"/>
      <c r="AGZ157" s="37"/>
      <c r="AHA157" s="37"/>
      <c r="AHB157" s="37"/>
      <c r="AHC157" s="37"/>
      <c r="AHD157" s="37"/>
      <c r="AHE157" s="37"/>
      <c r="AHF157" s="37"/>
      <c r="AHG157" s="37"/>
      <c r="AHH157" s="37"/>
      <c r="AHI157" s="37"/>
      <c r="AHJ157" s="37"/>
      <c r="AHK157" s="37"/>
      <c r="AHL157" s="37"/>
      <c r="AHM157" s="37"/>
      <c r="AHN157" s="37"/>
      <c r="AHO157" s="37"/>
      <c r="AHP157" s="37"/>
      <c r="AHQ157" s="37"/>
      <c r="AHR157" s="37"/>
      <c r="AHS157" s="37"/>
      <c r="AHT157" s="37"/>
      <c r="AHU157" s="37"/>
      <c r="AHV157" s="37"/>
      <c r="AHW157" s="37"/>
      <c r="AHX157" s="37"/>
      <c r="AHY157" s="37"/>
      <c r="AHZ157" s="37"/>
      <c r="AIA157" s="37"/>
      <c r="AIB157" s="37"/>
      <c r="AIC157" s="37"/>
      <c r="AID157" s="37"/>
      <c r="AIE157" s="37"/>
      <c r="AIF157" s="37"/>
      <c r="AIG157" s="37"/>
      <c r="AIH157" s="37"/>
      <c r="AII157" s="37"/>
      <c r="AIJ157" s="37"/>
      <c r="AIK157" s="37"/>
      <c r="AIL157" s="37"/>
      <c r="AIM157" s="37"/>
      <c r="AIN157" s="37"/>
      <c r="AIO157" s="37"/>
      <c r="AIP157" s="37"/>
      <c r="AIQ157" s="37"/>
      <c r="AIR157" s="37"/>
      <c r="AIS157" s="37"/>
      <c r="AIT157" s="37"/>
      <c r="AIU157" s="37"/>
      <c r="AIV157" s="37"/>
      <c r="AIW157" s="37"/>
      <c r="AIX157" s="37"/>
      <c r="AIY157" s="37"/>
      <c r="AIZ157" s="37"/>
      <c r="AJA157" s="37"/>
      <c r="AJB157" s="37"/>
      <c r="AJC157" s="37"/>
      <c r="AJD157" s="37"/>
      <c r="AJE157" s="37"/>
      <c r="AJF157" s="37"/>
      <c r="AJG157" s="37"/>
      <c r="AJH157" s="37"/>
      <c r="AJI157" s="37"/>
      <c r="AJJ157" s="37"/>
      <c r="AJK157" s="37"/>
      <c r="AJL157" s="37"/>
      <c r="AJM157" s="37"/>
      <c r="AJN157" s="37"/>
      <c r="AJO157" s="37"/>
      <c r="AJP157" s="37"/>
      <c r="AJQ157" s="37"/>
      <c r="AJR157" s="37"/>
      <c r="AJS157" s="37"/>
      <c r="AJT157" s="37"/>
      <c r="AJU157" s="37"/>
      <c r="AJV157" s="37"/>
      <c r="AJW157" s="37"/>
      <c r="AJX157" s="37"/>
      <c r="AJY157" s="37"/>
      <c r="AJZ157" s="37"/>
      <c r="AKA157" s="37"/>
      <c r="AKB157" s="37"/>
      <c r="AKC157" s="37"/>
      <c r="AKD157" s="37"/>
      <c r="AKE157" s="37"/>
      <c r="AKF157" s="37"/>
      <c r="AKG157" s="37"/>
      <c r="AKH157" s="37"/>
      <c r="AKI157" s="37"/>
      <c r="AKJ157" s="37"/>
      <c r="AKK157" s="37"/>
      <c r="AKL157" s="37"/>
      <c r="AKM157" s="37"/>
      <c r="AKN157" s="37"/>
      <c r="AKO157" s="37"/>
      <c r="AKP157" s="37"/>
      <c r="AKQ157" s="37"/>
      <c r="AKR157" s="37"/>
      <c r="AKS157" s="37"/>
      <c r="AKT157" s="37"/>
      <c r="AKU157" s="37"/>
      <c r="AKV157" s="37"/>
      <c r="AKW157" s="37"/>
      <c r="AKX157" s="37"/>
      <c r="AKY157" s="37"/>
      <c r="AKZ157" s="37"/>
      <c r="ALA157" s="37"/>
      <c r="ALB157" s="37"/>
      <c r="ALC157" s="37"/>
      <c r="ALD157" s="37"/>
      <c r="ALE157" s="37"/>
      <c r="ALF157" s="37"/>
      <c r="ALG157" s="37"/>
      <c r="ALH157" s="37"/>
      <c r="ALI157" s="37"/>
      <c r="ALJ157" s="37"/>
      <c r="ALK157" s="37"/>
      <c r="ALL157" s="37"/>
      <c r="ALM157" s="37"/>
      <c r="ALN157" s="37"/>
      <c r="ALO157" s="37"/>
      <c r="ALP157" s="37"/>
      <c r="ALQ157" s="37"/>
      <c r="ALR157" s="37"/>
      <c r="ALS157" s="37"/>
      <c r="ALT157" s="37"/>
      <c r="ALU157" s="37"/>
      <c r="ALV157" s="37"/>
      <c r="ALW157" s="37"/>
      <c r="ALX157" s="37"/>
      <c r="ALY157" s="37"/>
      <c r="ALZ157" s="37"/>
      <c r="AMA157" s="37"/>
      <c r="AMB157" s="37"/>
      <c r="AMC157" s="37"/>
      <c r="AMD157" s="37"/>
      <c r="AME157" s="37"/>
      <c r="AMF157" s="37"/>
      <c r="AMG157" s="37"/>
      <c r="AMH157" s="37"/>
      <c r="AMI157" s="37"/>
      <c r="AMJ157" s="37"/>
      <c r="AMK157" s="37"/>
      <c r="AML157" s="37"/>
      <c r="AMM157" s="37"/>
      <c r="AMN157" s="37"/>
      <c r="AMO157" s="37"/>
      <c r="AMP157" s="37"/>
      <c r="AMQ157" s="37"/>
      <c r="AMR157" s="37"/>
      <c r="AMS157" s="37"/>
      <c r="AMT157" s="37"/>
      <c r="AMU157" s="37"/>
      <c r="AMV157" s="37"/>
      <c r="AMW157" s="37"/>
      <c r="AMX157" s="37"/>
      <c r="AMY157" s="37"/>
      <c r="AMZ157" s="37"/>
      <c r="ANA157" s="37"/>
      <c r="ANB157" s="37"/>
      <c r="ANC157" s="37"/>
      <c r="AND157" s="37"/>
      <c r="ANE157" s="37"/>
      <c r="ANF157" s="37"/>
      <c r="ANG157" s="37"/>
      <c r="ANH157" s="37"/>
      <c r="ANI157" s="37"/>
      <c r="ANJ157" s="37"/>
      <c r="ANK157" s="37"/>
      <c r="ANL157" s="37"/>
      <c r="ANM157" s="37"/>
      <c r="ANN157" s="37"/>
      <c r="ANO157" s="37"/>
      <c r="ANP157" s="37"/>
      <c r="ANQ157" s="37"/>
      <c r="ANR157" s="37"/>
      <c r="ANS157" s="37"/>
      <c r="ANT157" s="37"/>
      <c r="ANU157" s="37"/>
      <c r="ANV157" s="37"/>
      <c r="ANW157" s="37"/>
      <c r="ANX157" s="37"/>
      <c r="ANY157" s="37"/>
      <c r="ANZ157" s="37"/>
      <c r="AOA157" s="37"/>
      <c r="AOB157" s="37"/>
      <c r="AOC157" s="37"/>
      <c r="AOD157" s="37"/>
      <c r="AOE157" s="37"/>
      <c r="AOF157" s="37"/>
      <c r="AOG157" s="37"/>
      <c r="AOH157" s="37"/>
      <c r="AOI157" s="37"/>
      <c r="AOJ157" s="37"/>
      <c r="AOK157" s="37"/>
      <c r="AOL157" s="37"/>
      <c r="AOM157" s="37"/>
      <c r="AON157" s="37"/>
      <c r="AOO157" s="37"/>
      <c r="AOP157" s="37"/>
      <c r="AOQ157" s="37"/>
      <c r="AOR157" s="37"/>
      <c r="AOS157" s="37"/>
      <c r="AOT157" s="37"/>
      <c r="AOU157" s="37"/>
      <c r="AOV157" s="37"/>
      <c r="AOW157" s="37"/>
      <c r="AOX157" s="37"/>
      <c r="AOY157" s="37"/>
      <c r="AOZ157" s="37"/>
      <c r="APA157" s="37"/>
      <c r="APB157" s="37"/>
      <c r="APC157" s="37"/>
      <c r="APD157" s="37"/>
      <c r="APE157" s="37"/>
      <c r="APF157" s="37"/>
      <c r="APG157" s="37"/>
      <c r="APH157" s="37"/>
      <c r="API157" s="37"/>
      <c r="APJ157" s="37"/>
      <c r="APK157" s="37"/>
      <c r="APL157" s="37"/>
      <c r="APM157" s="37"/>
      <c r="APN157" s="37"/>
      <c r="APO157" s="37"/>
      <c r="APP157" s="37"/>
      <c r="APQ157" s="37"/>
      <c r="APR157" s="37"/>
      <c r="APS157" s="37"/>
      <c r="APT157" s="37"/>
      <c r="APU157" s="37"/>
      <c r="APV157" s="37"/>
      <c r="APW157" s="37"/>
      <c r="APX157" s="37"/>
      <c r="APY157" s="37"/>
      <c r="APZ157" s="37"/>
      <c r="AQA157" s="37"/>
      <c r="AQB157" s="37"/>
      <c r="AQC157" s="37"/>
      <c r="AQD157" s="37"/>
      <c r="AQE157" s="37"/>
      <c r="AQF157" s="37"/>
      <c r="AQG157" s="37"/>
      <c r="AQH157" s="37"/>
      <c r="AQI157" s="37"/>
      <c r="AQJ157" s="37"/>
      <c r="AQK157" s="37"/>
      <c r="AQL157" s="37"/>
      <c r="AQM157" s="37"/>
      <c r="AQN157" s="37"/>
      <c r="AQO157" s="37"/>
      <c r="AQP157" s="37"/>
      <c r="AQQ157" s="37"/>
      <c r="AQR157" s="37"/>
      <c r="AQS157" s="37"/>
      <c r="AQT157" s="37"/>
      <c r="AQU157" s="37"/>
      <c r="AQV157" s="37"/>
      <c r="AQW157" s="37"/>
      <c r="AQX157" s="37"/>
      <c r="AQY157" s="37"/>
      <c r="AQZ157" s="37"/>
      <c r="ARA157" s="37"/>
      <c r="ARB157" s="37"/>
      <c r="ARC157" s="37"/>
      <c r="ARD157" s="37"/>
      <c r="ARE157" s="37"/>
      <c r="ARF157" s="37"/>
      <c r="ARG157" s="37"/>
      <c r="ARH157" s="37"/>
      <c r="ARI157" s="37"/>
      <c r="ARJ157" s="37"/>
      <c r="ARK157" s="37"/>
      <c r="ARL157" s="37"/>
      <c r="ARM157" s="37"/>
      <c r="ARN157" s="37"/>
      <c r="ARO157" s="37"/>
      <c r="ARP157" s="37"/>
      <c r="ARQ157" s="37"/>
      <c r="ARR157" s="37"/>
      <c r="ARS157" s="37"/>
      <c r="ART157" s="37"/>
      <c r="ARU157" s="37"/>
      <c r="ARV157" s="37"/>
      <c r="ARW157" s="37"/>
      <c r="ARX157" s="37"/>
      <c r="ARY157" s="37"/>
      <c r="ARZ157" s="37"/>
      <c r="ASA157" s="37"/>
      <c r="ASB157" s="37"/>
      <c r="ASC157" s="37"/>
      <c r="ASD157" s="37"/>
      <c r="ASE157" s="37"/>
      <c r="ASF157" s="37"/>
      <c r="ASG157" s="37"/>
      <c r="ASH157" s="37"/>
      <c r="ASI157" s="37"/>
      <c r="ASJ157" s="37"/>
      <c r="ASK157" s="37"/>
      <c r="ASL157" s="37"/>
      <c r="ASM157" s="37"/>
      <c r="ASN157" s="37"/>
      <c r="ASO157" s="37"/>
      <c r="ASP157" s="37"/>
      <c r="ASQ157" s="37"/>
      <c r="ASR157" s="37"/>
      <c r="ASS157" s="37"/>
      <c r="AST157" s="37"/>
      <c r="ASU157" s="37"/>
      <c r="ASV157" s="37"/>
      <c r="ASW157" s="37"/>
      <c r="ASX157" s="37"/>
      <c r="ASY157" s="37"/>
      <c r="ASZ157" s="37"/>
      <c r="ATA157" s="37"/>
      <c r="ATB157" s="37"/>
      <c r="ATC157" s="37"/>
      <c r="ATD157" s="37"/>
      <c r="ATE157" s="37"/>
      <c r="ATF157" s="37"/>
      <c r="ATG157" s="37"/>
      <c r="ATH157" s="37"/>
      <c r="ATI157" s="37"/>
      <c r="ATJ157" s="37"/>
      <c r="ATK157" s="37"/>
      <c r="ATL157" s="37"/>
      <c r="ATM157" s="37"/>
      <c r="ATN157" s="37"/>
      <c r="ATO157" s="37"/>
      <c r="ATP157" s="37"/>
      <c r="ATQ157" s="37"/>
      <c r="ATR157" s="37"/>
      <c r="ATS157" s="37"/>
      <c r="ATT157" s="37"/>
      <c r="ATU157" s="37"/>
      <c r="ATV157" s="37"/>
      <c r="ATW157" s="37"/>
      <c r="ATX157" s="37"/>
      <c r="ATY157" s="37"/>
      <c r="ATZ157" s="37"/>
      <c r="AUA157" s="37"/>
      <c r="AUB157" s="37"/>
      <c r="AUC157" s="37"/>
      <c r="AUD157" s="37"/>
      <c r="AUE157" s="37"/>
      <c r="AUF157" s="37"/>
      <c r="AUG157" s="37"/>
      <c r="AUH157" s="37"/>
      <c r="AUI157" s="37"/>
      <c r="AUJ157" s="37"/>
      <c r="AUK157" s="37"/>
      <c r="AUL157" s="37"/>
      <c r="AUM157" s="37"/>
      <c r="AUN157" s="37"/>
      <c r="AUO157" s="37"/>
      <c r="AUP157" s="37"/>
      <c r="AUQ157" s="37"/>
      <c r="AUR157" s="37"/>
      <c r="AUS157" s="37"/>
      <c r="AUT157" s="37"/>
      <c r="AUU157" s="37"/>
      <c r="AUV157" s="37"/>
      <c r="AUW157" s="37"/>
      <c r="AUX157" s="37"/>
      <c r="AUY157" s="37"/>
      <c r="AUZ157" s="37"/>
      <c r="AVA157" s="37"/>
      <c r="AVB157" s="37"/>
      <c r="AVC157" s="37"/>
      <c r="AVD157" s="37"/>
      <c r="AVE157" s="37"/>
      <c r="AVF157" s="37"/>
      <c r="AVG157" s="37"/>
      <c r="AVH157" s="37"/>
      <c r="AVI157" s="37"/>
      <c r="AVJ157" s="37"/>
      <c r="AVK157" s="37"/>
      <c r="AVL157" s="37"/>
      <c r="AVM157" s="37"/>
      <c r="AVN157" s="37"/>
      <c r="AVO157" s="37"/>
      <c r="AVP157" s="37"/>
      <c r="AVQ157" s="37"/>
      <c r="AVR157" s="37"/>
      <c r="AVS157" s="37"/>
      <c r="AVT157" s="37"/>
      <c r="AVU157" s="37"/>
      <c r="AVV157" s="37"/>
      <c r="AVW157" s="37"/>
      <c r="AVX157" s="37"/>
      <c r="AVY157" s="37"/>
      <c r="AVZ157" s="37"/>
      <c r="AWA157" s="37"/>
      <c r="AWB157" s="37"/>
      <c r="AWC157" s="37"/>
      <c r="AWD157" s="37"/>
      <c r="AWE157" s="37"/>
      <c r="AWF157" s="37"/>
      <c r="AWG157" s="37"/>
      <c r="AWH157" s="37"/>
      <c r="AWI157" s="37"/>
      <c r="AWJ157" s="37"/>
      <c r="AWK157" s="37"/>
      <c r="AWL157" s="37"/>
      <c r="AWM157" s="37"/>
      <c r="AWN157" s="37"/>
      <c r="AWO157" s="37"/>
      <c r="AWP157" s="37"/>
      <c r="AWQ157" s="37"/>
      <c r="AWR157" s="37"/>
      <c r="AWS157" s="37"/>
      <c r="AWT157" s="37"/>
      <c r="AWU157" s="37"/>
      <c r="AWV157" s="37"/>
      <c r="AWW157" s="37"/>
      <c r="AWX157" s="37"/>
      <c r="AWY157" s="37"/>
      <c r="AWZ157" s="37"/>
      <c r="AXA157" s="37"/>
      <c r="AXB157" s="37"/>
      <c r="AXC157" s="37"/>
      <c r="AXD157" s="37"/>
      <c r="AXE157" s="37"/>
      <c r="AXF157" s="37"/>
      <c r="AXG157" s="37"/>
      <c r="AXH157" s="37"/>
      <c r="AXI157" s="37"/>
      <c r="AXJ157" s="37"/>
      <c r="AXK157" s="37"/>
      <c r="AXL157" s="37"/>
      <c r="AXM157" s="37"/>
      <c r="AXN157" s="37"/>
      <c r="AXO157" s="37"/>
      <c r="AXP157" s="37"/>
      <c r="AXQ157" s="37"/>
      <c r="AXR157" s="37"/>
      <c r="AXS157" s="37"/>
      <c r="AXT157" s="37"/>
      <c r="AXU157" s="37"/>
      <c r="AXV157" s="37"/>
      <c r="AXW157" s="37"/>
      <c r="AXX157" s="37"/>
      <c r="AXY157" s="37"/>
      <c r="AXZ157" s="37"/>
      <c r="AYA157" s="37"/>
      <c r="AYB157" s="37"/>
      <c r="AYC157" s="37"/>
      <c r="AYD157" s="37"/>
      <c r="AYE157" s="37"/>
      <c r="AYF157" s="37"/>
      <c r="AYG157" s="37"/>
      <c r="AYH157" s="37"/>
      <c r="AYI157" s="37"/>
      <c r="AYJ157" s="37"/>
      <c r="AYK157" s="37"/>
      <c r="AYL157" s="37"/>
      <c r="AYM157" s="37"/>
      <c r="AYN157" s="37"/>
      <c r="AYO157" s="37"/>
      <c r="AYP157" s="37"/>
      <c r="AYQ157" s="37"/>
      <c r="AYR157" s="37"/>
      <c r="AYS157" s="37"/>
      <c r="AYT157" s="37"/>
      <c r="AYU157" s="37"/>
      <c r="AYV157" s="37"/>
      <c r="AYW157" s="37"/>
      <c r="AYX157" s="37"/>
      <c r="AYY157" s="37"/>
      <c r="AYZ157" s="37"/>
      <c r="AZA157" s="37"/>
      <c r="AZB157" s="37"/>
      <c r="AZC157" s="37"/>
      <c r="AZD157" s="37"/>
      <c r="AZE157" s="37"/>
      <c r="AZF157" s="37"/>
      <c r="AZG157" s="37"/>
      <c r="AZH157" s="37"/>
      <c r="AZI157" s="37"/>
      <c r="AZJ157" s="37"/>
      <c r="AZK157" s="37"/>
      <c r="AZL157" s="37"/>
      <c r="AZM157" s="37"/>
      <c r="AZN157" s="37"/>
      <c r="AZO157" s="37"/>
      <c r="AZP157" s="37"/>
      <c r="AZQ157" s="37"/>
      <c r="AZR157" s="37"/>
      <c r="AZS157" s="37"/>
      <c r="AZT157" s="37"/>
      <c r="AZU157" s="37"/>
      <c r="AZV157" s="37"/>
      <c r="AZW157" s="37"/>
      <c r="AZX157" s="37"/>
      <c r="AZY157" s="37"/>
      <c r="AZZ157" s="37"/>
      <c r="BAA157" s="37"/>
      <c r="BAB157" s="37"/>
      <c r="BAC157" s="37"/>
      <c r="BAD157" s="37"/>
      <c r="BAE157" s="37"/>
      <c r="BAF157" s="37"/>
      <c r="BAG157" s="37"/>
      <c r="BAH157" s="37"/>
      <c r="BAI157" s="37"/>
      <c r="BAJ157" s="37"/>
      <c r="BAK157" s="37"/>
      <c r="BAL157" s="37"/>
      <c r="BAM157" s="37"/>
      <c r="BAN157" s="37"/>
      <c r="BAO157" s="37"/>
      <c r="BAP157" s="37"/>
      <c r="BAQ157" s="37"/>
      <c r="BAR157" s="37"/>
      <c r="BAS157" s="37"/>
      <c r="BAT157" s="37"/>
      <c r="BAU157" s="37"/>
      <c r="BAV157" s="37"/>
      <c r="BAW157" s="37"/>
      <c r="BAX157" s="37"/>
      <c r="BAY157" s="37"/>
      <c r="BAZ157" s="37"/>
      <c r="BBA157" s="37"/>
      <c r="BBB157" s="37"/>
      <c r="BBC157" s="37"/>
      <c r="BBD157" s="37"/>
      <c r="BBE157" s="37"/>
      <c r="BBF157" s="37"/>
      <c r="BBG157" s="37"/>
      <c r="BBH157" s="37"/>
      <c r="BBI157" s="37"/>
      <c r="BBJ157" s="37"/>
      <c r="BBK157" s="37"/>
      <c r="BBL157" s="37"/>
      <c r="BBM157" s="37"/>
      <c r="BBN157" s="37"/>
      <c r="BBO157" s="37"/>
      <c r="BBP157" s="37"/>
      <c r="BBQ157" s="37"/>
      <c r="BBR157" s="37"/>
      <c r="BBS157" s="37"/>
      <c r="BBT157" s="37"/>
      <c r="BBU157" s="37"/>
      <c r="BBV157" s="37"/>
      <c r="BBW157" s="37"/>
      <c r="BBX157" s="37"/>
      <c r="BBY157" s="37"/>
      <c r="BBZ157" s="37"/>
      <c r="BCA157" s="37"/>
      <c r="BCB157" s="37"/>
      <c r="BCC157" s="37"/>
      <c r="BCD157" s="37"/>
      <c r="BCE157" s="37"/>
      <c r="BCF157" s="37"/>
      <c r="BCG157" s="37"/>
      <c r="BCH157" s="37"/>
      <c r="BCI157" s="37"/>
      <c r="BCJ157" s="37"/>
      <c r="BCK157" s="37"/>
      <c r="BCL157" s="37"/>
      <c r="BCM157" s="37"/>
      <c r="BCN157" s="37"/>
      <c r="BCO157" s="37"/>
      <c r="BCP157" s="37"/>
      <c r="BCQ157" s="37"/>
      <c r="BCR157" s="37"/>
      <c r="BCS157" s="37"/>
      <c r="BCT157" s="37"/>
      <c r="BCU157" s="37"/>
      <c r="BCV157" s="37"/>
      <c r="BCW157" s="37"/>
      <c r="BCX157" s="37"/>
      <c r="BCY157" s="37"/>
      <c r="BCZ157" s="37"/>
      <c r="BDA157" s="37"/>
      <c r="BDB157" s="37"/>
      <c r="BDC157" s="37"/>
      <c r="BDD157" s="37"/>
      <c r="BDE157" s="37"/>
      <c r="BDF157" s="37"/>
      <c r="BDG157" s="37"/>
      <c r="BDH157" s="37"/>
      <c r="BDI157" s="37"/>
      <c r="BDJ157" s="37"/>
      <c r="BDK157" s="37"/>
      <c r="BDL157" s="37"/>
      <c r="BDM157" s="37"/>
      <c r="BDN157" s="37"/>
      <c r="BDO157" s="37"/>
      <c r="BDP157" s="37"/>
      <c r="BDQ157" s="37"/>
      <c r="BDR157" s="37"/>
      <c r="BDS157" s="37"/>
      <c r="BDT157" s="37"/>
      <c r="BDU157" s="37"/>
      <c r="BDV157" s="37"/>
      <c r="BDW157" s="37"/>
      <c r="BDX157" s="37"/>
      <c r="BDY157" s="37"/>
      <c r="BDZ157" s="37"/>
      <c r="BEA157" s="37"/>
      <c r="BEB157" s="37"/>
      <c r="BEC157" s="37"/>
      <c r="BED157" s="37"/>
      <c r="BEE157" s="37"/>
      <c r="BEF157" s="37"/>
      <c r="BEG157" s="37"/>
      <c r="BEH157" s="37"/>
      <c r="BEI157" s="37"/>
      <c r="BEJ157" s="37"/>
      <c r="BEK157" s="37"/>
      <c r="BEL157" s="37"/>
      <c r="BEM157" s="37"/>
      <c r="BEN157" s="37"/>
      <c r="BEO157" s="37"/>
      <c r="BEP157" s="37"/>
      <c r="BEQ157" s="37"/>
      <c r="BER157" s="37"/>
      <c r="BES157" s="37"/>
      <c r="BET157" s="37"/>
      <c r="BEU157" s="37"/>
      <c r="BEV157" s="37"/>
      <c r="BEW157" s="37"/>
      <c r="BEX157" s="37"/>
      <c r="BEY157" s="37"/>
      <c r="BEZ157" s="37"/>
      <c r="BFA157" s="37"/>
      <c r="BFB157" s="37"/>
      <c r="BFC157" s="37"/>
      <c r="BFD157" s="37"/>
      <c r="BFE157" s="37"/>
      <c r="BFF157" s="37"/>
      <c r="BFG157" s="37"/>
      <c r="BFH157" s="37"/>
      <c r="BFI157" s="37"/>
      <c r="BFJ157" s="37"/>
      <c r="BFK157" s="37"/>
      <c r="BFL157" s="37"/>
      <c r="BFM157" s="37"/>
      <c r="BFN157" s="37"/>
      <c r="BFO157" s="37"/>
      <c r="BFP157" s="37"/>
      <c r="BFQ157" s="37"/>
      <c r="BFR157" s="37"/>
      <c r="BFS157" s="37"/>
      <c r="BFT157" s="37"/>
      <c r="BFU157" s="37"/>
      <c r="BFV157" s="37"/>
      <c r="BFW157" s="37"/>
      <c r="BFX157" s="37"/>
      <c r="BFY157" s="37"/>
      <c r="BFZ157" s="37"/>
      <c r="BGA157" s="37"/>
      <c r="BGB157" s="37"/>
      <c r="BGC157" s="37"/>
      <c r="BGD157" s="37"/>
      <c r="BGE157" s="37"/>
      <c r="BGF157" s="37"/>
      <c r="BGG157" s="37"/>
      <c r="BGH157" s="37"/>
      <c r="BGI157" s="37"/>
      <c r="BGJ157" s="37"/>
      <c r="BGK157" s="37"/>
      <c r="BGL157" s="37"/>
      <c r="BGM157" s="37"/>
      <c r="BGN157" s="37"/>
      <c r="BGO157" s="37"/>
      <c r="BGP157" s="37"/>
      <c r="BGQ157" s="37"/>
      <c r="BGR157" s="37"/>
      <c r="BGS157" s="37"/>
      <c r="BGT157" s="37"/>
      <c r="BGU157" s="37"/>
      <c r="BGV157" s="37"/>
      <c r="BGW157" s="37"/>
      <c r="BGX157" s="37"/>
      <c r="BGY157" s="37"/>
      <c r="BGZ157" s="37"/>
      <c r="BHA157" s="37"/>
      <c r="BHB157" s="37"/>
      <c r="BHC157" s="37"/>
      <c r="BHD157" s="37"/>
      <c r="BHE157" s="37"/>
      <c r="BHF157" s="37"/>
      <c r="BHG157" s="37"/>
      <c r="BHH157" s="37"/>
      <c r="BHI157" s="37"/>
      <c r="BHJ157" s="37"/>
      <c r="BHK157" s="37"/>
      <c r="BHL157" s="37"/>
      <c r="BHM157" s="37"/>
      <c r="BHN157" s="37"/>
      <c r="BHO157" s="37"/>
      <c r="BHP157" s="37"/>
      <c r="BHQ157" s="37"/>
      <c r="BHR157" s="37"/>
      <c r="BHS157" s="37"/>
      <c r="BHT157" s="37"/>
      <c r="BHU157" s="37"/>
      <c r="BHV157" s="37"/>
      <c r="BHW157" s="37"/>
      <c r="BHX157" s="37"/>
      <c r="BHY157" s="37"/>
      <c r="BHZ157" s="37"/>
      <c r="BIA157" s="37"/>
      <c r="BIB157" s="37"/>
      <c r="BIC157" s="37"/>
      <c r="BID157" s="37"/>
      <c r="BIE157" s="37"/>
      <c r="BIF157" s="37"/>
      <c r="BIG157" s="37"/>
      <c r="BIH157" s="37"/>
      <c r="BII157" s="37"/>
      <c r="BIJ157" s="37"/>
      <c r="BIK157" s="37"/>
      <c r="BIL157" s="37"/>
      <c r="BIM157" s="37"/>
      <c r="BIN157" s="37"/>
      <c r="BIO157" s="37"/>
      <c r="BIP157" s="37"/>
      <c r="BIQ157" s="37"/>
      <c r="BIR157" s="37"/>
      <c r="BIS157" s="37"/>
      <c r="BIT157" s="37"/>
      <c r="BIU157" s="37"/>
      <c r="BIV157" s="37"/>
      <c r="BIW157" s="37"/>
      <c r="BIX157" s="37"/>
      <c r="BIY157" s="37"/>
      <c r="BIZ157" s="37"/>
      <c r="BJA157" s="37"/>
      <c r="BJB157" s="37"/>
      <c r="BJC157" s="37"/>
      <c r="BJD157" s="37"/>
      <c r="BJE157" s="37"/>
      <c r="BJF157" s="37"/>
      <c r="BJG157" s="37"/>
      <c r="BJH157" s="37"/>
      <c r="BJI157" s="37"/>
      <c r="BJJ157" s="37"/>
      <c r="BJK157" s="37"/>
      <c r="BJL157" s="37"/>
      <c r="BJM157" s="37"/>
      <c r="BJN157" s="37"/>
      <c r="BJO157" s="37"/>
      <c r="BJP157" s="37"/>
      <c r="BJQ157" s="37"/>
      <c r="BJR157" s="37"/>
      <c r="BJS157" s="37"/>
      <c r="BJT157" s="37"/>
      <c r="BJU157" s="37"/>
      <c r="BJV157" s="37"/>
      <c r="BJW157" s="37"/>
      <c r="BJX157" s="37"/>
      <c r="BJY157" s="37"/>
      <c r="BJZ157" s="37"/>
      <c r="BKA157" s="37"/>
      <c r="BKB157" s="37"/>
      <c r="BKC157" s="37"/>
      <c r="BKD157" s="37"/>
      <c r="BKE157" s="37"/>
      <c r="BKF157" s="37"/>
      <c r="BKG157" s="37"/>
      <c r="BKH157" s="37"/>
      <c r="BKI157" s="37"/>
      <c r="BKJ157" s="37"/>
      <c r="BKK157" s="37"/>
      <c r="BKL157" s="37"/>
      <c r="BKM157" s="37"/>
      <c r="BKN157" s="37"/>
      <c r="BKO157" s="37"/>
      <c r="BKP157" s="37"/>
      <c r="BKQ157" s="37"/>
      <c r="BKR157" s="37"/>
      <c r="BKS157" s="37"/>
      <c r="BKT157" s="37"/>
      <c r="BKU157" s="37"/>
      <c r="BKV157" s="37"/>
      <c r="BKW157" s="37"/>
      <c r="BKX157" s="37"/>
      <c r="BKY157" s="37"/>
      <c r="BKZ157" s="37"/>
      <c r="BLA157" s="37"/>
      <c r="BLB157" s="37"/>
      <c r="BLC157" s="37"/>
      <c r="BLD157" s="37"/>
      <c r="BLE157" s="37"/>
      <c r="BLF157" s="37"/>
      <c r="BLG157" s="37"/>
      <c r="BLH157" s="37"/>
      <c r="BLI157" s="37"/>
      <c r="BLJ157" s="37"/>
      <c r="BLK157" s="37"/>
      <c r="BLL157" s="37"/>
      <c r="BLM157" s="37"/>
      <c r="BLN157" s="37"/>
      <c r="BLO157" s="37"/>
      <c r="BLP157" s="37"/>
      <c r="BLQ157" s="37"/>
      <c r="BLR157" s="37"/>
      <c r="BLS157" s="37"/>
      <c r="BLT157" s="37"/>
      <c r="BLU157" s="37"/>
      <c r="BLV157" s="37"/>
      <c r="BLW157" s="37"/>
      <c r="BLX157" s="37"/>
      <c r="BLY157" s="37"/>
      <c r="BLZ157" s="37"/>
      <c r="BMA157" s="37"/>
      <c r="BMB157" s="37"/>
      <c r="BMC157" s="37"/>
      <c r="BMD157" s="37"/>
      <c r="BME157" s="37"/>
      <c r="BMF157" s="37"/>
      <c r="BMG157" s="37"/>
      <c r="BMH157" s="37"/>
      <c r="BMI157" s="37"/>
      <c r="BMJ157" s="37"/>
      <c r="BMK157" s="37"/>
      <c r="BML157" s="37"/>
      <c r="BMM157" s="37"/>
      <c r="BMN157" s="37"/>
      <c r="BMO157" s="37"/>
      <c r="BMP157" s="37"/>
      <c r="BMQ157" s="37"/>
      <c r="BMR157" s="37"/>
      <c r="BMS157" s="37"/>
      <c r="BMT157" s="37"/>
      <c r="BMU157" s="37"/>
      <c r="BMV157" s="37"/>
      <c r="BMW157" s="37"/>
      <c r="BMX157" s="37"/>
      <c r="BMY157" s="37"/>
      <c r="BMZ157" s="37"/>
      <c r="BNA157" s="37"/>
      <c r="BNB157" s="37"/>
      <c r="BNC157" s="37"/>
      <c r="BND157" s="37"/>
      <c r="BNE157" s="37"/>
      <c r="BNF157" s="37"/>
      <c r="BNG157" s="37"/>
      <c r="BNH157" s="37"/>
      <c r="BNI157" s="37"/>
      <c r="BNJ157" s="37"/>
      <c r="BNK157" s="37"/>
      <c r="BNL157" s="37"/>
      <c r="BNM157" s="37"/>
      <c r="BNN157" s="37"/>
      <c r="BNO157" s="37"/>
      <c r="BNP157" s="37"/>
      <c r="BNQ157" s="37"/>
      <c r="BNR157" s="37"/>
      <c r="BNS157" s="37"/>
      <c r="BNT157" s="37"/>
      <c r="BNU157" s="37"/>
      <c r="BNV157" s="37"/>
      <c r="BNW157" s="37"/>
      <c r="BNX157" s="37"/>
      <c r="BNY157" s="37"/>
      <c r="BNZ157" s="37"/>
      <c r="BOA157" s="37"/>
      <c r="BOB157" s="37"/>
      <c r="BOC157" s="37"/>
      <c r="BOD157" s="37"/>
      <c r="BOE157" s="37"/>
      <c r="BOF157" s="37"/>
      <c r="BOG157" s="37"/>
      <c r="BOH157" s="37"/>
      <c r="BOI157" s="37"/>
      <c r="BOJ157" s="37"/>
      <c r="BOK157" s="37"/>
      <c r="BOL157" s="37"/>
      <c r="BOM157" s="37"/>
      <c r="BON157" s="37"/>
      <c r="BOO157" s="37"/>
      <c r="BOP157" s="37"/>
      <c r="BOQ157" s="37"/>
      <c r="BOR157" s="37"/>
      <c r="BOS157" s="37"/>
      <c r="BOT157" s="37"/>
      <c r="BOU157" s="37"/>
      <c r="BOV157" s="37"/>
      <c r="BOW157" s="37"/>
      <c r="BOX157" s="37"/>
      <c r="BOY157" s="37"/>
      <c r="BOZ157" s="37"/>
      <c r="BPA157" s="37"/>
      <c r="BPB157" s="37"/>
      <c r="BPC157" s="37"/>
      <c r="BPD157" s="37"/>
      <c r="BPE157" s="37"/>
      <c r="BPF157" s="37"/>
      <c r="BPG157" s="37"/>
      <c r="BPH157" s="37"/>
      <c r="BPI157" s="37"/>
      <c r="BPJ157" s="37"/>
      <c r="BPK157" s="37"/>
      <c r="BPL157" s="37"/>
      <c r="BPM157" s="37"/>
      <c r="BPN157" s="37"/>
      <c r="BPO157" s="37"/>
      <c r="BPP157" s="37"/>
      <c r="BPQ157" s="37"/>
      <c r="BPR157" s="37"/>
      <c r="BPS157" s="37"/>
      <c r="BPT157" s="37"/>
      <c r="BPU157" s="37"/>
      <c r="BPV157" s="37"/>
      <c r="BPW157" s="37"/>
      <c r="BPX157" s="37"/>
      <c r="BPY157" s="37"/>
      <c r="BPZ157" s="37"/>
      <c r="BQA157" s="37"/>
      <c r="BQB157" s="37"/>
      <c r="BQC157" s="37"/>
      <c r="BQD157" s="37"/>
      <c r="BQE157" s="37"/>
      <c r="BQF157" s="37"/>
      <c r="BQG157" s="37"/>
      <c r="BQH157" s="37"/>
      <c r="BQI157" s="37"/>
      <c r="BQJ157" s="37"/>
      <c r="BQK157" s="37"/>
      <c r="BQL157" s="37"/>
      <c r="BQM157" s="37"/>
      <c r="BQN157" s="37"/>
      <c r="BQO157" s="37"/>
      <c r="BQP157" s="37"/>
      <c r="BQQ157" s="37"/>
      <c r="BQR157" s="37"/>
      <c r="BQS157" s="37"/>
      <c r="BQT157" s="37"/>
      <c r="BQU157" s="37"/>
      <c r="BQV157" s="37"/>
      <c r="BQW157" s="37"/>
      <c r="BQX157" s="37"/>
      <c r="BQY157" s="37"/>
      <c r="BQZ157" s="37"/>
      <c r="BRA157" s="37"/>
      <c r="BRB157" s="37"/>
      <c r="BRC157" s="37"/>
      <c r="BRD157" s="37"/>
      <c r="BRE157" s="37"/>
      <c r="BRF157" s="37"/>
      <c r="BRG157" s="37"/>
      <c r="BRH157" s="37"/>
      <c r="BRI157" s="37"/>
      <c r="BRJ157" s="37"/>
      <c r="BRK157" s="37"/>
      <c r="BRL157" s="37"/>
      <c r="BRM157" s="37"/>
      <c r="BRN157" s="37"/>
      <c r="BRO157" s="37"/>
      <c r="BRP157" s="37"/>
      <c r="BRQ157" s="37"/>
      <c r="BRR157" s="37"/>
      <c r="BRS157" s="37"/>
      <c r="BRT157" s="37"/>
      <c r="BRU157" s="37"/>
      <c r="BRV157" s="37"/>
      <c r="BRW157" s="37"/>
      <c r="BRX157" s="37"/>
      <c r="BRY157" s="37"/>
      <c r="BRZ157" s="37"/>
      <c r="BSA157" s="37"/>
      <c r="BSB157" s="37"/>
      <c r="BSC157" s="37"/>
      <c r="BSD157" s="37"/>
      <c r="BSE157" s="37"/>
      <c r="BSF157" s="37"/>
      <c r="BSG157" s="37"/>
      <c r="BSH157" s="37"/>
      <c r="BSI157" s="37"/>
      <c r="BSJ157" s="37"/>
      <c r="BSK157" s="37"/>
      <c r="BSL157" s="37"/>
      <c r="BSM157" s="37"/>
      <c r="BSN157" s="37"/>
      <c r="BSO157" s="37"/>
      <c r="BSP157" s="37"/>
      <c r="BSQ157" s="37"/>
      <c r="BSR157" s="37"/>
      <c r="BSS157" s="37"/>
      <c r="BST157" s="37"/>
      <c r="BSU157" s="37"/>
      <c r="BSV157" s="37"/>
      <c r="BSW157" s="37"/>
      <c r="BSX157" s="37"/>
      <c r="BSY157" s="37"/>
      <c r="BSZ157" s="37"/>
      <c r="BTA157" s="37"/>
      <c r="BTB157" s="37"/>
      <c r="BTC157" s="37"/>
      <c r="BTD157" s="37"/>
      <c r="BTE157" s="37"/>
      <c r="BTF157" s="37"/>
      <c r="BTG157" s="37"/>
      <c r="BTH157" s="37"/>
      <c r="BTI157" s="37"/>
      <c r="BTJ157" s="37"/>
      <c r="BTK157" s="37"/>
      <c r="BTL157" s="37"/>
      <c r="BTM157" s="37"/>
      <c r="BTN157" s="37"/>
      <c r="BTO157" s="37"/>
      <c r="BTP157" s="37"/>
      <c r="BTQ157" s="37"/>
      <c r="BTR157" s="37"/>
      <c r="BTS157" s="37"/>
      <c r="BTT157" s="37"/>
      <c r="BTU157" s="37"/>
      <c r="BTV157" s="37"/>
      <c r="BTW157" s="37"/>
      <c r="BTX157" s="37"/>
      <c r="BTY157" s="37"/>
      <c r="BTZ157" s="37"/>
      <c r="BUA157" s="37"/>
      <c r="BUB157" s="37"/>
      <c r="BUC157" s="37"/>
      <c r="BUD157" s="37"/>
      <c r="BUE157" s="37"/>
      <c r="BUF157" s="37"/>
      <c r="BUG157" s="37"/>
      <c r="BUH157" s="37"/>
      <c r="BUI157" s="37"/>
      <c r="BUJ157" s="37"/>
      <c r="BUK157" s="37"/>
      <c r="BUL157" s="37"/>
      <c r="BUM157" s="37"/>
      <c r="BUN157" s="37"/>
      <c r="BUO157" s="37"/>
      <c r="BUP157" s="37"/>
      <c r="BUQ157" s="37"/>
      <c r="BUR157" s="37"/>
      <c r="BUS157" s="37"/>
      <c r="BUT157" s="37"/>
      <c r="BUU157" s="37"/>
      <c r="BUV157" s="37"/>
      <c r="BUW157" s="37"/>
      <c r="BUX157" s="37"/>
      <c r="BUY157" s="37"/>
      <c r="BUZ157" s="37"/>
      <c r="BVA157" s="37"/>
      <c r="BVB157" s="37"/>
      <c r="BVC157" s="37"/>
      <c r="BVD157" s="37"/>
      <c r="BVE157" s="37"/>
      <c r="BVF157" s="37"/>
      <c r="BVG157" s="37"/>
      <c r="BVH157" s="37"/>
      <c r="BVI157" s="37"/>
      <c r="BVJ157" s="37"/>
      <c r="BVK157" s="37"/>
      <c r="BVL157" s="37"/>
      <c r="BVM157" s="37"/>
      <c r="BVN157" s="37"/>
      <c r="BVO157" s="37"/>
      <c r="BVP157" s="37"/>
      <c r="BVQ157" s="37"/>
      <c r="BVR157" s="37"/>
      <c r="BVS157" s="37"/>
      <c r="BVT157" s="37"/>
      <c r="BVU157" s="37"/>
      <c r="BVV157" s="37"/>
      <c r="BVW157" s="37"/>
      <c r="BVX157" s="37"/>
      <c r="BVY157" s="37"/>
      <c r="BVZ157" s="37"/>
      <c r="BWA157" s="37"/>
      <c r="BWB157" s="37"/>
      <c r="BWC157" s="37"/>
      <c r="BWD157" s="37"/>
      <c r="BWE157" s="37"/>
      <c r="BWF157" s="37"/>
      <c r="BWG157" s="37"/>
      <c r="BWH157" s="37"/>
      <c r="BWI157" s="37"/>
      <c r="BWJ157" s="37"/>
      <c r="BWK157" s="37"/>
      <c r="BWL157" s="37"/>
      <c r="BWM157" s="37"/>
      <c r="BWN157" s="37"/>
      <c r="BWO157" s="37"/>
      <c r="BWP157" s="37"/>
      <c r="BWQ157" s="37"/>
      <c r="BWR157" s="37"/>
      <c r="BWS157" s="37"/>
      <c r="BWT157" s="37"/>
      <c r="BWU157" s="37"/>
      <c r="BWV157" s="37"/>
      <c r="BWW157" s="37"/>
      <c r="BWX157" s="37"/>
      <c r="BWY157" s="37"/>
      <c r="BWZ157" s="37"/>
      <c r="BXA157" s="37"/>
      <c r="BXB157" s="37"/>
      <c r="BXC157" s="37"/>
      <c r="BXD157" s="37"/>
      <c r="BXE157" s="37"/>
      <c r="BXF157" s="37"/>
      <c r="BXG157" s="37"/>
      <c r="BXH157" s="37"/>
      <c r="BXI157" s="37"/>
      <c r="BXJ157" s="37"/>
      <c r="BXK157" s="37"/>
      <c r="BXL157" s="37"/>
      <c r="BXM157" s="37"/>
      <c r="BXN157" s="37"/>
      <c r="BXO157" s="37"/>
      <c r="BXP157" s="37"/>
      <c r="BXQ157" s="37"/>
      <c r="BXR157" s="37"/>
      <c r="BXS157" s="37"/>
      <c r="BXT157" s="37"/>
      <c r="BXU157" s="37"/>
      <c r="BXV157" s="37"/>
      <c r="BXW157" s="37"/>
      <c r="BXX157" s="37"/>
      <c r="BXY157" s="37"/>
      <c r="BXZ157" s="37"/>
      <c r="BYA157" s="37"/>
      <c r="BYB157" s="37"/>
      <c r="BYC157" s="37"/>
      <c r="BYD157" s="37"/>
      <c r="BYE157" s="37"/>
      <c r="BYF157" s="37"/>
      <c r="BYG157" s="37"/>
      <c r="BYH157" s="37"/>
      <c r="BYI157" s="37"/>
      <c r="BYJ157" s="37"/>
      <c r="BYK157" s="37"/>
      <c r="BYL157" s="37"/>
      <c r="BYM157" s="37"/>
      <c r="BYN157" s="37"/>
      <c r="BYO157" s="37"/>
      <c r="BYP157" s="37"/>
      <c r="BYQ157" s="37"/>
      <c r="BYR157" s="37"/>
      <c r="BYS157" s="37"/>
      <c r="BYT157" s="37"/>
      <c r="BYU157" s="37"/>
      <c r="BYV157" s="37"/>
      <c r="BYW157" s="37"/>
      <c r="BYX157" s="37"/>
      <c r="BYY157" s="37"/>
      <c r="BYZ157" s="37"/>
      <c r="BZA157" s="37"/>
      <c r="BZB157" s="37"/>
      <c r="BZC157" s="37"/>
      <c r="BZD157" s="37"/>
      <c r="BZE157" s="37"/>
      <c r="BZF157" s="37"/>
      <c r="BZG157" s="37"/>
      <c r="BZH157" s="37"/>
      <c r="BZI157" s="37"/>
      <c r="BZJ157" s="37"/>
      <c r="BZK157" s="37"/>
      <c r="BZL157" s="37"/>
      <c r="BZM157" s="37"/>
      <c r="BZN157" s="37"/>
      <c r="BZO157" s="37"/>
      <c r="BZP157" s="37"/>
      <c r="BZQ157" s="37"/>
      <c r="BZR157" s="37"/>
      <c r="BZS157" s="37"/>
      <c r="BZT157" s="37"/>
      <c r="BZU157" s="37"/>
      <c r="BZV157" s="37"/>
      <c r="BZW157" s="37"/>
      <c r="BZX157" s="37"/>
      <c r="BZY157" s="37"/>
      <c r="BZZ157" s="37"/>
      <c r="CAA157" s="37"/>
      <c r="CAB157" s="37"/>
      <c r="CAC157" s="37"/>
      <c r="CAD157" s="37"/>
      <c r="CAE157" s="37"/>
      <c r="CAF157" s="37"/>
      <c r="CAG157" s="37"/>
      <c r="CAH157" s="37"/>
      <c r="CAI157" s="37"/>
      <c r="CAJ157" s="37"/>
      <c r="CAK157" s="37"/>
      <c r="CAL157" s="37"/>
      <c r="CAM157" s="37"/>
      <c r="CAN157" s="37"/>
      <c r="CAO157" s="37"/>
      <c r="CAP157" s="37"/>
      <c r="CAQ157" s="37"/>
      <c r="CAR157" s="37"/>
      <c r="CAS157" s="37"/>
      <c r="CAT157" s="37"/>
      <c r="CAU157" s="37"/>
      <c r="CAV157" s="37"/>
      <c r="CAW157" s="37"/>
      <c r="CAX157" s="37"/>
      <c r="CAY157" s="37"/>
      <c r="CAZ157" s="37"/>
      <c r="CBA157" s="37"/>
      <c r="CBB157" s="37"/>
      <c r="CBC157" s="37"/>
      <c r="CBD157" s="37"/>
      <c r="CBE157" s="37"/>
      <c r="CBF157" s="37"/>
      <c r="CBG157" s="37"/>
      <c r="CBH157" s="37"/>
      <c r="CBI157" s="37"/>
      <c r="CBJ157" s="37"/>
      <c r="CBK157" s="37"/>
      <c r="CBL157" s="37"/>
      <c r="CBM157" s="37"/>
      <c r="CBN157" s="37"/>
      <c r="CBO157" s="37"/>
      <c r="CBP157" s="37"/>
      <c r="CBQ157" s="37"/>
      <c r="CBR157" s="37"/>
      <c r="CBS157" s="37"/>
      <c r="CBT157" s="37"/>
      <c r="CBU157" s="37"/>
      <c r="CBV157" s="37"/>
      <c r="CBW157" s="37"/>
      <c r="CBX157" s="37"/>
      <c r="CBY157" s="37"/>
      <c r="CBZ157" s="37"/>
      <c r="CCA157" s="37"/>
      <c r="CCB157" s="37"/>
      <c r="CCC157" s="37"/>
      <c r="CCD157" s="37"/>
      <c r="CCE157" s="37"/>
      <c r="CCF157" s="37"/>
      <c r="CCG157" s="37"/>
      <c r="CCH157" s="37"/>
      <c r="CCI157" s="37"/>
      <c r="CCJ157" s="37"/>
      <c r="CCK157" s="37"/>
      <c r="CCL157" s="37"/>
      <c r="CCM157" s="37"/>
      <c r="CCN157" s="37"/>
      <c r="CCO157" s="37"/>
      <c r="CCP157" s="37"/>
      <c r="CCQ157" s="37"/>
      <c r="CCR157" s="37"/>
      <c r="CCS157" s="37"/>
      <c r="CCT157" s="37"/>
      <c r="CCU157" s="37"/>
      <c r="CCV157" s="37"/>
      <c r="CCW157" s="37"/>
      <c r="CCX157" s="37"/>
      <c r="CCY157" s="37"/>
      <c r="CCZ157" s="37"/>
      <c r="CDA157" s="37"/>
      <c r="CDB157" s="37"/>
      <c r="CDC157" s="37"/>
      <c r="CDD157" s="37"/>
      <c r="CDE157" s="37"/>
      <c r="CDF157" s="37"/>
      <c r="CDG157" s="37"/>
      <c r="CDH157" s="37"/>
      <c r="CDI157" s="37"/>
      <c r="CDJ157" s="37"/>
      <c r="CDK157" s="37"/>
      <c r="CDL157" s="37"/>
      <c r="CDM157" s="37"/>
      <c r="CDN157" s="37"/>
      <c r="CDO157" s="37"/>
      <c r="CDP157" s="37"/>
      <c r="CDQ157" s="37"/>
      <c r="CDR157" s="37"/>
      <c r="CDS157" s="37"/>
      <c r="CDT157" s="37"/>
      <c r="CDU157" s="37"/>
      <c r="CDV157" s="37"/>
      <c r="CDW157" s="37"/>
      <c r="CDX157" s="37"/>
      <c r="CDY157" s="37"/>
      <c r="CDZ157" s="37"/>
      <c r="CEA157" s="37"/>
      <c r="CEB157" s="37"/>
      <c r="CEC157" s="37"/>
      <c r="CED157" s="37"/>
      <c r="CEE157" s="37"/>
      <c r="CEF157" s="37"/>
      <c r="CEG157" s="37"/>
      <c r="CEH157" s="37"/>
      <c r="CEI157" s="37"/>
      <c r="CEJ157" s="37"/>
      <c r="CEK157" s="37"/>
      <c r="CEL157" s="37"/>
      <c r="CEM157" s="37"/>
      <c r="CEN157" s="37"/>
      <c r="CEO157" s="37"/>
      <c r="CEP157" s="37"/>
      <c r="CEQ157" s="37"/>
      <c r="CER157" s="37"/>
      <c r="CES157" s="37"/>
      <c r="CET157" s="37"/>
      <c r="CEU157" s="37"/>
      <c r="CEV157" s="37"/>
      <c r="CEW157" s="37"/>
      <c r="CEX157" s="37"/>
      <c r="CEY157" s="37"/>
      <c r="CEZ157" s="37"/>
      <c r="CFA157" s="37"/>
      <c r="CFB157" s="37"/>
      <c r="CFC157" s="37"/>
      <c r="CFD157" s="37"/>
      <c r="CFE157" s="37"/>
      <c r="CFF157" s="37"/>
      <c r="CFG157" s="37"/>
      <c r="CFH157" s="37"/>
      <c r="CFI157" s="37"/>
      <c r="CFJ157" s="37"/>
      <c r="CFK157" s="37"/>
      <c r="CFL157" s="37"/>
      <c r="CFM157" s="37"/>
      <c r="CFN157" s="37"/>
      <c r="CFO157" s="37"/>
      <c r="CFP157" s="37"/>
      <c r="CFQ157" s="37"/>
      <c r="CFR157" s="37"/>
      <c r="CFS157" s="37"/>
      <c r="CFT157" s="37"/>
      <c r="CFU157" s="37"/>
      <c r="CFV157" s="37"/>
      <c r="CFW157" s="37"/>
      <c r="CFX157" s="37"/>
      <c r="CFY157" s="37"/>
      <c r="CFZ157" s="37"/>
      <c r="CGA157" s="37"/>
      <c r="CGB157" s="37"/>
      <c r="CGC157" s="37"/>
      <c r="CGD157" s="37"/>
      <c r="CGE157" s="37"/>
      <c r="CGF157" s="37"/>
      <c r="CGG157" s="37"/>
      <c r="CGH157" s="37"/>
      <c r="CGI157" s="37"/>
      <c r="CGJ157" s="37"/>
      <c r="CGK157" s="37"/>
      <c r="CGL157" s="37"/>
      <c r="CGM157" s="37"/>
      <c r="CGN157" s="37"/>
      <c r="CGO157" s="37"/>
      <c r="CGP157" s="37"/>
      <c r="CGQ157" s="37"/>
      <c r="CGR157" s="37"/>
      <c r="CGS157" s="37"/>
      <c r="CGT157" s="37"/>
      <c r="CGU157" s="37"/>
      <c r="CGV157" s="37"/>
      <c r="CGW157" s="37"/>
      <c r="CGX157" s="37"/>
      <c r="CGY157" s="37"/>
      <c r="CGZ157" s="37"/>
      <c r="CHA157" s="37"/>
      <c r="CHB157" s="37"/>
      <c r="CHC157" s="37"/>
      <c r="CHD157" s="37"/>
      <c r="CHE157" s="37"/>
      <c r="CHF157" s="37"/>
      <c r="CHG157" s="37"/>
      <c r="CHH157" s="37"/>
      <c r="CHI157" s="37"/>
      <c r="CHJ157" s="37"/>
      <c r="CHK157" s="37"/>
      <c r="CHL157" s="37"/>
      <c r="CHM157" s="37"/>
      <c r="CHN157" s="37"/>
      <c r="CHO157" s="37"/>
      <c r="CHP157" s="37"/>
      <c r="CHQ157" s="37"/>
      <c r="CHR157" s="37"/>
      <c r="CHS157" s="37"/>
      <c r="CHT157" s="37"/>
      <c r="CHU157" s="37"/>
      <c r="CHV157" s="37"/>
      <c r="CHW157" s="37"/>
      <c r="CHX157" s="37"/>
      <c r="CHY157" s="37"/>
      <c r="CHZ157" s="37"/>
      <c r="CIA157" s="37"/>
      <c r="CIB157" s="37"/>
      <c r="CIC157" s="37"/>
      <c r="CID157" s="37"/>
      <c r="CIE157" s="37"/>
      <c r="CIF157" s="37"/>
      <c r="CIG157" s="37"/>
      <c r="CIH157" s="37"/>
      <c r="CII157" s="37"/>
      <c r="CIJ157" s="37"/>
      <c r="CIK157" s="37"/>
      <c r="CIL157" s="37"/>
      <c r="CIM157" s="37"/>
      <c r="CIN157" s="37"/>
      <c r="CIO157" s="37"/>
      <c r="CIP157" s="37"/>
      <c r="CIQ157" s="37"/>
      <c r="CIR157" s="37"/>
      <c r="CIS157" s="37"/>
      <c r="CIT157" s="37"/>
      <c r="CIU157" s="37"/>
      <c r="CIV157" s="37"/>
      <c r="CIW157" s="37"/>
      <c r="CIX157" s="37"/>
      <c r="CIY157" s="37"/>
      <c r="CIZ157" s="37"/>
      <c r="CJA157" s="37"/>
      <c r="CJB157" s="37"/>
      <c r="CJC157" s="37"/>
      <c r="CJD157" s="37"/>
      <c r="CJE157" s="37"/>
      <c r="CJF157" s="37"/>
      <c r="CJG157" s="37"/>
      <c r="CJH157" s="37"/>
      <c r="CJI157" s="37"/>
      <c r="CJJ157" s="37"/>
      <c r="CJK157" s="37"/>
      <c r="CJL157" s="37"/>
      <c r="CJM157" s="37"/>
      <c r="CJN157" s="37"/>
      <c r="CJO157" s="37"/>
      <c r="CJP157" s="37"/>
      <c r="CJQ157" s="37"/>
      <c r="CJR157" s="37"/>
      <c r="CJS157" s="37"/>
      <c r="CJT157" s="37"/>
      <c r="CJU157" s="37"/>
      <c r="CJV157" s="37"/>
      <c r="CJW157" s="37"/>
      <c r="CJX157" s="37"/>
      <c r="CJY157" s="37"/>
      <c r="CJZ157" s="37"/>
      <c r="CKA157" s="37"/>
      <c r="CKB157" s="37"/>
      <c r="CKC157" s="37"/>
      <c r="CKD157" s="37"/>
      <c r="CKE157" s="37"/>
      <c r="CKF157" s="37"/>
      <c r="CKG157" s="37"/>
      <c r="CKH157" s="37"/>
      <c r="CKI157" s="37"/>
      <c r="CKJ157" s="37"/>
      <c r="CKK157" s="37"/>
      <c r="CKL157" s="37"/>
      <c r="CKM157" s="37"/>
      <c r="CKN157" s="37"/>
      <c r="CKO157" s="37"/>
      <c r="CKP157" s="37"/>
      <c r="CKQ157" s="37"/>
      <c r="CKR157" s="37"/>
      <c r="CKS157" s="37"/>
      <c r="CKT157" s="37"/>
      <c r="CKU157" s="37"/>
      <c r="CKV157" s="37"/>
      <c r="CKW157" s="37"/>
      <c r="CKX157" s="37"/>
      <c r="CKY157" s="37"/>
      <c r="CKZ157" s="37"/>
      <c r="CLA157" s="37"/>
      <c r="CLB157" s="37"/>
      <c r="CLC157" s="37"/>
      <c r="CLD157" s="37"/>
      <c r="CLE157" s="37"/>
      <c r="CLF157" s="37"/>
      <c r="CLG157" s="37"/>
      <c r="CLH157" s="37"/>
      <c r="CLI157" s="37"/>
      <c r="CLJ157" s="37"/>
      <c r="CLK157" s="37"/>
      <c r="CLL157" s="37"/>
      <c r="CLM157" s="37"/>
      <c r="CLN157" s="37"/>
      <c r="CLO157" s="37"/>
      <c r="CLP157" s="37"/>
      <c r="CLQ157" s="37"/>
      <c r="CLR157" s="37"/>
      <c r="CLS157" s="37"/>
      <c r="CLT157" s="37"/>
      <c r="CLU157" s="37"/>
      <c r="CLV157" s="37"/>
      <c r="CLW157" s="37"/>
      <c r="CLX157" s="37"/>
      <c r="CLY157" s="37"/>
      <c r="CLZ157" s="37"/>
      <c r="CMA157" s="37"/>
      <c r="CMB157" s="37"/>
      <c r="CMC157" s="37"/>
      <c r="CMD157" s="37"/>
      <c r="CME157" s="37"/>
      <c r="CMF157" s="37"/>
      <c r="CMG157" s="37"/>
      <c r="CMH157" s="37"/>
      <c r="CMI157" s="37"/>
      <c r="CMJ157" s="37"/>
      <c r="CMK157" s="37"/>
      <c r="CML157" s="37"/>
      <c r="CMM157" s="37"/>
      <c r="CMN157" s="37"/>
      <c r="CMO157" s="37"/>
      <c r="CMP157" s="37"/>
      <c r="CMQ157" s="37"/>
      <c r="CMR157" s="37"/>
      <c r="CMS157" s="37"/>
      <c r="CMT157" s="37"/>
      <c r="CMU157" s="37"/>
      <c r="CMV157" s="37"/>
      <c r="CMW157" s="37"/>
      <c r="CMX157" s="37"/>
      <c r="CMY157" s="37"/>
      <c r="CMZ157" s="37"/>
      <c r="CNA157" s="37"/>
      <c r="CNB157" s="37"/>
      <c r="CNC157" s="37"/>
      <c r="CND157" s="37"/>
      <c r="CNE157" s="37"/>
      <c r="CNF157" s="37"/>
      <c r="CNG157" s="37"/>
      <c r="CNH157" s="37"/>
      <c r="CNI157" s="37"/>
      <c r="CNJ157" s="37"/>
      <c r="CNK157" s="37"/>
      <c r="CNL157" s="37"/>
      <c r="CNM157" s="37"/>
      <c r="CNN157" s="37"/>
      <c r="CNO157" s="37"/>
      <c r="CNP157" s="37"/>
      <c r="CNQ157" s="37"/>
      <c r="CNR157" s="37"/>
      <c r="CNS157" s="37"/>
      <c r="CNT157" s="37"/>
      <c r="CNU157" s="37"/>
      <c r="CNV157" s="37"/>
      <c r="CNW157" s="37"/>
      <c r="CNX157" s="37"/>
      <c r="CNY157" s="37"/>
      <c r="CNZ157" s="37"/>
      <c r="COA157" s="37"/>
      <c r="COB157" s="37"/>
      <c r="COC157" s="37"/>
      <c r="COD157" s="37"/>
      <c r="COE157" s="37"/>
      <c r="COF157" s="37"/>
      <c r="COG157" s="37"/>
      <c r="COH157" s="37"/>
      <c r="COI157" s="37"/>
      <c r="COJ157" s="37"/>
      <c r="COK157" s="37"/>
      <c r="COL157" s="37"/>
      <c r="COM157" s="37"/>
      <c r="CON157" s="37"/>
      <c r="COO157" s="37"/>
      <c r="COP157" s="37"/>
      <c r="COQ157" s="37"/>
      <c r="COR157" s="37"/>
      <c r="COS157" s="37"/>
      <c r="COT157" s="37"/>
      <c r="COU157" s="37"/>
      <c r="COV157" s="37"/>
      <c r="COW157" s="37"/>
      <c r="COX157" s="37"/>
      <c r="COY157" s="37"/>
      <c r="COZ157" s="37"/>
      <c r="CPA157" s="37"/>
      <c r="CPB157" s="37"/>
      <c r="CPC157" s="37"/>
      <c r="CPD157" s="37"/>
      <c r="CPE157" s="37"/>
      <c r="CPF157" s="37"/>
      <c r="CPG157" s="37"/>
      <c r="CPH157" s="37"/>
      <c r="CPI157" s="37"/>
      <c r="CPJ157" s="37"/>
      <c r="CPK157" s="37"/>
      <c r="CPL157" s="37"/>
      <c r="CPM157" s="37"/>
      <c r="CPN157" s="37"/>
      <c r="CPO157" s="37"/>
      <c r="CPP157" s="37"/>
      <c r="CPQ157" s="37"/>
      <c r="CPR157" s="37"/>
      <c r="CPS157" s="37"/>
      <c r="CPT157" s="37"/>
      <c r="CPU157" s="37"/>
      <c r="CPV157" s="37"/>
      <c r="CPW157" s="37"/>
      <c r="CPX157" s="37"/>
      <c r="CPY157" s="37"/>
      <c r="CPZ157" s="37"/>
      <c r="CQA157" s="37"/>
      <c r="CQB157" s="37"/>
      <c r="CQC157" s="37"/>
      <c r="CQD157" s="37"/>
      <c r="CQE157" s="37"/>
      <c r="CQF157" s="37"/>
      <c r="CQG157" s="37"/>
      <c r="CQH157" s="37"/>
      <c r="CQI157" s="37"/>
      <c r="CQJ157" s="37"/>
      <c r="CQK157" s="37"/>
      <c r="CQL157" s="37"/>
      <c r="CQM157" s="37"/>
      <c r="CQN157" s="37"/>
      <c r="CQO157" s="37"/>
      <c r="CQP157" s="37"/>
      <c r="CQQ157" s="37"/>
      <c r="CQR157" s="37"/>
      <c r="CQS157" s="37"/>
      <c r="CQT157" s="37"/>
      <c r="CQU157" s="37"/>
      <c r="CQV157" s="37"/>
      <c r="CQW157" s="37"/>
      <c r="CQX157" s="37"/>
      <c r="CQY157" s="37"/>
      <c r="CQZ157" s="37"/>
      <c r="CRA157" s="37"/>
      <c r="CRB157" s="37"/>
      <c r="CRC157" s="37"/>
      <c r="CRD157" s="37"/>
      <c r="CRE157" s="37"/>
      <c r="CRF157" s="37"/>
      <c r="CRG157" s="37"/>
      <c r="CRH157" s="37"/>
      <c r="CRI157" s="37"/>
      <c r="CRJ157" s="37"/>
      <c r="CRK157" s="37"/>
      <c r="CRL157" s="37"/>
      <c r="CRM157" s="37"/>
      <c r="CRN157" s="37"/>
      <c r="CRO157" s="37"/>
      <c r="CRP157" s="37"/>
      <c r="CRQ157" s="37"/>
      <c r="CRR157" s="37"/>
      <c r="CRS157" s="37"/>
      <c r="CRT157" s="37"/>
      <c r="CRU157" s="37"/>
      <c r="CRV157" s="37"/>
      <c r="CRW157" s="37"/>
      <c r="CRX157" s="37"/>
      <c r="CRY157" s="37"/>
      <c r="CRZ157" s="37"/>
      <c r="CSA157" s="37"/>
      <c r="CSB157" s="37"/>
      <c r="CSC157" s="37"/>
      <c r="CSD157" s="37"/>
      <c r="CSE157" s="37"/>
      <c r="CSF157" s="37"/>
      <c r="CSG157" s="37"/>
      <c r="CSH157" s="37"/>
      <c r="CSI157" s="37"/>
      <c r="CSJ157" s="37"/>
      <c r="CSK157" s="37"/>
      <c r="CSL157" s="37"/>
      <c r="CSM157" s="37"/>
      <c r="CSN157" s="37"/>
      <c r="CSO157" s="37"/>
      <c r="CSP157" s="37"/>
      <c r="CSQ157" s="37"/>
      <c r="CSR157" s="37"/>
      <c r="CSS157" s="37"/>
      <c r="CST157" s="37"/>
      <c r="CSU157" s="37"/>
      <c r="CSV157" s="37"/>
      <c r="CSW157" s="37"/>
      <c r="CSX157" s="37"/>
      <c r="CSY157" s="37"/>
      <c r="CSZ157" s="37"/>
      <c r="CTA157" s="37"/>
      <c r="CTB157" s="37"/>
      <c r="CTC157" s="37"/>
      <c r="CTD157" s="37"/>
      <c r="CTE157" s="37"/>
      <c r="CTF157" s="37"/>
      <c r="CTG157" s="37"/>
      <c r="CTH157" s="37"/>
      <c r="CTI157" s="37"/>
      <c r="CTJ157" s="37"/>
      <c r="CTK157" s="37"/>
      <c r="CTL157" s="37"/>
      <c r="CTM157" s="37"/>
      <c r="CTN157" s="37"/>
      <c r="CTO157" s="37"/>
      <c r="CTP157" s="37"/>
      <c r="CTQ157" s="37"/>
      <c r="CTR157" s="37"/>
      <c r="CTS157" s="37"/>
      <c r="CTT157" s="37"/>
      <c r="CTU157" s="37"/>
      <c r="CTV157" s="37"/>
      <c r="CTW157" s="37"/>
      <c r="CTX157" s="37"/>
      <c r="CTY157" s="37"/>
      <c r="CTZ157" s="37"/>
      <c r="CUA157" s="37"/>
      <c r="CUB157" s="37"/>
      <c r="CUC157" s="37"/>
      <c r="CUD157" s="37"/>
      <c r="CUE157" s="37"/>
      <c r="CUF157" s="37"/>
      <c r="CUG157" s="37"/>
      <c r="CUH157" s="37"/>
      <c r="CUI157" s="37"/>
      <c r="CUJ157" s="37"/>
      <c r="CUK157" s="37"/>
      <c r="CUL157" s="37"/>
      <c r="CUM157" s="37"/>
      <c r="CUN157" s="37"/>
      <c r="CUO157" s="37"/>
      <c r="CUP157" s="37"/>
      <c r="CUQ157" s="37"/>
      <c r="CUR157" s="37"/>
      <c r="CUS157" s="37"/>
      <c r="CUT157" s="37"/>
      <c r="CUU157" s="37"/>
      <c r="CUV157" s="37"/>
      <c r="CUW157" s="37"/>
      <c r="CUX157" s="37"/>
      <c r="CUY157" s="37"/>
      <c r="CUZ157" s="37"/>
      <c r="CVA157" s="37"/>
      <c r="CVB157" s="37"/>
      <c r="CVC157" s="37"/>
      <c r="CVD157" s="37"/>
      <c r="CVE157" s="37"/>
      <c r="CVF157" s="37"/>
      <c r="CVG157" s="37"/>
      <c r="CVH157" s="37"/>
      <c r="CVI157" s="37"/>
      <c r="CVJ157" s="37"/>
      <c r="CVK157" s="37"/>
      <c r="CVL157" s="37"/>
      <c r="CVM157" s="37"/>
      <c r="CVN157" s="37"/>
      <c r="CVO157" s="37"/>
      <c r="CVP157" s="37"/>
      <c r="CVQ157" s="37"/>
      <c r="CVR157" s="37"/>
      <c r="CVS157" s="37"/>
      <c r="CVT157" s="37"/>
      <c r="CVU157" s="37"/>
      <c r="CVV157" s="37"/>
      <c r="CVW157" s="37"/>
      <c r="CVX157" s="37"/>
      <c r="CVY157" s="37"/>
      <c r="CVZ157" s="37"/>
      <c r="CWA157" s="37"/>
      <c r="CWB157" s="37"/>
      <c r="CWC157" s="37"/>
      <c r="CWD157" s="37"/>
      <c r="CWE157" s="37"/>
      <c r="CWF157" s="37"/>
      <c r="CWG157" s="37"/>
      <c r="CWH157" s="37"/>
      <c r="CWI157" s="37"/>
      <c r="CWJ157" s="37"/>
      <c r="CWK157" s="37"/>
      <c r="CWL157" s="37"/>
      <c r="CWM157" s="37"/>
      <c r="CWN157" s="37"/>
      <c r="CWO157" s="37"/>
      <c r="CWP157" s="37"/>
      <c r="CWQ157" s="37"/>
      <c r="CWR157" s="37"/>
      <c r="CWS157" s="37"/>
      <c r="CWT157" s="37"/>
      <c r="CWU157" s="37"/>
      <c r="CWV157" s="37"/>
      <c r="CWW157" s="37"/>
      <c r="CWX157" s="37"/>
      <c r="CWY157" s="37"/>
      <c r="CWZ157" s="37"/>
      <c r="CXA157" s="37"/>
      <c r="CXB157" s="37"/>
      <c r="CXC157" s="37"/>
      <c r="CXD157" s="37"/>
      <c r="CXE157" s="37"/>
      <c r="CXF157" s="37"/>
      <c r="CXG157" s="37"/>
      <c r="CXH157" s="37"/>
      <c r="CXI157" s="37"/>
      <c r="CXJ157" s="37"/>
      <c r="CXK157" s="37"/>
      <c r="CXL157" s="37"/>
      <c r="CXM157" s="37"/>
      <c r="CXN157" s="37"/>
      <c r="CXO157" s="37"/>
      <c r="CXP157" s="37"/>
      <c r="CXQ157" s="37"/>
      <c r="CXR157" s="37"/>
      <c r="CXS157" s="37"/>
      <c r="CXT157" s="37"/>
      <c r="CXU157" s="37"/>
      <c r="CXV157" s="37"/>
      <c r="CXW157" s="37"/>
      <c r="CXX157" s="37"/>
      <c r="CXY157" s="37"/>
      <c r="CXZ157" s="37"/>
      <c r="CYA157" s="37"/>
      <c r="CYB157" s="37"/>
      <c r="CYC157" s="37"/>
      <c r="CYD157" s="37"/>
      <c r="CYE157" s="37"/>
      <c r="CYF157" s="37"/>
      <c r="CYG157" s="37"/>
      <c r="CYH157" s="37"/>
      <c r="CYI157" s="37"/>
      <c r="CYJ157" s="37"/>
      <c r="CYK157" s="37"/>
      <c r="CYL157" s="37"/>
      <c r="CYM157" s="37"/>
      <c r="CYN157" s="37"/>
      <c r="CYO157" s="37"/>
      <c r="CYP157" s="37"/>
      <c r="CYQ157" s="37"/>
      <c r="CYR157" s="37"/>
      <c r="CYS157" s="37"/>
      <c r="CYT157" s="37"/>
      <c r="CYU157" s="37"/>
      <c r="CYV157" s="37"/>
      <c r="CYW157" s="37"/>
      <c r="CYX157" s="37"/>
      <c r="CYY157" s="37"/>
      <c r="CYZ157" s="37"/>
      <c r="CZA157" s="37"/>
      <c r="CZB157" s="37"/>
      <c r="CZC157" s="37"/>
      <c r="CZD157" s="37"/>
      <c r="CZE157" s="37"/>
      <c r="CZF157" s="37"/>
      <c r="CZG157" s="37"/>
      <c r="CZH157" s="37"/>
      <c r="CZI157" s="37"/>
      <c r="CZJ157" s="37"/>
      <c r="CZK157" s="37"/>
      <c r="CZL157" s="37"/>
      <c r="CZM157" s="37"/>
      <c r="CZN157" s="37"/>
      <c r="CZO157" s="37"/>
      <c r="CZP157" s="37"/>
      <c r="CZQ157" s="37"/>
      <c r="CZR157" s="37"/>
      <c r="CZS157" s="37"/>
      <c r="CZT157" s="37"/>
      <c r="CZU157" s="37"/>
      <c r="CZV157" s="37"/>
      <c r="CZW157" s="37"/>
      <c r="CZX157" s="37"/>
      <c r="CZY157" s="37"/>
      <c r="CZZ157" s="37"/>
      <c r="DAA157" s="37"/>
      <c r="DAB157" s="37"/>
      <c r="DAC157" s="37"/>
      <c r="DAD157" s="37"/>
      <c r="DAE157" s="37"/>
      <c r="DAF157" s="37"/>
      <c r="DAG157" s="37"/>
      <c r="DAH157" s="37"/>
      <c r="DAI157" s="37"/>
      <c r="DAJ157" s="37"/>
      <c r="DAK157" s="37"/>
      <c r="DAL157" s="37"/>
      <c r="DAM157" s="37"/>
      <c r="DAN157" s="37"/>
      <c r="DAO157" s="37"/>
      <c r="DAP157" s="37"/>
      <c r="DAQ157" s="37"/>
      <c r="DAR157" s="37"/>
      <c r="DAS157" s="37"/>
      <c r="DAT157" s="37"/>
      <c r="DAU157" s="37"/>
      <c r="DAV157" s="37"/>
      <c r="DAW157" s="37"/>
      <c r="DAX157" s="37"/>
      <c r="DAY157" s="37"/>
      <c r="DAZ157" s="37"/>
      <c r="DBA157" s="37"/>
      <c r="DBB157" s="37"/>
      <c r="DBC157" s="37"/>
      <c r="DBD157" s="37"/>
      <c r="DBE157" s="37"/>
      <c r="DBF157" s="37"/>
      <c r="DBG157" s="37"/>
      <c r="DBH157" s="37"/>
      <c r="DBI157" s="37"/>
      <c r="DBJ157" s="37"/>
      <c r="DBK157" s="37"/>
      <c r="DBL157" s="37"/>
      <c r="DBM157" s="37"/>
      <c r="DBN157" s="37"/>
      <c r="DBO157" s="37"/>
      <c r="DBP157" s="37"/>
      <c r="DBQ157" s="37"/>
      <c r="DBR157" s="37"/>
      <c r="DBS157" s="37"/>
      <c r="DBT157" s="37"/>
      <c r="DBU157" s="37"/>
      <c r="DBV157" s="37"/>
      <c r="DBW157" s="37"/>
      <c r="DBX157" s="37"/>
      <c r="DBY157" s="37"/>
      <c r="DBZ157" s="37"/>
      <c r="DCA157" s="37"/>
      <c r="DCB157" s="37"/>
      <c r="DCC157" s="37"/>
      <c r="DCD157" s="37"/>
      <c r="DCE157" s="37"/>
      <c r="DCF157" s="37"/>
      <c r="DCG157" s="37"/>
      <c r="DCH157" s="37"/>
      <c r="DCI157" s="37"/>
      <c r="DCJ157" s="37"/>
      <c r="DCK157" s="37"/>
      <c r="DCL157" s="37"/>
      <c r="DCM157" s="37"/>
      <c r="DCN157" s="37"/>
      <c r="DCO157" s="37"/>
      <c r="DCP157" s="37"/>
      <c r="DCQ157" s="37"/>
      <c r="DCR157" s="37"/>
      <c r="DCS157" s="37"/>
      <c r="DCT157" s="37"/>
      <c r="DCU157" s="37"/>
      <c r="DCV157" s="37"/>
      <c r="DCW157" s="37"/>
      <c r="DCX157" s="37"/>
      <c r="DCY157" s="37"/>
      <c r="DCZ157" s="37"/>
      <c r="DDA157" s="37"/>
      <c r="DDB157" s="37"/>
      <c r="DDC157" s="37"/>
      <c r="DDD157" s="37"/>
      <c r="DDE157" s="37"/>
      <c r="DDF157" s="37"/>
      <c r="DDG157" s="37"/>
      <c r="DDH157" s="37"/>
      <c r="DDI157" s="37"/>
      <c r="DDJ157" s="37"/>
      <c r="DDK157" s="37"/>
      <c r="DDL157" s="37"/>
      <c r="DDM157" s="37"/>
      <c r="DDN157" s="37"/>
      <c r="DDO157" s="37"/>
      <c r="DDP157" s="37"/>
      <c r="DDQ157" s="37"/>
      <c r="DDR157" s="37"/>
      <c r="DDS157" s="37"/>
      <c r="DDT157" s="37"/>
      <c r="DDU157" s="37"/>
      <c r="DDV157" s="37"/>
      <c r="DDW157" s="37"/>
      <c r="DDX157" s="37"/>
      <c r="DDY157" s="37"/>
      <c r="DDZ157" s="37"/>
      <c r="DEA157" s="37"/>
      <c r="DEB157" s="37"/>
      <c r="DEC157" s="37"/>
      <c r="DED157" s="37"/>
      <c r="DEE157" s="37"/>
      <c r="DEF157" s="37"/>
      <c r="DEG157" s="37"/>
      <c r="DEH157" s="37"/>
      <c r="DEI157" s="37"/>
      <c r="DEJ157" s="37"/>
      <c r="DEK157" s="37"/>
      <c r="DEL157" s="37"/>
      <c r="DEM157" s="37"/>
      <c r="DEN157" s="37"/>
      <c r="DEO157" s="37"/>
      <c r="DEP157" s="37"/>
      <c r="DEQ157" s="37"/>
      <c r="DER157" s="37"/>
      <c r="DES157" s="37"/>
      <c r="DET157" s="37"/>
      <c r="DEU157" s="37"/>
      <c r="DEV157" s="37"/>
      <c r="DEW157" s="37"/>
      <c r="DEX157" s="37"/>
      <c r="DEY157" s="37"/>
      <c r="DEZ157" s="37"/>
      <c r="DFA157" s="37"/>
      <c r="DFB157" s="37"/>
      <c r="DFC157" s="37"/>
      <c r="DFD157" s="37"/>
      <c r="DFE157" s="37"/>
      <c r="DFF157" s="37"/>
      <c r="DFG157" s="37"/>
      <c r="DFH157" s="37"/>
      <c r="DFI157" s="37"/>
      <c r="DFJ157" s="37"/>
      <c r="DFK157" s="37"/>
      <c r="DFL157" s="37"/>
      <c r="DFM157" s="37"/>
      <c r="DFN157" s="37"/>
      <c r="DFO157" s="37"/>
      <c r="DFP157" s="37"/>
      <c r="DFQ157" s="37"/>
      <c r="DFR157" s="37"/>
      <c r="DFS157" s="37"/>
      <c r="DFT157" s="37"/>
      <c r="DFU157" s="37"/>
      <c r="DFV157" s="37"/>
      <c r="DFW157" s="37"/>
      <c r="DFX157" s="37"/>
      <c r="DFY157" s="37"/>
      <c r="DFZ157" s="37"/>
      <c r="DGA157" s="37"/>
      <c r="DGB157" s="37"/>
      <c r="DGC157" s="37"/>
      <c r="DGD157" s="37"/>
      <c r="DGE157" s="37"/>
      <c r="DGF157" s="37"/>
      <c r="DGG157" s="37"/>
      <c r="DGH157" s="37"/>
      <c r="DGI157" s="37"/>
      <c r="DGJ157" s="37"/>
      <c r="DGK157" s="37"/>
      <c r="DGL157" s="37"/>
      <c r="DGM157" s="37"/>
      <c r="DGN157" s="37"/>
      <c r="DGO157" s="37"/>
      <c r="DGP157" s="37"/>
      <c r="DGQ157" s="37"/>
      <c r="DGR157" s="37"/>
      <c r="DGS157" s="37"/>
      <c r="DGT157" s="37"/>
      <c r="DGU157" s="37"/>
      <c r="DGV157" s="37"/>
      <c r="DGW157" s="37"/>
      <c r="DGX157" s="37"/>
      <c r="DGY157" s="37"/>
      <c r="DGZ157" s="37"/>
      <c r="DHA157" s="37"/>
      <c r="DHB157" s="37"/>
      <c r="DHC157" s="37"/>
      <c r="DHD157" s="37"/>
      <c r="DHE157" s="37"/>
      <c r="DHF157" s="37"/>
      <c r="DHG157" s="37"/>
      <c r="DHH157" s="37"/>
      <c r="DHI157" s="37"/>
      <c r="DHJ157" s="37"/>
      <c r="DHK157" s="37"/>
      <c r="DHL157" s="37"/>
      <c r="DHM157" s="37"/>
      <c r="DHN157" s="37"/>
      <c r="DHO157" s="37"/>
      <c r="DHP157" s="37"/>
      <c r="DHQ157" s="37"/>
      <c r="DHR157" s="37"/>
      <c r="DHS157" s="37"/>
      <c r="DHT157" s="37"/>
      <c r="DHU157" s="37"/>
      <c r="DHV157" s="37"/>
      <c r="DHW157" s="37"/>
      <c r="DHX157" s="37"/>
      <c r="DHY157" s="37"/>
      <c r="DHZ157" s="37"/>
      <c r="DIA157" s="37"/>
      <c r="DIB157" s="37"/>
      <c r="DIC157" s="37"/>
      <c r="DID157" s="37"/>
      <c r="DIE157" s="37"/>
      <c r="DIF157" s="37"/>
      <c r="DIG157" s="37"/>
      <c r="DIH157" s="37"/>
      <c r="DII157" s="37"/>
      <c r="DIJ157" s="37"/>
      <c r="DIK157" s="37"/>
      <c r="DIL157" s="37"/>
      <c r="DIM157" s="37"/>
      <c r="DIN157" s="37"/>
      <c r="DIO157" s="37"/>
      <c r="DIP157" s="37"/>
      <c r="DIQ157" s="37"/>
      <c r="DIR157" s="37"/>
      <c r="DIS157" s="37"/>
      <c r="DIT157" s="37"/>
      <c r="DIU157" s="37"/>
      <c r="DIV157" s="37"/>
      <c r="DIW157" s="37"/>
      <c r="DIX157" s="37"/>
      <c r="DIY157" s="37"/>
      <c r="DIZ157" s="37"/>
      <c r="DJA157" s="37"/>
      <c r="DJB157" s="37"/>
      <c r="DJC157" s="37"/>
      <c r="DJD157" s="37"/>
      <c r="DJE157" s="37"/>
      <c r="DJF157" s="37"/>
      <c r="DJG157" s="37"/>
      <c r="DJH157" s="37"/>
      <c r="DJI157" s="37"/>
      <c r="DJJ157" s="37"/>
      <c r="DJK157" s="37"/>
      <c r="DJL157" s="37"/>
      <c r="DJM157" s="37"/>
      <c r="DJN157" s="37"/>
      <c r="DJO157" s="37"/>
      <c r="DJP157" s="37"/>
      <c r="DJQ157" s="37"/>
      <c r="DJR157" s="37"/>
      <c r="DJS157" s="37"/>
      <c r="DJT157" s="37"/>
      <c r="DJU157" s="37"/>
      <c r="DJV157" s="37"/>
      <c r="DJW157" s="37"/>
      <c r="DJX157" s="37"/>
      <c r="DJY157" s="37"/>
      <c r="DJZ157" s="37"/>
      <c r="DKA157" s="37"/>
      <c r="DKB157" s="37"/>
      <c r="DKC157" s="37"/>
      <c r="DKD157" s="37"/>
      <c r="DKE157" s="37"/>
      <c r="DKF157" s="37"/>
      <c r="DKG157" s="37"/>
      <c r="DKH157" s="37"/>
      <c r="DKI157" s="37"/>
      <c r="DKJ157" s="37"/>
      <c r="DKK157" s="37"/>
      <c r="DKL157" s="37"/>
      <c r="DKM157" s="37"/>
      <c r="DKN157" s="37"/>
      <c r="DKO157" s="37"/>
      <c r="DKP157" s="37"/>
      <c r="DKQ157" s="37"/>
      <c r="DKR157" s="37"/>
      <c r="DKS157" s="37"/>
      <c r="DKT157" s="37"/>
      <c r="DKU157" s="37"/>
      <c r="DKV157" s="37"/>
      <c r="DKW157" s="37"/>
      <c r="DKX157" s="37"/>
      <c r="DKY157" s="37"/>
      <c r="DKZ157" s="37"/>
      <c r="DLA157" s="37"/>
      <c r="DLB157" s="37"/>
      <c r="DLC157" s="37"/>
      <c r="DLD157" s="37"/>
      <c r="DLE157" s="37"/>
      <c r="DLF157" s="37"/>
      <c r="DLG157" s="37"/>
      <c r="DLH157" s="37"/>
      <c r="DLI157" s="37"/>
      <c r="DLJ157" s="37"/>
      <c r="DLK157" s="37"/>
      <c r="DLL157" s="37"/>
      <c r="DLM157" s="37"/>
      <c r="DLN157" s="37"/>
      <c r="DLO157" s="37"/>
      <c r="DLP157" s="37"/>
      <c r="DLQ157" s="37"/>
      <c r="DLR157" s="37"/>
      <c r="DLS157" s="37"/>
      <c r="DLT157" s="37"/>
      <c r="DLU157" s="37"/>
      <c r="DLV157" s="37"/>
      <c r="DLW157" s="37"/>
      <c r="DLX157" s="37"/>
      <c r="DLY157" s="37"/>
      <c r="DLZ157" s="37"/>
      <c r="DMA157" s="37"/>
      <c r="DMB157" s="37"/>
      <c r="DMC157" s="37"/>
      <c r="DMD157" s="37"/>
      <c r="DME157" s="37"/>
      <c r="DMF157" s="37"/>
      <c r="DMG157" s="37"/>
      <c r="DMH157" s="37"/>
      <c r="DMI157" s="37"/>
      <c r="DMJ157" s="37"/>
      <c r="DMK157" s="37"/>
      <c r="DML157" s="37"/>
      <c r="DMM157" s="37"/>
      <c r="DMN157" s="37"/>
      <c r="DMO157" s="37"/>
      <c r="DMP157" s="37"/>
      <c r="DMQ157" s="37"/>
      <c r="DMR157" s="37"/>
      <c r="DMS157" s="37"/>
      <c r="DMT157" s="37"/>
      <c r="DMU157" s="37"/>
      <c r="DMV157" s="37"/>
      <c r="DMW157" s="37"/>
      <c r="DMX157" s="37"/>
      <c r="DMY157" s="37"/>
      <c r="DMZ157" s="37"/>
      <c r="DNA157" s="37"/>
      <c r="DNB157" s="37"/>
      <c r="DNC157" s="37"/>
      <c r="DND157" s="37"/>
      <c r="DNE157" s="37"/>
      <c r="DNF157" s="37"/>
      <c r="DNG157" s="37"/>
      <c r="DNH157" s="37"/>
      <c r="DNI157" s="37"/>
      <c r="DNJ157" s="37"/>
      <c r="DNK157" s="37"/>
      <c r="DNL157" s="37"/>
      <c r="DNM157" s="37"/>
      <c r="DNN157" s="37"/>
      <c r="DNO157" s="37"/>
      <c r="DNP157" s="37"/>
      <c r="DNQ157" s="37"/>
      <c r="DNR157" s="37"/>
      <c r="DNS157" s="37"/>
      <c r="DNT157" s="37"/>
      <c r="DNU157" s="37"/>
      <c r="DNV157" s="37"/>
      <c r="DNW157" s="37"/>
      <c r="DNX157" s="37"/>
      <c r="DNY157" s="37"/>
      <c r="DNZ157" s="37"/>
      <c r="DOA157" s="37"/>
      <c r="DOB157" s="37"/>
      <c r="DOC157" s="37"/>
      <c r="DOD157" s="37"/>
      <c r="DOE157" s="37"/>
      <c r="DOF157" s="37"/>
      <c r="DOG157" s="37"/>
      <c r="DOH157" s="37"/>
      <c r="DOI157" s="37"/>
      <c r="DOJ157" s="37"/>
      <c r="DOK157" s="37"/>
      <c r="DOL157" s="37"/>
      <c r="DOM157" s="37"/>
      <c r="DON157" s="37"/>
      <c r="DOO157" s="37"/>
      <c r="DOP157" s="37"/>
      <c r="DOQ157" s="37"/>
      <c r="DOR157" s="37"/>
      <c r="DOS157" s="37"/>
      <c r="DOT157" s="37"/>
      <c r="DOU157" s="37"/>
      <c r="DOV157" s="37"/>
      <c r="DOW157" s="37"/>
      <c r="DOX157" s="37"/>
      <c r="DOY157" s="37"/>
      <c r="DOZ157" s="37"/>
      <c r="DPA157" s="37"/>
      <c r="DPB157" s="37"/>
      <c r="DPC157" s="37"/>
      <c r="DPD157" s="37"/>
      <c r="DPE157" s="37"/>
      <c r="DPF157" s="37"/>
      <c r="DPG157" s="37"/>
      <c r="DPH157" s="37"/>
      <c r="DPI157" s="37"/>
      <c r="DPJ157" s="37"/>
      <c r="DPK157" s="37"/>
      <c r="DPL157" s="37"/>
      <c r="DPM157" s="37"/>
      <c r="DPN157" s="37"/>
      <c r="DPO157" s="37"/>
      <c r="DPP157" s="37"/>
      <c r="DPQ157" s="37"/>
      <c r="DPR157" s="37"/>
      <c r="DPS157" s="37"/>
      <c r="DPT157" s="37"/>
      <c r="DPU157" s="37"/>
      <c r="DPV157" s="37"/>
      <c r="DPW157" s="37"/>
      <c r="DPX157" s="37"/>
      <c r="DPY157" s="37"/>
      <c r="DPZ157" s="37"/>
      <c r="DQA157" s="37"/>
      <c r="DQB157" s="37"/>
      <c r="DQC157" s="37"/>
      <c r="DQD157" s="37"/>
      <c r="DQE157" s="37"/>
      <c r="DQF157" s="37"/>
      <c r="DQG157" s="37"/>
      <c r="DQH157" s="37"/>
      <c r="DQI157" s="37"/>
      <c r="DQJ157" s="37"/>
      <c r="DQK157" s="37"/>
      <c r="DQL157" s="37"/>
      <c r="DQM157" s="37"/>
      <c r="DQN157" s="37"/>
      <c r="DQO157" s="37"/>
      <c r="DQP157" s="37"/>
      <c r="DQQ157" s="37"/>
      <c r="DQR157" s="37"/>
      <c r="DQS157" s="37"/>
      <c r="DQT157" s="37"/>
      <c r="DQU157" s="37"/>
      <c r="DQV157" s="37"/>
      <c r="DQW157" s="37"/>
      <c r="DQX157" s="37"/>
      <c r="DQY157" s="37"/>
      <c r="DQZ157" s="37"/>
      <c r="DRA157" s="37"/>
      <c r="DRB157" s="37"/>
      <c r="DRC157" s="37"/>
      <c r="DRD157" s="37"/>
      <c r="DRE157" s="37"/>
      <c r="DRF157" s="37"/>
      <c r="DRG157" s="37"/>
      <c r="DRH157" s="37"/>
      <c r="DRI157" s="37"/>
      <c r="DRJ157" s="37"/>
      <c r="DRK157" s="37"/>
      <c r="DRL157" s="37"/>
      <c r="DRM157" s="37"/>
      <c r="DRN157" s="37"/>
      <c r="DRO157" s="37"/>
      <c r="DRP157" s="37"/>
      <c r="DRQ157" s="37"/>
      <c r="DRR157" s="37"/>
      <c r="DRS157" s="37"/>
      <c r="DRT157" s="37"/>
      <c r="DRU157" s="37"/>
      <c r="DRV157" s="37"/>
      <c r="DRW157" s="37"/>
      <c r="DRX157" s="37"/>
      <c r="DRY157" s="37"/>
      <c r="DRZ157" s="37"/>
      <c r="DSA157" s="37"/>
      <c r="DSB157" s="37"/>
      <c r="DSC157" s="37"/>
      <c r="DSD157" s="37"/>
      <c r="DSE157" s="37"/>
      <c r="DSF157" s="37"/>
      <c r="DSG157" s="37"/>
      <c r="DSH157" s="37"/>
      <c r="DSI157" s="37"/>
      <c r="DSJ157" s="37"/>
      <c r="DSK157" s="37"/>
      <c r="DSL157" s="37"/>
      <c r="DSM157" s="37"/>
      <c r="DSN157" s="37"/>
      <c r="DSO157" s="37"/>
      <c r="DSP157" s="37"/>
      <c r="DSQ157" s="37"/>
      <c r="DSR157" s="37"/>
      <c r="DSS157" s="37"/>
      <c r="DST157" s="37"/>
      <c r="DSU157" s="37"/>
      <c r="DSV157" s="37"/>
      <c r="DSW157" s="37"/>
      <c r="DSX157" s="37"/>
      <c r="DSY157" s="37"/>
      <c r="DSZ157" s="37"/>
      <c r="DTA157" s="37"/>
      <c r="DTB157" s="37"/>
      <c r="DTC157" s="37"/>
      <c r="DTD157" s="37"/>
      <c r="DTE157" s="37"/>
      <c r="DTF157" s="37"/>
      <c r="DTG157" s="37"/>
      <c r="DTH157" s="37"/>
      <c r="DTI157" s="37"/>
      <c r="DTJ157" s="37"/>
      <c r="DTK157" s="37"/>
      <c r="DTL157" s="37"/>
      <c r="DTM157" s="37"/>
      <c r="DTN157" s="37"/>
      <c r="DTO157" s="37"/>
      <c r="DTP157" s="37"/>
      <c r="DTQ157" s="37"/>
      <c r="DTR157" s="37"/>
      <c r="DTS157" s="37"/>
      <c r="DTT157" s="37"/>
      <c r="DTU157" s="37"/>
      <c r="DTV157" s="37"/>
      <c r="DTW157" s="37"/>
      <c r="DTX157" s="37"/>
      <c r="DTY157" s="37"/>
      <c r="DTZ157" s="37"/>
      <c r="DUA157" s="37"/>
      <c r="DUB157" s="37"/>
      <c r="DUC157" s="37"/>
      <c r="DUD157" s="37"/>
      <c r="DUE157" s="37"/>
      <c r="DUF157" s="37"/>
      <c r="DUG157" s="37"/>
      <c r="DUH157" s="37"/>
      <c r="DUI157" s="37"/>
      <c r="DUJ157" s="37"/>
      <c r="DUK157" s="37"/>
      <c r="DUL157" s="37"/>
      <c r="DUM157" s="37"/>
      <c r="DUN157" s="37"/>
      <c r="DUO157" s="37"/>
      <c r="DUP157" s="37"/>
      <c r="DUQ157" s="37"/>
      <c r="DUR157" s="37"/>
      <c r="DUS157" s="37"/>
      <c r="DUT157" s="37"/>
      <c r="DUU157" s="37"/>
      <c r="DUV157" s="37"/>
      <c r="DUW157" s="37"/>
      <c r="DUX157" s="37"/>
      <c r="DUY157" s="37"/>
      <c r="DUZ157" s="37"/>
      <c r="DVA157" s="37"/>
      <c r="DVB157" s="37"/>
      <c r="DVC157" s="37"/>
      <c r="DVD157" s="37"/>
      <c r="DVE157" s="37"/>
      <c r="DVF157" s="37"/>
      <c r="DVG157" s="37"/>
      <c r="DVH157" s="37"/>
      <c r="DVI157" s="37"/>
      <c r="DVJ157" s="37"/>
      <c r="DVK157" s="37"/>
      <c r="DVL157" s="37"/>
      <c r="DVM157" s="37"/>
      <c r="DVN157" s="37"/>
      <c r="DVO157" s="37"/>
      <c r="DVP157" s="37"/>
      <c r="DVQ157" s="37"/>
      <c r="DVR157" s="37"/>
      <c r="DVS157" s="37"/>
      <c r="DVT157" s="37"/>
      <c r="DVU157" s="37"/>
      <c r="DVV157" s="37"/>
      <c r="DVW157" s="37"/>
      <c r="DVX157" s="37"/>
      <c r="DVY157" s="37"/>
      <c r="DVZ157" s="37"/>
      <c r="DWA157" s="37"/>
      <c r="DWB157" s="37"/>
      <c r="DWC157" s="37"/>
      <c r="DWD157" s="37"/>
      <c r="DWE157" s="37"/>
      <c r="DWF157" s="37"/>
      <c r="DWG157" s="37"/>
      <c r="DWH157" s="37"/>
      <c r="DWI157" s="37"/>
      <c r="DWJ157" s="37"/>
      <c r="DWK157" s="37"/>
      <c r="DWL157" s="37"/>
      <c r="DWM157" s="37"/>
      <c r="DWN157" s="37"/>
      <c r="DWO157" s="37"/>
      <c r="DWP157" s="37"/>
      <c r="DWQ157" s="37"/>
      <c r="DWR157" s="37"/>
      <c r="DWS157" s="37"/>
      <c r="DWT157" s="37"/>
      <c r="DWU157" s="37"/>
      <c r="DWV157" s="37"/>
      <c r="DWW157" s="37"/>
      <c r="DWX157" s="37"/>
      <c r="DWY157" s="37"/>
      <c r="DWZ157" s="37"/>
      <c r="DXA157" s="37"/>
      <c r="DXB157" s="37"/>
      <c r="DXC157" s="37"/>
      <c r="DXD157" s="37"/>
      <c r="DXE157" s="37"/>
      <c r="DXF157" s="37"/>
      <c r="DXG157" s="37"/>
      <c r="DXH157" s="37"/>
      <c r="DXI157" s="37"/>
      <c r="DXJ157" s="37"/>
      <c r="DXK157" s="37"/>
      <c r="DXL157" s="37"/>
      <c r="DXM157" s="37"/>
      <c r="DXN157" s="37"/>
      <c r="DXO157" s="37"/>
      <c r="DXP157" s="37"/>
      <c r="DXQ157" s="37"/>
      <c r="DXR157" s="37"/>
      <c r="DXS157" s="37"/>
      <c r="DXT157" s="37"/>
      <c r="DXU157" s="37"/>
      <c r="DXV157" s="37"/>
      <c r="DXW157" s="37"/>
      <c r="DXX157" s="37"/>
      <c r="DXY157" s="37"/>
      <c r="DXZ157" s="37"/>
      <c r="DYA157" s="37"/>
      <c r="DYB157" s="37"/>
      <c r="DYC157" s="37"/>
      <c r="DYD157" s="37"/>
      <c r="DYE157" s="37"/>
      <c r="DYF157" s="37"/>
      <c r="DYG157" s="37"/>
      <c r="DYH157" s="37"/>
      <c r="DYI157" s="37"/>
      <c r="DYJ157" s="37"/>
      <c r="DYK157" s="37"/>
      <c r="DYL157" s="37"/>
      <c r="DYM157" s="37"/>
      <c r="DYN157" s="37"/>
      <c r="DYO157" s="37"/>
      <c r="DYP157" s="37"/>
      <c r="DYQ157" s="37"/>
      <c r="DYR157" s="37"/>
      <c r="DYS157" s="37"/>
      <c r="DYT157" s="37"/>
      <c r="DYU157" s="37"/>
      <c r="DYV157" s="37"/>
      <c r="DYW157" s="37"/>
      <c r="DYX157" s="37"/>
      <c r="DYY157" s="37"/>
      <c r="DYZ157" s="37"/>
      <c r="DZA157" s="37"/>
      <c r="DZB157" s="37"/>
      <c r="DZC157" s="37"/>
      <c r="DZD157" s="37"/>
      <c r="DZE157" s="37"/>
      <c r="DZF157" s="37"/>
      <c r="DZG157" s="37"/>
      <c r="DZH157" s="37"/>
      <c r="DZI157" s="37"/>
      <c r="DZJ157" s="37"/>
      <c r="DZK157" s="37"/>
      <c r="DZL157" s="37"/>
      <c r="DZM157" s="37"/>
      <c r="DZN157" s="37"/>
      <c r="DZO157" s="37"/>
      <c r="DZP157" s="37"/>
      <c r="DZQ157" s="37"/>
      <c r="DZR157" s="37"/>
      <c r="DZS157" s="37"/>
      <c r="DZT157" s="37"/>
      <c r="DZU157" s="37"/>
      <c r="DZV157" s="37"/>
      <c r="DZW157" s="37"/>
      <c r="DZX157" s="37"/>
      <c r="DZY157" s="37"/>
      <c r="DZZ157" s="37"/>
      <c r="EAA157" s="37"/>
      <c r="EAB157" s="37"/>
      <c r="EAC157" s="37"/>
      <c r="EAD157" s="37"/>
      <c r="EAE157" s="37"/>
      <c r="EAF157" s="37"/>
      <c r="EAG157" s="37"/>
      <c r="EAH157" s="37"/>
      <c r="EAI157" s="37"/>
      <c r="EAJ157" s="37"/>
      <c r="EAK157" s="37"/>
      <c r="EAL157" s="37"/>
      <c r="EAM157" s="37"/>
      <c r="EAN157" s="37"/>
      <c r="EAO157" s="37"/>
      <c r="EAP157" s="37"/>
      <c r="EAQ157" s="37"/>
      <c r="EAR157" s="37"/>
      <c r="EAS157" s="37"/>
      <c r="EAT157" s="37"/>
      <c r="EAU157" s="37"/>
      <c r="EAV157" s="37"/>
      <c r="EAW157" s="37"/>
      <c r="EAX157" s="37"/>
      <c r="EAY157" s="37"/>
      <c r="EAZ157" s="37"/>
      <c r="EBA157" s="37"/>
      <c r="EBB157" s="37"/>
      <c r="EBC157" s="37"/>
      <c r="EBD157" s="37"/>
      <c r="EBE157" s="37"/>
      <c r="EBF157" s="37"/>
      <c r="EBG157" s="37"/>
      <c r="EBH157" s="37"/>
      <c r="EBI157" s="37"/>
      <c r="EBJ157" s="37"/>
      <c r="EBK157" s="37"/>
      <c r="EBL157" s="37"/>
      <c r="EBM157" s="37"/>
      <c r="EBN157" s="37"/>
      <c r="EBO157" s="37"/>
      <c r="EBP157" s="37"/>
      <c r="EBQ157" s="37"/>
      <c r="EBR157" s="37"/>
      <c r="EBS157" s="37"/>
      <c r="EBT157" s="37"/>
      <c r="EBU157" s="37"/>
      <c r="EBV157" s="37"/>
      <c r="EBW157" s="37"/>
      <c r="EBX157" s="37"/>
      <c r="EBY157" s="37"/>
      <c r="EBZ157" s="37"/>
      <c r="ECA157" s="37"/>
      <c r="ECB157" s="37"/>
      <c r="ECC157" s="37"/>
      <c r="ECD157" s="37"/>
      <c r="ECE157" s="37"/>
      <c r="ECF157" s="37"/>
      <c r="ECG157" s="37"/>
      <c r="ECH157" s="37"/>
      <c r="ECI157" s="37"/>
      <c r="ECJ157" s="37"/>
      <c r="ECK157" s="37"/>
      <c r="ECL157" s="37"/>
      <c r="ECM157" s="37"/>
      <c r="ECN157" s="37"/>
      <c r="ECO157" s="37"/>
      <c r="ECP157" s="37"/>
      <c r="ECQ157" s="37"/>
      <c r="ECR157" s="37"/>
      <c r="ECS157" s="37"/>
      <c r="ECT157" s="37"/>
      <c r="ECU157" s="37"/>
      <c r="ECV157" s="37"/>
      <c r="ECW157" s="37"/>
      <c r="ECX157" s="37"/>
      <c r="ECY157" s="37"/>
      <c r="ECZ157" s="37"/>
      <c r="EDA157" s="37"/>
      <c r="EDB157" s="37"/>
      <c r="EDC157" s="37"/>
      <c r="EDD157" s="37"/>
      <c r="EDE157" s="37"/>
      <c r="EDF157" s="37"/>
      <c r="EDG157" s="37"/>
      <c r="EDH157" s="37"/>
      <c r="EDI157" s="37"/>
      <c r="EDJ157" s="37"/>
      <c r="EDK157" s="37"/>
      <c r="EDL157" s="37"/>
      <c r="EDM157" s="37"/>
      <c r="EDN157" s="37"/>
      <c r="EDO157" s="37"/>
      <c r="EDP157" s="37"/>
      <c r="EDQ157" s="37"/>
      <c r="EDR157" s="37"/>
      <c r="EDS157" s="37"/>
      <c r="EDT157" s="37"/>
      <c r="EDU157" s="37"/>
      <c r="EDV157" s="37"/>
      <c r="EDW157" s="37"/>
      <c r="EDX157" s="37"/>
      <c r="EDY157" s="37"/>
      <c r="EDZ157" s="37"/>
      <c r="EEA157" s="37"/>
      <c r="EEB157" s="37"/>
      <c r="EEC157" s="37"/>
      <c r="EED157" s="37"/>
      <c r="EEE157" s="37"/>
      <c r="EEF157" s="37"/>
      <c r="EEG157" s="37"/>
      <c r="EEH157" s="37"/>
      <c r="EEI157" s="37"/>
      <c r="EEJ157" s="37"/>
      <c r="EEK157" s="37"/>
      <c r="EEL157" s="37"/>
      <c r="EEM157" s="37"/>
      <c r="EEN157" s="37"/>
      <c r="EEO157" s="37"/>
      <c r="EEP157" s="37"/>
      <c r="EEQ157" s="37"/>
      <c r="EER157" s="37"/>
      <c r="EES157" s="37"/>
      <c r="EET157" s="37"/>
      <c r="EEU157" s="37"/>
      <c r="EEV157" s="37"/>
      <c r="EEW157" s="37"/>
      <c r="EEX157" s="37"/>
      <c r="EEY157" s="37"/>
      <c r="EEZ157" s="37"/>
      <c r="EFA157" s="37"/>
      <c r="EFB157" s="37"/>
      <c r="EFC157" s="37"/>
      <c r="EFD157" s="37"/>
      <c r="EFE157" s="37"/>
      <c r="EFF157" s="37"/>
      <c r="EFG157" s="37"/>
      <c r="EFH157" s="37"/>
      <c r="EFI157" s="37"/>
      <c r="EFJ157" s="37"/>
      <c r="EFK157" s="37"/>
      <c r="EFL157" s="37"/>
      <c r="EFM157" s="37"/>
      <c r="EFN157" s="37"/>
      <c r="EFO157" s="37"/>
      <c r="EFP157" s="37"/>
      <c r="EFQ157" s="37"/>
      <c r="EFR157" s="37"/>
      <c r="EFS157" s="37"/>
      <c r="EFT157" s="37"/>
      <c r="EFU157" s="37"/>
      <c r="EFV157" s="37"/>
      <c r="EFW157" s="37"/>
      <c r="EFX157" s="37"/>
      <c r="EFY157" s="37"/>
      <c r="EFZ157" s="37"/>
      <c r="EGA157" s="37"/>
      <c r="EGB157" s="37"/>
      <c r="EGC157" s="37"/>
      <c r="EGD157" s="37"/>
      <c r="EGE157" s="37"/>
      <c r="EGF157" s="37"/>
      <c r="EGG157" s="37"/>
      <c r="EGH157" s="37"/>
      <c r="EGI157" s="37"/>
      <c r="EGJ157" s="37"/>
      <c r="EGK157" s="37"/>
      <c r="EGL157" s="37"/>
      <c r="EGM157" s="37"/>
      <c r="EGN157" s="37"/>
      <c r="EGO157" s="37"/>
      <c r="EGP157" s="37"/>
      <c r="EGQ157" s="37"/>
      <c r="EGR157" s="37"/>
      <c r="EGS157" s="37"/>
      <c r="EGT157" s="37"/>
      <c r="EGU157" s="37"/>
      <c r="EGV157" s="37"/>
      <c r="EGW157" s="37"/>
      <c r="EGX157" s="37"/>
      <c r="EGY157" s="37"/>
      <c r="EGZ157" s="37"/>
      <c r="EHA157" s="37"/>
      <c r="EHB157" s="37"/>
      <c r="EHC157" s="37"/>
      <c r="EHD157" s="37"/>
      <c r="EHE157" s="37"/>
      <c r="EHF157" s="37"/>
      <c r="EHG157" s="37"/>
      <c r="EHH157" s="37"/>
      <c r="EHI157" s="37"/>
      <c r="EHJ157" s="37"/>
      <c r="EHK157" s="37"/>
      <c r="EHL157" s="37"/>
      <c r="EHM157" s="37"/>
      <c r="EHN157" s="37"/>
      <c r="EHO157" s="37"/>
      <c r="EHP157" s="37"/>
      <c r="EHQ157" s="37"/>
      <c r="EHR157" s="37"/>
      <c r="EHS157" s="37"/>
      <c r="EHT157" s="37"/>
      <c r="EHU157" s="37"/>
      <c r="EHV157" s="37"/>
      <c r="EHW157" s="37"/>
      <c r="EHX157" s="37"/>
      <c r="EHY157" s="37"/>
      <c r="EHZ157" s="37"/>
      <c r="EIA157" s="37"/>
      <c r="EIB157" s="37"/>
      <c r="EIC157" s="37"/>
      <c r="EID157" s="37"/>
      <c r="EIE157" s="37"/>
      <c r="EIF157" s="37"/>
      <c r="EIG157" s="37"/>
      <c r="EIH157" s="37"/>
      <c r="EII157" s="37"/>
      <c r="EIJ157" s="37"/>
      <c r="EIK157" s="37"/>
      <c r="EIL157" s="37"/>
      <c r="EIM157" s="37"/>
      <c r="EIN157" s="37"/>
      <c r="EIO157" s="37"/>
      <c r="EIP157" s="37"/>
      <c r="EIQ157" s="37"/>
      <c r="EIR157" s="37"/>
      <c r="EIS157" s="37"/>
      <c r="EIT157" s="37"/>
      <c r="EIU157" s="37"/>
      <c r="EIV157" s="37"/>
      <c r="EIW157" s="37"/>
      <c r="EIX157" s="37"/>
      <c r="EIY157" s="37"/>
      <c r="EIZ157" s="37"/>
      <c r="EJA157" s="37"/>
      <c r="EJB157" s="37"/>
      <c r="EJC157" s="37"/>
      <c r="EJD157" s="37"/>
      <c r="EJE157" s="37"/>
      <c r="EJF157" s="37"/>
      <c r="EJG157" s="37"/>
      <c r="EJH157" s="37"/>
      <c r="EJI157" s="37"/>
      <c r="EJJ157" s="37"/>
      <c r="EJK157" s="37"/>
      <c r="EJL157" s="37"/>
      <c r="EJM157" s="37"/>
      <c r="EJN157" s="37"/>
      <c r="EJO157" s="37"/>
      <c r="EJP157" s="37"/>
      <c r="EJQ157" s="37"/>
      <c r="EJR157" s="37"/>
      <c r="EJS157" s="37"/>
      <c r="EJT157" s="37"/>
      <c r="EJU157" s="37"/>
      <c r="EJV157" s="37"/>
      <c r="EJW157" s="37"/>
      <c r="EJX157" s="37"/>
      <c r="EJY157" s="37"/>
      <c r="EJZ157" s="37"/>
      <c r="EKA157" s="37"/>
      <c r="EKB157" s="37"/>
      <c r="EKC157" s="37"/>
      <c r="EKD157" s="37"/>
      <c r="EKE157" s="37"/>
      <c r="EKF157" s="37"/>
      <c r="EKG157" s="37"/>
      <c r="EKH157" s="37"/>
      <c r="EKI157" s="37"/>
      <c r="EKJ157" s="37"/>
      <c r="EKK157" s="37"/>
      <c r="EKL157" s="37"/>
      <c r="EKM157" s="37"/>
      <c r="EKN157" s="37"/>
      <c r="EKO157" s="37"/>
      <c r="EKP157" s="37"/>
      <c r="EKQ157" s="37"/>
      <c r="EKR157" s="37"/>
      <c r="EKS157" s="37"/>
      <c r="EKT157" s="37"/>
      <c r="EKU157" s="37"/>
      <c r="EKV157" s="37"/>
      <c r="EKW157" s="37"/>
      <c r="EKX157" s="37"/>
      <c r="EKY157" s="37"/>
      <c r="EKZ157" s="37"/>
      <c r="ELA157" s="37"/>
      <c r="ELB157" s="37"/>
      <c r="ELC157" s="37"/>
      <c r="ELD157" s="37"/>
      <c r="ELE157" s="37"/>
      <c r="ELF157" s="37"/>
      <c r="ELG157" s="37"/>
      <c r="ELH157" s="37"/>
      <c r="ELI157" s="37"/>
      <c r="ELJ157" s="37"/>
      <c r="ELK157" s="37"/>
      <c r="ELL157" s="37"/>
      <c r="ELM157" s="37"/>
      <c r="ELN157" s="37"/>
      <c r="ELO157" s="37"/>
      <c r="ELP157" s="37"/>
      <c r="ELQ157" s="37"/>
      <c r="ELR157" s="37"/>
      <c r="ELS157" s="37"/>
      <c r="ELT157" s="37"/>
      <c r="ELU157" s="37"/>
      <c r="ELV157" s="37"/>
      <c r="ELW157" s="37"/>
      <c r="ELX157" s="37"/>
      <c r="ELY157" s="37"/>
      <c r="ELZ157" s="37"/>
      <c r="EMA157" s="37"/>
      <c r="EMB157" s="37"/>
      <c r="EMC157" s="37"/>
      <c r="EMD157" s="37"/>
      <c r="EME157" s="37"/>
      <c r="EMF157" s="37"/>
      <c r="EMG157" s="37"/>
      <c r="EMH157" s="37"/>
      <c r="EMI157" s="37"/>
      <c r="EMJ157" s="37"/>
      <c r="EMK157" s="37"/>
      <c r="EML157" s="37"/>
      <c r="EMM157" s="37"/>
      <c r="EMN157" s="37"/>
      <c r="EMO157" s="37"/>
      <c r="EMP157" s="37"/>
      <c r="EMQ157" s="37"/>
      <c r="EMR157" s="37"/>
      <c r="EMS157" s="37"/>
      <c r="EMT157" s="37"/>
      <c r="EMU157" s="37"/>
      <c r="EMV157" s="37"/>
      <c r="EMW157" s="37"/>
      <c r="EMX157" s="37"/>
      <c r="EMY157" s="37"/>
      <c r="EMZ157" s="37"/>
      <c r="ENA157" s="37"/>
      <c r="ENB157" s="37"/>
      <c r="ENC157" s="37"/>
      <c r="END157" s="37"/>
      <c r="ENE157" s="37"/>
      <c r="ENF157" s="37"/>
      <c r="ENG157" s="37"/>
      <c r="ENH157" s="37"/>
      <c r="ENI157" s="37"/>
      <c r="ENJ157" s="37"/>
      <c r="ENK157" s="37"/>
      <c r="ENL157" s="37"/>
      <c r="ENM157" s="37"/>
      <c r="ENN157" s="37"/>
      <c r="ENO157" s="37"/>
      <c r="ENP157" s="37"/>
      <c r="ENQ157" s="37"/>
      <c r="ENR157" s="37"/>
      <c r="ENS157" s="37"/>
      <c r="ENT157" s="37"/>
      <c r="ENU157" s="37"/>
      <c r="ENV157" s="37"/>
      <c r="ENW157" s="37"/>
      <c r="ENX157" s="37"/>
      <c r="ENY157" s="37"/>
      <c r="ENZ157" s="37"/>
      <c r="EOA157" s="37"/>
      <c r="EOB157" s="37"/>
      <c r="EOC157" s="37"/>
      <c r="EOD157" s="37"/>
      <c r="EOE157" s="37"/>
      <c r="EOF157" s="37"/>
      <c r="EOG157" s="37"/>
      <c r="EOH157" s="37"/>
      <c r="EOI157" s="37"/>
      <c r="EOJ157" s="37"/>
      <c r="EOK157" s="37"/>
      <c r="EOL157" s="37"/>
      <c r="EOM157" s="37"/>
      <c r="EON157" s="37"/>
      <c r="EOO157" s="37"/>
      <c r="EOP157" s="37"/>
      <c r="EOQ157" s="37"/>
      <c r="EOR157" s="37"/>
      <c r="EOS157" s="37"/>
      <c r="EOT157" s="37"/>
      <c r="EOU157" s="37"/>
      <c r="EOV157" s="37"/>
      <c r="EOW157" s="37"/>
      <c r="EOX157" s="37"/>
      <c r="EOY157" s="37"/>
      <c r="EOZ157" s="37"/>
      <c r="EPA157" s="37"/>
      <c r="EPB157" s="37"/>
      <c r="EPC157" s="37"/>
      <c r="EPD157" s="37"/>
      <c r="EPE157" s="37"/>
      <c r="EPF157" s="37"/>
      <c r="EPG157" s="37"/>
      <c r="EPH157" s="37"/>
      <c r="EPI157" s="37"/>
      <c r="EPJ157" s="37"/>
      <c r="EPK157" s="37"/>
      <c r="EPL157" s="37"/>
      <c r="EPM157" s="37"/>
      <c r="EPN157" s="37"/>
      <c r="EPO157" s="37"/>
      <c r="EPP157" s="37"/>
      <c r="EPQ157" s="37"/>
      <c r="EPR157" s="37"/>
      <c r="EPS157" s="37"/>
      <c r="EPT157" s="37"/>
      <c r="EPU157" s="37"/>
      <c r="EPV157" s="37"/>
      <c r="EPW157" s="37"/>
      <c r="EPX157" s="37"/>
      <c r="EPY157" s="37"/>
      <c r="EPZ157" s="37"/>
      <c r="EQA157" s="37"/>
      <c r="EQB157" s="37"/>
      <c r="EQC157" s="37"/>
      <c r="EQD157" s="37"/>
      <c r="EQE157" s="37"/>
      <c r="EQF157" s="37"/>
      <c r="EQG157" s="37"/>
      <c r="EQH157" s="37"/>
      <c r="EQI157" s="37"/>
      <c r="EQJ157" s="37"/>
      <c r="EQK157" s="37"/>
      <c r="EQL157" s="37"/>
      <c r="EQM157" s="37"/>
      <c r="EQN157" s="37"/>
      <c r="EQO157" s="37"/>
      <c r="EQP157" s="37"/>
      <c r="EQQ157" s="37"/>
      <c r="EQR157" s="37"/>
      <c r="EQS157" s="37"/>
      <c r="EQT157" s="37"/>
      <c r="EQU157" s="37"/>
      <c r="EQV157" s="37"/>
      <c r="EQW157" s="37"/>
      <c r="EQX157" s="37"/>
      <c r="EQY157" s="37"/>
      <c r="EQZ157" s="37"/>
      <c r="ERA157" s="37"/>
      <c r="ERB157" s="37"/>
      <c r="ERC157" s="37"/>
      <c r="ERD157" s="37"/>
      <c r="ERE157" s="37"/>
      <c r="ERF157" s="37"/>
      <c r="ERG157" s="37"/>
      <c r="ERH157" s="37"/>
      <c r="ERI157" s="37"/>
      <c r="ERJ157" s="37"/>
      <c r="ERK157" s="37"/>
      <c r="ERL157" s="37"/>
      <c r="ERM157" s="37"/>
      <c r="ERN157" s="37"/>
      <c r="ERO157" s="37"/>
      <c r="ERP157" s="37"/>
      <c r="ERQ157" s="37"/>
      <c r="ERR157" s="37"/>
      <c r="ERS157" s="37"/>
      <c r="ERT157" s="37"/>
      <c r="ERU157" s="37"/>
      <c r="ERV157" s="37"/>
      <c r="ERW157" s="37"/>
      <c r="ERX157" s="37"/>
      <c r="ERY157" s="37"/>
      <c r="ERZ157" s="37"/>
      <c r="ESA157" s="37"/>
      <c r="ESB157" s="37"/>
      <c r="ESC157" s="37"/>
      <c r="ESD157" s="37"/>
      <c r="ESE157" s="37"/>
      <c r="ESF157" s="37"/>
      <c r="ESG157" s="37"/>
      <c r="ESH157" s="37"/>
      <c r="ESI157" s="37"/>
      <c r="ESJ157" s="37"/>
      <c r="ESK157" s="37"/>
      <c r="ESL157" s="37"/>
      <c r="ESM157" s="37"/>
      <c r="ESN157" s="37"/>
      <c r="ESO157" s="37"/>
      <c r="ESP157" s="37"/>
      <c r="ESQ157" s="37"/>
      <c r="ESR157" s="37"/>
      <c r="ESS157" s="37"/>
      <c r="EST157" s="37"/>
      <c r="ESU157" s="37"/>
      <c r="ESV157" s="37"/>
      <c r="ESW157" s="37"/>
      <c r="ESX157" s="37"/>
      <c r="ESY157" s="37"/>
      <c r="ESZ157" s="37"/>
      <c r="ETA157" s="37"/>
      <c r="ETB157" s="37"/>
      <c r="ETC157" s="37"/>
      <c r="ETD157" s="37"/>
      <c r="ETE157" s="37"/>
      <c r="ETF157" s="37"/>
      <c r="ETG157" s="37"/>
      <c r="ETH157" s="37"/>
      <c r="ETI157" s="37"/>
      <c r="ETJ157" s="37"/>
      <c r="ETK157" s="37"/>
      <c r="ETL157" s="37"/>
      <c r="ETM157" s="37"/>
      <c r="ETN157" s="37"/>
      <c r="ETO157" s="37"/>
      <c r="ETP157" s="37"/>
      <c r="ETQ157" s="37"/>
      <c r="ETR157" s="37"/>
      <c r="ETS157" s="37"/>
      <c r="ETT157" s="37"/>
      <c r="ETU157" s="37"/>
      <c r="ETV157" s="37"/>
      <c r="ETW157" s="37"/>
      <c r="ETX157" s="37"/>
      <c r="ETY157" s="37"/>
      <c r="ETZ157" s="37"/>
      <c r="EUA157" s="37"/>
      <c r="EUB157" s="37"/>
      <c r="EUC157" s="37"/>
      <c r="EUD157" s="37"/>
      <c r="EUE157" s="37"/>
      <c r="EUF157" s="37"/>
      <c r="EUG157" s="37"/>
      <c r="EUH157" s="37"/>
      <c r="EUI157" s="37"/>
      <c r="EUJ157" s="37"/>
      <c r="EUK157" s="37"/>
      <c r="EUL157" s="37"/>
      <c r="EUM157" s="37"/>
      <c r="EUN157" s="37"/>
      <c r="EUO157" s="37"/>
      <c r="EUP157" s="37"/>
      <c r="EUQ157" s="37"/>
      <c r="EUR157" s="37"/>
      <c r="EUS157" s="37"/>
      <c r="EUT157" s="37"/>
      <c r="EUU157" s="37"/>
      <c r="EUV157" s="37"/>
      <c r="EUW157" s="37"/>
      <c r="EUX157" s="37"/>
      <c r="EUY157" s="37"/>
      <c r="EUZ157" s="37"/>
      <c r="EVA157" s="37"/>
      <c r="EVB157" s="37"/>
      <c r="EVC157" s="37"/>
      <c r="EVD157" s="37"/>
      <c r="EVE157" s="37"/>
      <c r="EVF157" s="37"/>
      <c r="EVG157" s="37"/>
      <c r="EVH157" s="37"/>
      <c r="EVI157" s="37"/>
      <c r="EVJ157" s="37"/>
      <c r="EVK157" s="37"/>
      <c r="EVL157" s="37"/>
      <c r="EVM157" s="37"/>
      <c r="EVN157" s="37"/>
      <c r="EVO157" s="37"/>
      <c r="EVP157" s="37"/>
      <c r="EVQ157" s="37"/>
      <c r="EVR157" s="37"/>
      <c r="EVS157" s="37"/>
      <c r="EVT157" s="37"/>
      <c r="EVU157" s="37"/>
      <c r="EVV157" s="37"/>
      <c r="EVW157" s="37"/>
      <c r="EVX157" s="37"/>
      <c r="EVY157" s="37"/>
      <c r="EVZ157" s="37"/>
      <c r="EWA157" s="37"/>
      <c r="EWB157" s="37"/>
      <c r="EWC157" s="37"/>
      <c r="EWD157" s="37"/>
      <c r="EWE157" s="37"/>
      <c r="EWF157" s="37"/>
      <c r="EWG157" s="37"/>
      <c r="EWH157" s="37"/>
      <c r="EWI157" s="37"/>
      <c r="EWJ157" s="37"/>
      <c r="EWK157" s="37"/>
      <c r="EWL157" s="37"/>
      <c r="EWM157" s="37"/>
      <c r="EWN157" s="37"/>
      <c r="EWO157" s="37"/>
      <c r="EWP157" s="37"/>
      <c r="EWQ157" s="37"/>
      <c r="EWR157" s="37"/>
      <c r="EWS157" s="37"/>
      <c r="EWT157" s="37"/>
      <c r="EWU157" s="37"/>
      <c r="EWV157" s="37"/>
      <c r="EWW157" s="37"/>
      <c r="EWX157" s="37"/>
      <c r="EWY157" s="37"/>
      <c r="EWZ157" s="37"/>
      <c r="EXA157" s="37"/>
      <c r="EXB157" s="37"/>
      <c r="EXC157" s="37"/>
      <c r="EXD157" s="37"/>
      <c r="EXE157" s="37"/>
      <c r="EXF157" s="37"/>
      <c r="EXG157" s="37"/>
      <c r="EXH157" s="37"/>
      <c r="EXI157" s="37"/>
      <c r="EXJ157" s="37"/>
      <c r="EXK157" s="37"/>
      <c r="EXL157" s="37"/>
      <c r="EXM157" s="37"/>
      <c r="EXN157" s="37"/>
      <c r="EXO157" s="37"/>
      <c r="EXP157" s="37"/>
      <c r="EXQ157" s="37"/>
      <c r="EXR157" s="37"/>
      <c r="EXS157" s="37"/>
      <c r="EXT157" s="37"/>
      <c r="EXU157" s="37"/>
      <c r="EXV157" s="37"/>
      <c r="EXW157" s="37"/>
      <c r="EXX157" s="37"/>
      <c r="EXY157" s="37"/>
      <c r="EXZ157" s="37"/>
      <c r="EYA157" s="37"/>
      <c r="EYB157" s="37"/>
      <c r="EYC157" s="37"/>
      <c r="EYD157" s="37"/>
      <c r="EYE157" s="37"/>
      <c r="EYF157" s="37"/>
      <c r="EYG157" s="37"/>
      <c r="EYH157" s="37"/>
      <c r="EYI157" s="37"/>
      <c r="EYJ157" s="37"/>
      <c r="EYK157" s="37"/>
      <c r="EYL157" s="37"/>
      <c r="EYM157" s="37"/>
      <c r="EYN157" s="37"/>
      <c r="EYO157" s="37"/>
      <c r="EYP157" s="37"/>
      <c r="EYQ157" s="37"/>
      <c r="EYR157" s="37"/>
      <c r="EYS157" s="37"/>
      <c r="EYT157" s="37"/>
      <c r="EYU157" s="37"/>
      <c r="EYV157" s="37"/>
      <c r="EYW157" s="37"/>
      <c r="EYX157" s="37"/>
      <c r="EYY157" s="37"/>
      <c r="EYZ157" s="37"/>
      <c r="EZA157" s="37"/>
      <c r="EZB157" s="37"/>
      <c r="EZC157" s="37"/>
      <c r="EZD157" s="37"/>
      <c r="EZE157" s="37"/>
      <c r="EZF157" s="37"/>
      <c r="EZG157" s="37"/>
      <c r="EZH157" s="37"/>
      <c r="EZI157" s="37"/>
      <c r="EZJ157" s="37"/>
      <c r="EZK157" s="37"/>
      <c r="EZL157" s="37"/>
      <c r="EZM157" s="37"/>
      <c r="EZN157" s="37"/>
      <c r="EZO157" s="37"/>
      <c r="EZP157" s="37"/>
      <c r="EZQ157" s="37"/>
      <c r="EZR157" s="37"/>
      <c r="EZS157" s="37"/>
      <c r="EZT157" s="37"/>
      <c r="EZU157" s="37"/>
      <c r="EZV157" s="37"/>
      <c r="EZW157" s="37"/>
      <c r="EZX157" s="37"/>
      <c r="EZY157" s="37"/>
      <c r="EZZ157" s="37"/>
      <c r="FAA157" s="37"/>
      <c r="FAB157" s="37"/>
      <c r="FAC157" s="37"/>
      <c r="FAD157" s="37"/>
      <c r="FAE157" s="37"/>
      <c r="FAF157" s="37"/>
      <c r="FAG157" s="37"/>
      <c r="FAH157" s="37"/>
      <c r="FAI157" s="37"/>
      <c r="FAJ157" s="37"/>
      <c r="FAK157" s="37"/>
      <c r="FAL157" s="37"/>
      <c r="FAM157" s="37"/>
      <c r="FAN157" s="37"/>
      <c r="FAO157" s="37"/>
      <c r="FAP157" s="37"/>
      <c r="FAQ157" s="37"/>
      <c r="FAR157" s="37"/>
      <c r="FAS157" s="37"/>
      <c r="FAT157" s="37"/>
      <c r="FAU157" s="37"/>
      <c r="FAV157" s="37"/>
      <c r="FAW157" s="37"/>
      <c r="FAX157" s="37"/>
      <c r="FAY157" s="37"/>
      <c r="FAZ157" s="37"/>
      <c r="FBA157" s="37"/>
      <c r="FBB157" s="37"/>
      <c r="FBC157" s="37"/>
      <c r="FBD157" s="37"/>
      <c r="FBE157" s="37"/>
      <c r="FBF157" s="37"/>
      <c r="FBG157" s="37"/>
      <c r="FBH157" s="37"/>
      <c r="FBI157" s="37"/>
      <c r="FBJ157" s="37"/>
      <c r="FBK157" s="37"/>
      <c r="FBL157" s="37"/>
      <c r="FBM157" s="37"/>
      <c r="FBN157" s="37"/>
      <c r="FBO157" s="37"/>
      <c r="FBP157" s="37"/>
      <c r="FBQ157" s="37"/>
      <c r="FBR157" s="37"/>
      <c r="FBS157" s="37"/>
      <c r="FBT157" s="37"/>
      <c r="FBU157" s="37"/>
      <c r="FBV157" s="37"/>
      <c r="FBW157" s="37"/>
      <c r="FBX157" s="37"/>
      <c r="FBY157" s="37"/>
      <c r="FBZ157" s="37"/>
      <c r="FCA157" s="37"/>
      <c r="FCB157" s="37"/>
      <c r="FCC157" s="37"/>
      <c r="FCD157" s="37"/>
      <c r="FCE157" s="37"/>
      <c r="FCF157" s="37"/>
      <c r="FCG157" s="37"/>
      <c r="FCH157" s="37"/>
      <c r="FCI157" s="37"/>
      <c r="FCJ157" s="37"/>
      <c r="FCK157" s="37"/>
      <c r="FCL157" s="37"/>
      <c r="FCM157" s="37"/>
      <c r="FCN157" s="37"/>
      <c r="FCO157" s="37"/>
      <c r="FCP157" s="37"/>
      <c r="FCQ157" s="37"/>
      <c r="FCR157" s="37"/>
      <c r="FCS157" s="37"/>
      <c r="FCT157" s="37"/>
      <c r="FCU157" s="37"/>
      <c r="FCV157" s="37"/>
      <c r="FCW157" s="37"/>
      <c r="FCX157" s="37"/>
      <c r="FCY157" s="37"/>
      <c r="FCZ157" s="37"/>
      <c r="FDA157" s="37"/>
      <c r="FDB157" s="37"/>
      <c r="FDC157" s="37"/>
      <c r="FDD157" s="37"/>
      <c r="FDE157" s="37"/>
      <c r="FDF157" s="37"/>
      <c r="FDG157" s="37"/>
      <c r="FDH157" s="37"/>
      <c r="FDI157" s="37"/>
      <c r="FDJ157" s="37"/>
      <c r="FDK157" s="37"/>
      <c r="FDL157" s="37"/>
      <c r="FDM157" s="37"/>
      <c r="FDN157" s="37"/>
      <c r="FDO157" s="37"/>
      <c r="FDP157" s="37"/>
      <c r="FDQ157" s="37"/>
      <c r="FDR157" s="37"/>
      <c r="FDS157" s="37"/>
      <c r="FDT157" s="37"/>
      <c r="FDU157" s="37"/>
      <c r="FDV157" s="37"/>
      <c r="FDW157" s="37"/>
      <c r="FDX157" s="37"/>
      <c r="FDY157" s="37"/>
      <c r="FDZ157" s="37"/>
      <c r="FEA157" s="37"/>
      <c r="FEB157" s="37"/>
      <c r="FEC157" s="37"/>
      <c r="FED157" s="37"/>
      <c r="FEE157" s="37"/>
      <c r="FEF157" s="37"/>
      <c r="FEG157" s="37"/>
      <c r="FEH157" s="37"/>
      <c r="FEI157" s="37"/>
      <c r="FEJ157" s="37"/>
      <c r="FEK157" s="37"/>
      <c r="FEL157" s="37"/>
      <c r="FEM157" s="37"/>
      <c r="FEN157" s="37"/>
      <c r="FEO157" s="37"/>
      <c r="FEP157" s="37"/>
      <c r="FEQ157" s="37"/>
      <c r="FER157" s="37"/>
      <c r="FES157" s="37"/>
      <c r="FET157" s="37"/>
      <c r="FEU157" s="37"/>
      <c r="FEV157" s="37"/>
      <c r="FEW157" s="37"/>
      <c r="FEX157" s="37"/>
      <c r="FEY157" s="37"/>
      <c r="FEZ157" s="37"/>
      <c r="FFA157" s="37"/>
      <c r="FFB157" s="37"/>
      <c r="FFC157" s="37"/>
      <c r="FFD157" s="37"/>
      <c r="FFE157" s="37"/>
      <c r="FFF157" s="37"/>
      <c r="FFG157" s="37"/>
      <c r="FFH157" s="37"/>
      <c r="FFI157" s="37"/>
      <c r="FFJ157" s="37"/>
      <c r="FFK157" s="37"/>
      <c r="FFL157" s="37"/>
      <c r="FFM157" s="37"/>
      <c r="FFN157" s="37"/>
      <c r="FFO157" s="37"/>
      <c r="FFP157" s="37"/>
      <c r="FFQ157" s="37"/>
      <c r="FFR157" s="37"/>
      <c r="FFS157" s="37"/>
      <c r="FFT157" s="37"/>
      <c r="FFU157" s="37"/>
      <c r="FFV157" s="37"/>
      <c r="FFW157" s="37"/>
      <c r="FFX157" s="37"/>
      <c r="FFY157" s="37"/>
      <c r="FFZ157" s="37"/>
      <c r="FGA157" s="37"/>
      <c r="FGB157" s="37"/>
      <c r="FGC157" s="37"/>
      <c r="FGD157" s="37"/>
      <c r="FGE157" s="37"/>
      <c r="FGF157" s="37"/>
      <c r="FGG157" s="37"/>
      <c r="FGH157" s="37"/>
      <c r="FGI157" s="37"/>
      <c r="FGJ157" s="37"/>
      <c r="FGK157" s="37"/>
      <c r="FGL157" s="37"/>
      <c r="FGM157" s="37"/>
      <c r="FGN157" s="37"/>
      <c r="FGO157" s="37"/>
      <c r="FGP157" s="37"/>
      <c r="FGQ157" s="37"/>
      <c r="FGR157" s="37"/>
      <c r="FGS157" s="37"/>
      <c r="FGT157" s="37"/>
      <c r="FGU157" s="37"/>
      <c r="FGV157" s="37"/>
      <c r="FGW157" s="37"/>
      <c r="FGX157" s="37"/>
      <c r="FGY157" s="37"/>
      <c r="FGZ157" s="37"/>
      <c r="FHA157" s="37"/>
      <c r="FHB157" s="37"/>
      <c r="FHC157" s="37"/>
      <c r="FHD157" s="37"/>
      <c r="FHE157" s="37"/>
      <c r="FHF157" s="37"/>
      <c r="FHG157" s="37"/>
      <c r="FHH157" s="37"/>
      <c r="FHI157" s="37"/>
      <c r="FHJ157" s="37"/>
      <c r="FHK157" s="37"/>
      <c r="FHL157" s="37"/>
      <c r="FHM157" s="37"/>
      <c r="FHN157" s="37"/>
      <c r="FHO157" s="37"/>
      <c r="FHP157" s="37"/>
      <c r="FHQ157" s="37"/>
      <c r="FHR157" s="37"/>
      <c r="FHS157" s="37"/>
      <c r="FHT157" s="37"/>
      <c r="FHU157" s="37"/>
      <c r="FHV157" s="37"/>
      <c r="FHW157" s="37"/>
      <c r="FHX157" s="37"/>
      <c r="FHY157" s="37"/>
      <c r="FHZ157" s="37"/>
      <c r="FIA157" s="37"/>
      <c r="FIB157" s="37"/>
      <c r="FIC157" s="37"/>
      <c r="FID157" s="37"/>
      <c r="FIE157" s="37"/>
      <c r="FIF157" s="37"/>
      <c r="FIG157" s="37"/>
      <c r="FIH157" s="37"/>
      <c r="FII157" s="37"/>
      <c r="FIJ157" s="37"/>
      <c r="FIK157" s="37"/>
      <c r="FIL157" s="37"/>
      <c r="FIM157" s="37"/>
      <c r="FIN157" s="37"/>
      <c r="FIO157" s="37"/>
      <c r="FIP157" s="37"/>
      <c r="FIQ157" s="37"/>
      <c r="FIR157" s="37"/>
      <c r="FIS157" s="37"/>
      <c r="FIT157" s="37"/>
      <c r="FIU157" s="37"/>
      <c r="FIV157" s="37"/>
      <c r="FIW157" s="37"/>
      <c r="FIX157" s="37"/>
      <c r="FIY157" s="37"/>
      <c r="FIZ157" s="37"/>
      <c r="FJA157" s="37"/>
      <c r="FJB157" s="37"/>
      <c r="FJC157" s="37"/>
      <c r="FJD157" s="37"/>
      <c r="FJE157" s="37"/>
      <c r="FJF157" s="37"/>
      <c r="FJG157" s="37"/>
      <c r="FJH157" s="37"/>
      <c r="FJI157" s="37"/>
      <c r="FJJ157" s="37"/>
      <c r="FJK157" s="37"/>
      <c r="FJL157" s="37"/>
      <c r="FJM157" s="37"/>
      <c r="FJN157" s="37"/>
      <c r="FJO157" s="37"/>
      <c r="FJP157" s="37"/>
      <c r="FJQ157" s="37"/>
      <c r="FJR157" s="37"/>
      <c r="FJS157" s="37"/>
      <c r="FJT157" s="37"/>
      <c r="FJU157" s="37"/>
      <c r="FJV157" s="37"/>
      <c r="FJW157" s="37"/>
      <c r="FJX157" s="37"/>
      <c r="FJY157" s="37"/>
      <c r="FJZ157" s="37"/>
      <c r="FKA157" s="37"/>
      <c r="FKB157" s="37"/>
      <c r="FKC157" s="37"/>
      <c r="FKD157" s="37"/>
      <c r="FKE157" s="37"/>
      <c r="FKF157" s="37"/>
      <c r="FKG157" s="37"/>
      <c r="FKH157" s="37"/>
      <c r="FKI157" s="37"/>
      <c r="FKJ157" s="37"/>
      <c r="FKK157" s="37"/>
      <c r="FKL157" s="37"/>
      <c r="FKM157" s="37"/>
      <c r="FKN157" s="37"/>
      <c r="FKO157" s="37"/>
      <c r="FKP157" s="37"/>
      <c r="FKQ157" s="37"/>
      <c r="FKR157" s="37"/>
      <c r="FKS157" s="37"/>
      <c r="FKT157" s="37"/>
      <c r="FKU157" s="37"/>
      <c r="FKV157" s="37"/>
      <c r="FKW157" s="37"/>
      <c r="FKX157" s="37"/>
      <c r="FKY157" s="37"/>
      <c r="FKZ157" s="37"/>
      <c r="FLA157" s="37"/>
      <c r="FLB157" s="37"/>
      <c r="FLC157" s="37"/>
      <c r="FLD157" s="37"/>
      <c r="FLE157" s="37"/>
      <c r="FLF157" s="37"/>
      <c r="FLG157" s="37"/>
      <c r="FLH157" s="37"/>
      <c r="FLI157" s="37"/>
      <c r="FLJ157" s="37"/>
      <c r="FLK157" s="37"/>
      <c r="FLL157" s="37"/>
      <c r="FLM157" s="37"/>
      <c r="FLN157" s="37"/>
      <c r="FLO157" s="37"/>
      <c r="FLP157" s="37"/>
      <c r="FLQ157" s="37"/>
      <c r="FLR157" s="37"/>
      <c r="FLS157" s="37"/>
      <c r="FLT157" s="37"/>
      <c r="FLU157" s="37"/>
      <c r="FLV157" s="37"/>
      <c r="FLW157" s="37"/>
      <c r="FLX157" s="37"/>
      <c r="FLY157" s="37"/>
      <c r="FLZ157" s="37"/>
      <c r="FMA157" s="37"/>
      <c r="FMB157" s="37"/>
      <c r="FMC157" s="37"/>
      <c r="FMD157" s="37"/>
      <c r="FME157" s="37"/>
      <c r="FMF157" s="37"/>
      <c r="FMG157" s="37"/>
      <c r="FMH157" s="37"/>
      <c r="FMI157" s="37"/>
      <c r="FMJ157" s="37"/>
      <c r="FMK157" s="37"/>
      <c r="FML157" s="37"/>
      <c r="FMM157" s="37"/>
      <c r="FMN157" s="37"/>
      <c r="FMO157" s="37"/>
      <c r="FMP157" s="37"/>
      <c r="FMQ157" s="37"/>
      <c r="FMR157" s="37"/>
      <c r="FMS157" s="37"/>
      <c r="FMT157" s="37"/>
      <c r="FMU157" s="37"/>
      <c r="FMV157" s="37"/>
      <c r="FMW157" s="37"/>
      <c r="FMX157" s="37"/>
      <c r="FMY157" s="37"/>
      <c r="FMZ157" s="37"/>
      <c r="FNA157" s="37"/>
      <c r="FNB157" s="37"/>
      <c r="FNC157" s="37"/>
      <c r="FND157" s="37"/>
      <c r="FNE157" s="37"/>
      <c r="FNF157" s="37"/>
      <c r="FNG157" s="37"/>
      <c r="FNH157" s="37"/>
      <c r="FNI157" s="37"/>
      <c r="FNJ157" s="37"/>
      <c r="FNK157" s="37"/>
      <c r="FNL157" s="37"/>
      <c r="FNM157" s="37"/>
      <c r="FNN157" s="37"/>
      <c r="FNO157" s="37"/>
      <c r="FNP157" s="37"/>
      <c r="FNQ157" s="37"/>
      <c r="FNR157" s="37"/>
      <c r="FNS157" s="37"/>
      <c r="FNT157" s="37"/>
      <c r="FNU157" s="37"/>
      <c r="FNV157" s="37"/>
      <c r="FNW157" s="37"/>
      <c r="FNX157" s="37"/>
      <c r="FNY157" s="37"/>
      <c r="FNZ157" s="37"/>
      <c r="FOA157" s="37"/>
      <c r="FOB157" s="37"/>
      <c r="FOC157" s="37"/>
      <c r="FOD157" s="37"/>
      <c r="FOE157" s="37"/>
      <c r="FOF157" s="37"/>
      <c r="FOG157" s="37"/>
      <c r="FOH157" s="37"/>
      <c r="FOI157" s="37"/>
      <c r="FOJ157" s="37"/>
      <c r="FOK157" s="37"/>
      <c r="FOL157" s="37"/>
      <c r="FOM157" s="37"/>
      <c r="FON157" s="37"/>
      <c r="FOO157" s="37"/>
      <c r="FOP157" s="37"/>
      <c r="FOQ157" s="37"/>
      <c r="FOR157" s="37"/>
      <c r="FOS157" s="37"/>
      <c r="FOT157" s="37"/>
      <c r="FOU157" s="37"/>
      <c r="FOV157" s="37"/>
      <c r="FOW157" s="37"/>
      <c r="FOX157" s="37"/>
      <c r="FOY157" s="37"/>
      <c r="FOZ157" s="37"/>
      <c r="FPA157" s="37"/>
      <c r="FPB157" s="37"/>
      <c r="FPC157" s="37"/>
      <c r="FPD157" s="37"/>
      <c r="FPE157" s="37"/>
      <c r="FPF157" s="37"/>
      <c r="FPG157" s="37"/>
      <c r="FPH157" s="37"/>
      <c r="FPI157" s="37"/>
      <c r="FPJ157" s="37"/>
      <c r="FPK157" s="37"/>
      <c r="FPL157" s="37"/>
      <c r="FPM157" s="37"/>
      <c r="FPN157" s="37"/>
      <c r="FPO157" s="37"/>
      <c r="FPP157" s="37"/>
      <c r="FPQ157" s="37"/>
      <c r="FPR157" s="37"/>
      <c r="FPS157" s="37"/>
      <c r="FPT157" s="37"/>
      <c r="FPU157" s="37"/>
      <c r="FPV157" s="37"/>
      <c r="FPW157" s="37"/>
      <c r="FPX157" s="37"/>
      <c r="FPY157" s="37"/>
      <c r="FPZ157" s="37"/>
      <c r="FQA157" s="37"/>
      <c r="FQB157" s="37"/>
      <c r="FQC157" s="37"/>
      <c r="FQD157" s="37"/>
      <c r="FQE157" s="37"/>
      <c r="FQF157" s="37"/>
      <c r="FQG157" s="37"/>
      <c r="FQH157" s="37"/>
      <c r="FQI157" s="37"/>
      <c r="FQJ157" s="37"/>
      <c r="FQK157" s="37"/>
      <c r="FQL157" s="37"/>
      <c r="FQM157" s="37"/>
      <c r="FQN157" s="37"/>
      <c r="FQO157" s="37"/>
      <c r="FQP157" s="37"/>
      <c r="FQQ157" s="37"/>
      <c r="FQR157" s="37"/>
      <c r="FQS157" s="37"/>
      <c r="FQT157" s="37"/>
      <c r="FQU157" s="37"/>
      <c r="FQV157" s="37"/>
      <c r="FQW157" s="37"/>
      <c r="FQX157" s="37"/>
      <c r="FQY157" s="37"/>
      <c r="FQZ157" s="37"/>
      <c r="FRA157" s="37"/>
      <c r="FRB157" s="37"/>
      <c r="FRC157" s="37"/>
      <c r="FRD157" s="37"/>
      <c r="FRE157" s="37"/>
      <c r="FRF157" s="37"/>
      <c r="FRG157" s="37"/>
      <c r="FRH157" s="37"/>
      <c r="FRI157" s="37"/>
      <c r="FRJ157" s="37"/>
      <c r="FRK157" s="37"/>
      <c r="FRL157" s="37"/>
      <c r="FRM157" s="37"/>
      <c r="FRN157" s="37"/>
      <c r="FRO157" s="37"/>
      <c r="FRP157" s="37"/>
      <c r="FRQ157" s="37"/>
      <c r="FRR157" s="37"/>
      <c r="FRS157" s="37"/>
      <c r="FRT157" s="37"/>
      <c r="FRU157" s="37"/>
      <c r="FRV157" s="37"/>
      <c r="FRW157" s="37"/>
      <c r="FRX157" s="37"/>
      <c r="FRY157" s="37"/>
      <c r="FRZ157" s="37"/>
      <c r="FSA157" s="37"/>
      <c r="FSB157" s="37"/>
      <c r="FSC157" s="37"/>
      <c r="FSD157" s="37"/>
      <c r="FSE157" s="37"/>
      <c r="FSF157" s="37"/>
      <c r="FSG157" s="37"/>
      <c r="FSH157" s="37"/>
      <c r="FSI157" s="37"/>
      <c r="FSJ157" s="37"/>
      <c r="FSK157" s="37"/>
      <c r="FSL157" s="37"/>
      <c r="FSM157" s="37"/>
      <c r="FSN157" s="37"/>
      <c r="FSO157" s="37"/>
      <c r="FSP157" s="37"/>
      <c r="FSQ157" s="37"/>
      <c r="FSR157" s="37"/>
      <c r="FSS157" s="37"/>
      <c r="FST157" s="37"/>
      <c r="FSU157" s="37"/>
      <c r="FSV157" s="37"/>
      <c r="FSW157" s="37"/>
      <c r="FSX157" s="37"/>
      <c r="FSY157" s="37"/>
      <c r="FSZ157" s="37"/>
      <c r="FTA157" s="37"/>
      <c r="FTB157" s="37"/>
      <c r="FTC157" s="37"/>
      <c r="FTD157" s="37"/>
      <c r="FTE157" s="37"/>
      <c r="FTF157" s="37"/>
      <c r="FTG157" s="37"/>
      <c r="FTH157" s="37"/>
      <c r="FTI157" s="37"/>
      <c r="FTJ157" s="37"/>
      <c r="FTK157" s="37"/>
      <c r="FTL157" s="37"/>
      <c r="FTM157" s="37"/>
      <c r="FTN157" s="37"/>
      <c r="FTO157" s="37"/>
      <c r="FTP157" s="37"/>
      <c r="FTQ157" s="37"/>
      <c r="FTR157" s="37"/>
      <c r="FTS157" s="37"/>
      <c r="FTT157" s="37"/>
      <c r="FTU157" s="37"/>
      <c r="FTV157" s="37"/>
      <c r="FTW157" s="37"/>
      <c r="FTX157" s="37"/>
      <c r="FTY157" s="37"/>
      <c r="FTZ157" s="37"/>
      <c r="FUA157" s="37"/>
      <c r="FUB157" s="37"/>
      <c r="FUC157" s="37"/>
      <c r="FUD157" s="37"/>
      <c r="FUE157" s="37"/>
      <c r="FUF157" s="37"/>
      <c r="FUG157" s="37"/>
      <c r="FUH157" s="37"/>
      <c r="FUI157" s="37"/>
      <c r="FUJ157" s="37"/>
      <c r="FUK157" s="37"/>
      <c r="FUL157" s="37"/>
      <c r="FUM157" s="37"/>
      <c r="FUN157" s="37"/>
      <c r="FUO157" s="37"/>
      <c r="FUP157" s="37"/>
      <c r="FUQ157" s="37"/>
      <c r="FUR157" s="37"/>
      <c r="FUS157" s="37"/>
      <c r="FUT157" s="37"/>
      <c r="FUU157" s="37"/>
      <c r="FUV157" s="37"/>
      <c r="FUW157" s="37"/>
      <c r="FUX157" s="37"/>
      <c r="FUY157" s="37"/>
      <c r="FUZ157" s="37"/>
      <c r="FVA157" s="37"/>
      <c r="FVB157" s="37"/>
      <c r="FVC157" s="37"/>
      <c r="FVD157" s="37"/>
      <c r="FVE157" s="37"/>
      <c r="FVF157" s="37"/>
      <c r="FVG157" s="37"/>
      <c r="FVH157" s="37"/>
      <c r="FVI157" s="37"/>
      <c r="FVJ157" s="37"/>
      <c r="FVK157" s="37"/>
      <c r="FVL157" s="37"/>
      <c r="FVM157" s="37"/>
      <c r="FVN157" s="37"/>
      <c r="FVO157" s="37"/>
      <c r="FVP157" s="37"/>
      <c r="FVQ157" s="37"/>
      <c r="FVR157" s="37"/>
      <c r="FVS157" s="37"/>
      <c r="FVT157" s="37"/>
      <c r="FVU157" s="37"/>
      <c r="FVV157" s="37"/>
      <c r="FVW157" s="37"/>
      <c r="FVX157" s="37"/>
      <c r="FVY157" s="37"/>
      <c r="FVZ157" s="37"/>
      <c r="FWA157" s="37"/>
      <c r="FWB157" s="37"/>
      <c r="FWC157" s="37"/>
      <c r="FWD157" s="37"/>
      <c r="FWE157" s="37"/>
      <c r="FWF157" s="37"/>
      <c r="FWG157" s="37"/>
      <c r="FWH157" s="37"/>
      <c r="FWI157" s="37"/>
      <c r="FWJ157" s="37"/>
      <c r="FWK157" s="37"/>
      <c r="FWL157" s="37"/>
      <c r="FWM157" s="37"/>
      <c r="FWN157" s="37"/>
      <c r="FWO157" s="37"/>
      <c r="FWP157" s="37"/>
      <c r="FWQ157" s="37"/>
      <c r="FWR157" s="37"/>
      <c r="FWS157" s="37"/>
      <c r="FWT157" s="37"/>
      <c r="FWU157" s="37"/>
      <c r="FWV157" s="37"/>
      <c r="FWW157" s="37"/>
      <c r="FWX157" s="37"/>
      <c r="FWY157" s="37"/>
      <c r="FWZ157" s="37"/>
      <c r="FXA157" s="37"/>
      <c r="FXB157" s="37"/>
      <c r="FXC157" s="37"/>
      <c r="FXD157" s="37"/>
      <c r="FXE157" s="37"/>
      <c r="FXF157" s="37"/>
      <c r="FXG157" s="37"/>
      <c r="FXH157" s="37"/>
      <c r="FXI157" s="37"/>
      <c r="FXJ157" s="37"/>
      <c r="FXK157" s="37"/>
      <c r="FXL157" s="37"/>
      <c r="FXM157" s="37"/>
      <c r="FXN157" s="37"/>
      <c r="FXO157" s="37"/>
      <c r="FXP157" s="37"/>
      <c r="FXQ157" s="37"/>
      <c r="FXR157" s="37"/>
      <c r="FXS157" s="37"/>
      <c r="FXT157" s="37"/>
      <c r="FXU157" s="37"/>
      <c r="FXV157" s="37"/>
      <c r="FXW157" s="37"/>
      <c r="FXX157" s="37"/>
      <c r="FXY157" s="37"/>
      <c r="FXZ157" s="37"/>
      <c r="FYA157" s="37"/>
      <c r="FYB157" s="37"/>
      <c r="FYC157" s="37"/>
      <c r="FYD157" s="37"/>
      <c r="FYE157" s="37"/>
      <c r="FYF157" s="37"/>
      <c r="FYG157" s="37"/>
      <c r="FYH157" s="37"/>
      <c r="FYI157" s="37"/>
      <c r="FYJ157" s="37"/>
      <c r="FYK157" s="37"/>
      <c r="FYL157" s="37"/>
      <c r="FYM157" s="37"/>
      <c r="FYN157" s="37"/>
      <c r="FYO157" s="37"/>
      <c r="FYP157" s="37"/>
      <c r="FYQ157" s="37"/>
      <c r="FYR157" s="37"/>
      <c r="FYS157" s="37"/>
      <c r="FYT157" s="37"/>
      <c r="FYU157" s="37"/>
      <c r="FYV157" s="37"/>
      <c r="FYW157" s="37"/>
      <c r="FYX157" s="37"/>
      <c r="FYY157" s="37"/>
      <c r="FYZ157" s="37"/>
      <c r="FZA157" s="37"/>
      <c r="FZB157" s="37"/>
      <c r="FZC157" s="37"/>
      <c r="FZD157" s="37"/>
      <c r="FZE157" s="37"/>
      <c r="FZF157" s="37"/>
      <c r="FZG157" s="37"/>
      <c r="FZH157" s="37"/>
      <c r="FZI157" s="37"/>
      <c r="FZJ157" s="37"/>
      <c r="FZK157" s="37"/>
      <c r="FZL157" s="37"/>
      <c r="FZM157" s="37"/>
      <c r="FZN157" s="37"/>
      <c r="FZO157" s="37"/>
      <c r="FZP157" s="37"/>
      <c r="FZQ157" s="37"/>
      <c r="FZR157" s="37"/>
      <c r="FZS157" s="37"/>
      <c r="FZT157" s="37"/>
      <c r="FZU157" s="37"/>
      <c r="FZV157" s="37"/>
      <c r="FZW157" s="37"/>
      <c r="FZX157" s="37"/>
      <c r="FZY157" s="37"/>
      <c r="FZZ157" s="37"/>
      <c r="GAA157" s="37"/>
      <c r="GAB157" s="37"/>
      <c r="GAC157" s="37"/>
      <c r="GAD157" s="37"/>
      <c r="GAE157" s="37"/>
      <c r="GAF157" s="37"/>
      <c r="GAG157" s="37"/>
      <c r="GAH157" s="37"/>
      <c r="GAI157" s="37"/>
      <c r="GAJ157" s="37"/>
      <c r="GAK157" s="37"/>
      <c r="GAL157" s="37"/>
      <c r="GAM157" s="37"/>
      <c r="GAN157" s="37"/>
      <c r="GAO157" s="37"/>
      <c r="GAP157" s="37"/>
      <c r="GAQ157" s="37"/>
      <c r="GAR157" s="37"/>
      <c r="GAS157" s="37"/>
      <c r="GAT157" s="37"/>
      <c r="GAU157" s="37"/>
      <c r="GAV157" s="37"/>
      <c r="GAW157" s="37"/>
      <c r="GAX157" s="37"/>
      <c r="GAY157" s="37"/>
      <c r="GAZ157" s="37"/>
      <c r="GBA157" s="37"/>
      <c r="GBB157" s="37"/>
      <c r="GBC157" s="37"/>
      <c r="GBD157" s="37"/>
      <c r="GBE157" s="37"/>
      <c r="GBF157" s="37"/>
      <c r="GBG157" s="37"/>
      <c r="GBH157" s="37"/>
      <c r="GBI157" s="37"/>
      <c r="GBJ157" s="37"/>
      <c r="GBK157" s="37"/>
      <c r="GBL157" s="37"/>
      <c r="GBM157" s="37"/>
      <c r="GBN157" s="37"/>
      <c r="GBO157" s="37"/>
      <c r="GBP157" s="37"/>
      <c r="GBQ157" s="37"/>
      <c r="GBR157" s="37"/>
      <c r="GBS157" s="37"/>
      <c r="GBT157" s="37"/>
      <c r="GBU157" s="37"/>
      <c r="GBV157" s="37"/>
      <c r="GBW157" s="37"/>
      <c r="GBX157" s="37"/>
      <c r="GBY157" s="37"/>
      <c r="GBZ157" s="37"/>
      <c r="GCA157" s="37"/>
      <c r="GCB157" s="37"/>
      <c r="GCC157" s="37"/>
      <c r="GCD157" s="37"/>
      <c r="GCE157" s="37"/>
      <c r="GCF157" s="37"/>
      <c r="GCG157" s="37"/>
      <c r="GCH157" s="37"/>
      <c r="GCI157" s="37"/>
      <c r="GCJ157" s="37"/>
      <c r="GCK157" s="37"/>
      <c r="GCL157" s="37"/>
      <c r="GCM157" s="37"/>
      <c r="GCN157" s="37"/>
      <c r="GCO157" s="37"/>
      <c r="GCP157" s="37"/>
      <c r="GCQ157" s="37"/>
      <c r="GCR157" s="37"/>
      <c r="GCS157" s="37"/>
      <c r="GCT157" s="37"/>
      <c r="GCU157" s="37"/>
      <c r="GCV157" s="37"/>
      <c r="GCW157" s="37"/>
      <c r="GCX157" s="37"/>
      <c r="GCY157" s="37"/>
      <c r="GCZ157" s="37"/>
      <c r="GDA157" s="37"/>
      <c r="GDB157" s="37"/>
      <c r="GDC157" s="37"/>
      <c r="GDD157" s="37"/>
      <c r="GDE157" s="37"/>
      <c r="GDF157" s="37"/>
      <c r="GDG157" s="37"/>
      <c r="GDH157" s="37"/>
      <c r="GDI157" s="37"/>
      <c r="GDJ157" s="37"/>
      <c r="GDK157" s="37"/>
      <c r="GDL157" s="37"/>
      <c r="GDM157" s="37"/>
      <c r="GDN157" s="37"/>
      <c r="GDO157" s="37"/>
      <c r="GDP157" s="37"/>
      <c r="GDQ157" s="37"/>
      <c r="GDR157" s="37"/>
      <c r="GDS157" s="37"/>
      <c r="GDT157" s="37"/>
      <c r="GDU157" s="37"/>
      <c r="GDV157" s="37"/>
      <c r="GDW157" s="37"/>
      <c r="GDX157" s="37"/>
      <c r="GDY157" s="37"/>
      <c r="GDZ157" s="37"/>
      <c r="GEA157" s="37"/>
      <c r="GEB157" s="37"/>
      <c r="GEC157" s="37"/>
      <c r="GED157" s="37"/>
      <c r="GEE157" s="37"/>
      <c r="GEF157" s="37"/>
      <c r="GEG157" s="37"/>
      <c r="GEH157" s="37"/>
      <c r="GEI157" s="37"/>
      <c r="GEJ157" s="37"/>
      <c r="GEK157" s="37"/>
      <c r="GEL157" s="37"/>
      <c r="GEM157" s="37"/>
      <c r="GEN157" s="37"/>
      <c r="GEO157" s="37"/>
      <c r="GEP157" s="37"/>
      <c r="GEQ157" s="37"/>
      <c r="GER157" s="37"/>
      <c r="GES157" s="37"/>
      <c r="GET157" s="37"/>
      <c r="GEU157" s="37"/>
      <c r="GEV157" s="37"/>
      <c r="GEW157" s="37"/>
      <c r="GEX157" s="37"/>
      <c r="GEY157" s="37"/>
      <c r="GEZ157" s="37"/>
      <c r="GFA157" s="37"/>
      <c r="GFB157" s="37"/>
      <c r="GFC157" s="37"/>
      <c r="GFD157" s="37"/>
      <c r="GFE157" s="37"/>
      <c r="GFF157" s="37"/>
      <c r="GFG157" s="37"/>
      <c r="GFH157" s="37"/>
      <c r="GFI157" s="37"/>
      <c r="GFJ157" s="37"/>
      <c r="GFK157" s="37"/>
      <c r="GFL157" s="37"/>
      <c r="GFM157" s="37"/>
      <c r="GFN157" s="37"/>
      <c r="GFO157" s="37"/>
      <c r="GFP157" s="37"/>
      <c r="GFQ157" s="37"/>
      <c r="GFR157" s="37"/>
      <c r="GFS157" s="37"/>
      <c r="GFT157" s="37"/>
      <c r="GFU157" s="37"/>
      <c r="GFV157" s="37"/>
      <c r="GFW157" s="37"/>
      <c r="GFX157" s="37"/>
      <c r="GFY157" s="37"/>
      <c r="GFZ157" s="37"/>
      <c r="GGA157" s="37"/>
      <c r="GGB157" s="37"/>
      <c r="GGC157" s="37"/>
      <c r="GGD157" s="37"/>
      <c r="GGE157" s="37"/>
      <c r="GGF157" s="37"/>
      <c r="GGG157" s="37"/>
      <c r="GGH157" s="37"/>
      <c r="GGI157" s="37"/>
      <c r="GGJ157" s="37"/>
      <c r="GGK157" s="37"/>
      <c r="GGL157" s="37"/>
      <c r="GGM157" s="37"/>
      <c r="GGN157" s="37"/>
      <c r="GGO157" s="37"/>
      <c r="GGP157" s="37"/>
      <c r="GGQ157" s="37"/>
      <c r="GGR157" s="37"/>
      <c r="GGS157" s="37"/>
      <c r="GGT157" s="37"/>
      <c r="GGU157" s="37"/>
      <c r="GGV157" s="37"/>
      <c r="GGW157" s="37"/>
      <c r="GGX157" s="37"/>
      <c r="GGY157" s="37"/>
      <c r="GGZ157" s="37"/>
      <c r="GHA157" s="37"/>
      <c r="GHB157" s="37"/>
      <c r="GHC157" s="37"/>
      <c r="GHD157" s="37"/>
      <c r="GHE157" s="37"/>
      <c r="GHF157" s="37"/>
      <c r="GHG157" s="37"/>
      <c r="GHH157" s="37"/>
      <c r="GHI157" s="37"/>
      <c r="GHJ157" s="37"/>
      <c r="GHK157" s="37"/>
      <c r="GHL157" s="37"/>
      <c r="GHM157" s="37"/>
      <c r="GHN157" s="37"/>
      <c r="GHO157" s="37"/>
      <c r="GHP157" s="37"/>
      <c r="GHQ157" s="37"/>
      <c r="GHR157" s="37"/>
      <c r="GHS157" s="37"/>
      <c r="GHT157" s="37"/>
      <c r="GHU157" s="37"/>
      <c r="GHV157" s="37"/>
      <c r="GHW157" s="37"/>
      <c r="GHX157" s="37"/>
      <c r="GHY157" s="37"/>
      <c r="GHZ157" s="37"/>
      <c r="GIA157" s="37"/>
      <c r="GIB157" s="37"/>
      <c r="GIC157" s="37"/>
      <c r="GID157" s="37"/>
      <c r="GIE157" s="37"/>
      <c r="GIF157" s="37"/>
      <c r="GIG157" s="37"/>
      <c r="GIH157" s="37"/>
      <c r="GII157" s="37"/>
      <c r="GIJ157" s="37"/>
      <c r="GIK157" s="37"/>
      <c r="GIL157" s="37"/>
      <c r="GIM157" s="37"/>
      <c r="GIN157" s="37"/>
      <c r="GIO157" s="37"/>
      <c r="GIP157" s="37"/>
      <c r="GIQ157" s="37"/>
      <c r="GIR157" s="37"/>
      <c r="GIS157" s="37"/>
      <c r="GIT157" s="37"/>
      <c r="GIU157" s="37"/>
      <c r="GIV157" s="37"/>
      <c r="GIW157" s="37"/>
      <c r="GIX157" s="37"/>
      <c r="GIY157" s="37"/>
      <c r="GIZ157" s="37"/>
      <c r="GJA157" s="37"/>
      <c r="GJB157" s="37"/>
      <c r="GJC157" s="37"/>
      <c r="GJD157" s="37"/>
      <c r="GJE157" s="37"/>
      <c r="GJF157" s="37"/>
      <c r="GJG157" s="37"/>
      <c r="GJH157" s="37"/>
      <c r="GJI157" s="37"/>
      <c r="GJJ157" s="37"/>
      <c r="GJK157" s="37"/>
      <c r="GJL157" s="37"/>
      <c r="GJM157" s="37"/>
      <c r="GJN157" s="37"/>
      <c r="GJO157" s="37"/>
      <c r="GJP157" s="37"/>
      <c r="GJQ157" s="37"/>
      <c r="GJR157" s="37"/>
      <c r="GJS157" s="37"/>
      <c r="GJT157" s="37"/>
      <c r="GJU157" s="37"/>
      <c r="GJV157" s="37"/>
      <c r="GJW157" s="37"/>
      <c r="GJX157" s="37"/>
      <c r="GJY157" s="37"/>
      <c r="GJZ157" s="37"/>
      <c r="GKA157" s="37"/>
      <c r="GKB157" s="37"/>
      <c r="GKC157" s="37"/>
      <c r="GKD157" s="37"/>
      <c r="GKE157" s="37"/>
      <c r="GKF157" s="37"/>
      <c r="GKG157" s="37"/>
      <c r="GKH157" s="37"/>
      <c r="GKI157" s="37"/>
      <c r="GKJ157" s="37"/>
      <c r="GKK157" s="37"/>
      <c r="GKL157" s="37"/>
      <c r="GKM157" s="37"/>
      <c r="GKN157" s="37"/>
      <c r="GKO157" s="37"/>
      <c r="GKP157" s="37"/>
      <c r="GKQ157" s="37"/>
      <c r="GKR157" s="37"/>
      <c r="GKS157" s="37"/>
      <c r="GKT157" s="37"/>
      <c r="GKU157" s="37"/>
      <c r="GKV157" s="37"/>
      <c r="GKW157" s="37"/>
      <c r="GKX157" s="37"/>
      <c r="GKY157" s="37"/>
      <c r="GKZ157" s="37"/>
      <c r="GLA157" s="37"/>
      <c r="GLB157" s="37"/>
      <c r="GLC157" s="37"/>
      <c r="GLD157" s="37"/>
      <c r="GLE157" s="37"/>
      <c r="GLF157" s="37"/>
      <c r="GLG157" s="37"/>
      <c r="GLH157" s="37"/>
      <c r="GLI157" s="37"/>
      <c r="GLJ157" s="37"/>
      <c r="GLK157" s="37"/>
      <c r="GLL157" s="37"/>
      <c r="GLM157" s="37"/>
      <c r="GLN157" s="37"/>
      <c r="GLO157" s="37"/>
      <c r="GLP157" s="37"/>
      <c r="GLQ157" s="37"/>
      <c r="GLR157" s="37"/>
      <c r="GLS157" s="37"/>
      <c r="GLT157" s="37"/>
      <c r="GLU157" s="37"/>
      <c r="GLV157" s="37"/>
      <c r="GLW157" s="37"/>
      <c r="GLX157" s="37"/>
      <c r="GLY157" s="37"/>
      <c r="GLZ157" s="37"/>
      <c r="GMA157" s="37"/>
      <c r="GMB157" s="37"/>
      <c r="GMC157" s="37"/>
      <c r="GMD157" s="37"/>
      <c r="GME157" s="37"/>
      <c r="GMF157" s="37"/>
      <c r="GMG157" s="37"/>
      <c r="GMH157" s="37"/>
      <c r="GMI157" s="37"/>
      <c r="GMJ157" s="37"/>
      <c r="GMK157" s="37"/>
      <c r="GML157" s="37"/>
      <c r="GMM157" s="37"/>
      <c r="GMN157" s="37"/>
      <c r="GMO157" s="37"/>
      <c r="GMP157" s="37"/>
      <c r="GMQ157" s="37"/>
      <c r="GMR157" s="37"/>
      <c r="GMS157" s="37"/>
      <c r="GMT157" s="37"/>
      <c r="GMU157" s="37"/>
      <c r="GMV157" s="37"/>
      <c r="GMW157" s="37"/>
      <c r="GMX157" s="37"/>
      <c r="GMY157" s="37"/>
      <c r="GMZ157" s="37"/>
      <c r="GNA157" s="37"/>
      <c r="GNB157" s="37"/>
      <c r="GNC157" s="37"/>
      <c r="GND157" s="37"/>
      <c r="GNE157" s="37"/>
      <c r="GNF157" s="37"/>
      <c r="GNG157" s="37"/>
      <c r="GNH157" s="37"/>
      <c r="GNI157" s="37"/>
      <c r="GNJ157" s="37"/>
      <c r="GNK157" s="37"/>
      <c r="GNL157" s="37"/>
      <c r="GNM157" s="37"/>
      <c r="GNN157" s="37"/>
      <c r="GNO157" s="37"/>
      <c r="GNP157" s="37"/>
      <c r="GNQ157" s="37"/>
      <c r="GNR157" s="37"/>
      <c r="GNS157" s="37"/>
      <c r="GNT157" s="37"/>
      <c r="GNU157" s="37"/>
      <c r="GNV157" s="37"/>
      <c r="GNW157" s="37"/>
      <c r="GNX157" s="37"/>
      <c r="GNY157" s="37"/>
      <c r="GNZ157" s="37"/>
      <c r="GOA157" s="37"/>
      <c r="GOB157" s="37"/>
      <c r="GOC157" s="37"/>
      <c r="GOD157" s="37"/>
      <c r="GOE157" s="37"/>
      <c r="GOF157" s="37"/>
      <c r="GOG157" s="37"/>
      <c r="GOH157" s="37"/>
      <c r="GOI157" s="37"/>
      <c r="GOJ157" s="37"/>
      <c r="GOK157" s="37"/>
      <c r="GOL157" s="37"/>
      <c r="GOM157" s="37"/>
      <c r="GON157" s="37"/>
      <c r="GOO157" s="37"/>
      <c r="GOP157" s="37"/>
      <c r="GOQ157" s="37"/>
      <c r="GOR157" s="37"/>
      <c r="GOS157" s="37"/>
      <c r="GOT157" s="37"/>
      <c r="GOU157" s="37"/>
      <c r="GOV157" s="37"/>
      <c r="GOW157" s="37"/>
      <c r="GOX157" s="37"/>
      <c r="GOY157" s="37"/>
      <c r="GOZ157" s="37"/>
      <c r="GPA157" s="37"/>
      <c r="GPB157" s="37"/>
      <c r="GPC157" s="37"/>
      <c r="GPD157" s="37"/>
      <c r="GPE157" s="37"/>
      <c r="GPF157" s="37"/>
      <c r="GPG157" s="37"/>
      <c r="GPH157" s="37"/>
      <c r="GPI157" s="37"/>
      <c r="GPJ157" s="37"/>
      <c r="GPK157" s="37"/>
      <c r="GPL157" s="37"/>
      <c r="GPM157" s="37"/>
      <c r="GPN157" s="37"/>
      <c r="GPO157" s="37"/>
      <c r="GPP157" s="37"/>
      <c r="GPQ157" s="37"/>
      <c r="GPR157" s="37"/>
      <c r="GPS157" s="37"/>
      <c r="GPT157" s="37"/>
      <c r="GPU157" s="37"/>
      <c r="GPV157" s="37"/>
      <c r="GPW157" s="37"/>
      <c r="GPX157" s="37"/>
      <c r="GPY157" s="37"/>
      <c r="GPZ157" s="37"/>
      <c r="GQA157" s="37"/>
      <c r="GQB157" s="37"/>
      <c r="GQC157" s="37"/>
      <c r="GQD157" s="37"/>
      <c r="GQE157" s="37"/>
      <c r="GQF157" s="37"/>
      <c r="GQG157" s="37"/>
      <c r="GQH157" s="37"/>
      <c r="GQI157" s="37"/>
      <c r="GQJ157" s="37"/>
      <c r="GQK157" s="37"/>
      <c r="GQL157" s="37"/>
      <c r="GQM157" s="37"/>
      <c r="GQN157" s="37"/>
      <c r="GQO157" s="37"/>
      <c r="GQP157" s="37"/>
      <c r="GQQ157" s="37"/>
      <c r="GQR157" s="37"/>
      <c r="GQS157" s="37"/>
      <c r="GQT157" s="37"/>
      <c r="GQU157" s="37"/>
      <c r="GQV157" s="37"/>
      <c r="GQW157" s="37"/>
      <c r="GQX157" s="37"/>
      <c r="GQY157" s="37"/>
      <c r="GQZ157" s="37"/>
      <c r="GRA157" s="37"/>
      <c r="GRB157" s="37"/>
      <c r="GRC157" s="37"/>
      <c r="GRD157" s="37"/>
      <c r="GRE157" s="37"/>
      <c r="GRF157" s="37"/>
      <c r="GRG157" s="37"/>
      <c r="GRH157" s="37"/>
      <c r="GRI157" s="37"/>
      <c r="GRJ157" s="37"/>
      <c r="GRK157" s="37"/>
      <c r="GRL157" s="37"/>
      <c r="GRM157" s="37"/>
      <c r="GRN157" s="37"/>
      <c r="GRO157" s="37"/>
      <c r="GRP157" s="37"/>
      <c r="GRQ157" s="37"/>
      <c r="GRR157" s="37"/>
      <c r="GRS157" s="37"/>
      <c r="GRT157" s="37"/>
      <c r="GRU157" s="37"/>
      <c r="GRV157" s="37"/>
      <c r="GRW157" s="37"/>
      <c r="GRX157" s="37"/>
      <c r="GRY157" s="37"/>
      <c r="GRZ157" s="37"/>
      <c r="GSA157" s="37"/>
      <c r="GSB157" s="37"/>
      <c r="GSC157" s="37"/>
      <c r="GSD157" s="37"/>
      <c r="GSE157" s="37"/>
      <c r="GSF157" s="37"/>
      <c r="GSG157" s="37"/>
      <c r="GSH157" s="37"/>
      <c r="GSI157" s="37"/>
      <c r="GSJ157" s="37"/>
      <c r="GSK157" s="37"/>
      <c r="GSL157" s="37"/>
      <c r="GSM157" s="37"/>
      <c r="GSN157" s="37"/>
      <c r="GSO157" s="37"/>
      <c r="GSP157" s="37"/>
      <c r="GSQ157" s="37"/>
      <c r="GSR157" s="37"/>
      <c r="GSS157" s="37"/>
      <c r="GST157" s="37"/>
      <c r="GSU157" s="37"/>
      <c r="GSV157" s="37"/>
      <c r="GSW157" s="37"/>
      <c r="GSX157" s="37"/>
      <c r="GSY157" s="37"/>
      <c r="GSZ157" s="37"/>
      <c r="GTA157" s="37"/>
      <c r="GTB157" s="37"/>
      <c r="GTC157" s="37"/>
      <c r="GTD157" s="37"/>
      <c r="GTE157" s="37"/>
      <c r="GTF157" s="37"/>
      <c r="GTG157" s="37"/>
      <c r="GTH157" s="37"/>
      <c r="GTI157" s="37"/>
      <c r="GTJ157" s="37"/>
      <c r="GTK157" s="37"/>
      <c r="GTL157" s="37"/>
      <c r="GTM157" s="37"/>
      <c r="GTN157" s="37"/>
      <c r="GTO157" s="37"/>
      <c r="GTP157" s="37"/>
      <c r="GTQ157" s="37"/>
      <c r="GTR157" s="37"/>
      <c r="GTS157" s="37"/>
      <c r="GTT157" s="37"/>
      <c r="GTU157" s="37"/>
      <c r="GTV157" s="37"/>
      <c r="GTW157" s="37"/>
      <c r="GTX157" s="37"/>
      <c r="GTY157" s="37"/>
      <c r="GTZ157" s="37"/>
      <c r="GUA157" s="37"/>
      <c r="GUB157" s="37"/>
      <c r="GUC157" s="37"/>
      <c r="GUD157" s="37"/>
      <c r="GUE157" s="37"/>
      <c r="GUF157" s="37"/>
      <c r="GUG157" s="37"/>
      <c r="GUH157" s="37"/>
      <c r="GUI157" s="37"/>
      <c r="GUJ157" s="37"/>
      <c r="GUK157" s="37"/>
      <c r="GUL157" s="37"/>
      <c r="GUM157" s="37"/>
      <c r="GUN157" s="37"/>
      <c r="GUO157" s="37"/>
      <c r="GUP157" s="37"/>
      <c r="GUQ157" s="37"/>
      <c r="GUR157" s="37"/>
      <c r="GUS157" s="37"/>
      <c r="GUT157" s="37"/>
      <c r="GUU157" s="37"/>
      <c r="GUV157" s="37"/>
      <c r="GUW157" s="37"/>
      <c r="GUX157" s="37"/>
      <c r="GUY157" s="37"/>
      <c r="GUZ157" s="37"/>
      <c r="GVA157" s="37"/>
      <c r="GVB157" s="37"/>
      <c r="GVC157" s="37"/>
      <c r="GVD157" s="37"/>
      <c r="GVE157" s="37"/>
      <c r="GVF157" s="37"/>
      <c r="GVG157" s="37"/>
      <c r="GVH157" s="37"/>
      <c r="GVI157" s="37"/>
      <c r="GVJ157" s="37"/>
      <c r="GVK157" s="37"/>
      <c r="GVL157" s="37"/>
      <c r="GVM157" s="37"/>
      <c r="GVN157" s="37"/>
      <c r="GVO157" s="37"/>
      <c r="GVP157" s="37"/>
      <c r="GVQ157" s="37"/>
      <c r="GVR157" s="37"/>
      <c r="GVS157" s="37"/>
      <c r="GVT157" s="37"/>
      <c r="GVU157" s="37"/>
      <c r="GVV157" s="37"/>
      <c r="GVW157" s="37"/>
      <c r="GVX157" s="37"/>
      <c r="GVY157" s="37"/>
      <c r="GVZ157" s="37"/>
      <c r="GWA157" s="37"/>
      <c r="GWB157" s="37"/>
      <c r="GWC157" s="37"/>
      <c r="GWD157" s="37"/>
      <c r="GWE157" s="37"/>
      <c r="GWF157" s="37"/>
      <c r="GWG157" s="37"/>
      <c r="GWH157" s="37"/>
      <c r="GWI157" s="37"/>
      <c r="GWJ157" s="37"/>
      <c r="GWK157" s="37"/>
      <c r="GWL157" s="37"/>
      <c r="GWM157" s="37"/>
      <c r="GWN157" s="37"/>
      <c r="GWO157" s="37"/>
      <c r="GWP157" s="37"/>
      <c r="GWQ157" s="37"/>
      <c r="GWR157" s="37"/>
      <c r="GWS157" s="37"/>
      <c r="GWT157" s="37"/>
      <c r="GWU157" s="37"/>
      <c r="GWV157" s="37"/>
      <c r="GWW157" s="37"/>
      <c r="GWX157" s="37"/>
      <c r="GWY157" s="37"/>
      <c r="GWZ157" s="37"/>
      <c r="GXA157" s="37"/>
      <c r="GXB157" s="37"/>
      <c r="GXC157" s="37"/>
      <c r="GXD157" s="37"/>
      <c r="GXE157" s="37"/>
      <c r="GXF157" s="37"/>
      <c r="GXG157" s="37"/>
      <c r="GXH157" s="37"/>
      <c r="GXI157" s="37"/>
      <c r="GXJ157" s="37"/>
      <c r="GXK157" s="37"/>
      <c r="GXL157" s="37"/>
      <c r="GXM157" s="37"/>
      <c r="GXN157" s="37"/>
      <c r="GXO157" s="37"/>
      <c r="GXP157" s="37"/>
      <c r="GXQ157" s="37"/>
      <c r="GXR157" s="37"/>
      <c r="GXS157" s="37"/>
      <c r="GXT157" s="37"/>
      <c r="GXU157" s="37"/>
      <c r="GXV157" s="37"/>
      <c r="GXW157" s="37"/>
      <c r="GXX157" s="37"/>
      <c r="GXY157" s="37"/>
      <c r="GXZ157" s="37"/>
      <c r="GYA157" s="37"/>
      <c r="GYB157" s="37"/>
      <c r="GYC157" s="37"/>
      <c r="GYD157" s="37"/>
      <c r="GYE157" s="37"/>
      <c r="GYF157" s="37"/>
      <c r="GYG157" s="37"/>
      <c r="GYH157" s="37"/>
      <c r="GYI157" s="37"/>
      <c r="GYJ157" s="37"/>
      <c r="GYK157" s="37"/>
      <c r="GYL157" s="37"/>
      <c r="GYM157" s="37"/>
      <c r="GYN157" s="37"/>
      <c r="GYO157" s="37"/>
      <c r="GYP157" s="37"/>
      <c r="GYQ157" s="37"/>
      <c r="GYR157" s="37"/>
      <c r="GYS157" s="37"/>
      <c r="GYT157" s="37"/>
      <c r="GYU157" s="37"/>
      <c r="GYV157" s="37"/>
      <c r="GYW157" s="37"/>
      <c r="GYX157" s="37"/>
      <c r="GYY157" s="37"/>
      <c r="GYZ157" s="37"/>
      <c r="GZA157" s="37"/>
      <c r="GZB157" s="37"/>
      <c r="GZC157" s="37"/>
      <c r="GZD157" s="37"/>
      <c r="GZE157" s="37"/>
      <c r="GZF157" s="37"/>
      <c r="GZG157" s="37"/>
      <c r="GZH157" s="37"/>
      <c r="GZI157" s="37"/>
      <c r="GZJ157" s="37"/>
      <c r="GZK157" s="37"/>
      <c r="GZL157" s="37"/>
      <c r="GZM157" s="37"/>
      <c r="GZN157" s="37"/>
      <c r="GZO157" s="37"/>
      <c r="GZP157" s="37"/>
      <c r="GZQ157" s="37"/>
      <c r="GZR157" s="37"/>
      <c r="GZS157" s="37"/>
      <c r="GZT157" s="37"/>
      <c r="GZU157" s="37"/>
      <c r="GZV157" s="37"/>
      <c r="GZW157" s="37"/>
      <c r="GZX157" s="37"/>
      <c r="GZY157" s="37"/>
      <c r="GZZ157" s="37"/>
      <c r="HAA157" s="37"/>
      <c r="HAB157" s="37"/>
      <c r="HAC157" s="37"/>
      <c r="HAD157" s="37"/>
      <c r="HAE157" s="37"/>
      <c r="HAF157" s="37"/>
      <c r="HAG157" s="37"/>
      <c r="HAH157" s="37"/>
      <c r="HAI157" s="37"/>
      <c r="HAJ157" s="37"/>
      <c r="HAK157" s="37"/>
      <c r="HAL157" s="37"/>
      <c r="HAM157" s="37"/>
      <c r="HAN157" s="37"/>
      <c r="HAO157" s="37"/>
      <c r="HAP157" s="37"/>
      <c r="HAQ157" s="37"/>
      <c r="HAR157" s="37"/>
      <c r="HAS157" s="37"/>
      <c r="HAT157" s="37"/>
      <c r="HAU157" s="37"/>
      <c r="HAV157" s="37"/>
      <c r="HAW157" s="37"/>
      <c r="HAX157" s="37"/>
      <c r="HAY157" s="37"/>
      <c r="HAZ157" s="37"/>
      <c r="HBA157" s="37"/>
      <c r="HBB157" s="37"/>
      <c r="HBC157" s="37"/>
      <c r="HBD157" s="37"/>
      <c r="HBE157" s="37"/>
      <c r="HBF157" s="37"/>
      <c r="HBG157" s="37"/>
      <c r="HBH157" s="37"/>
      <c r="HBI157" s="37"/>
      <c r="HBJ157" s="37"/>
      <c r="HBK157" s="37"/>
      <c r="HBL157" s="37"/>
      <c r="HBM157" s="37"/>
      <c r="HBN157" s="37"/>
      <c r="HBO157" s="37"/>
      <c r="HBP157" s="37"/>
      <c r="HBQ157" s="37"/>
      <c r="HBR157" s="37"/>
      <c r="HBS157" s="37"/>
      <c r="HBT157" s="37"/>
      <c r="HBU157" s="37"/>
      <c r="HBV157" s="37"/>
      <c r="HBW157" s="37"/>
      <c r="HBX157" s="37"/>
      <c r="HBY157" s="37"/>
      <c r="HBZ157" s="37"/>
      <c r="HCA157" s="37"/>
      <c r="HCB157" s="37"/>
      <c r="HCC157" s="37"/>
      <c r="HCD157" s="37"/>
      <c r="HCE157" s="37"/>
      <c r="HCF157" s="37"/>
      <c r="HCG157" s="37"/>
      <c r="HCH157" s="37"/>
      <c r="HCI157" s="37"/>
      <c r="HCJ157" s="37"/>
      <c r="HCK157" s="37"/>
      <c r="HCL157" s="37"/>
      <c r="HCM157" s="37"/>
      <c r="HCN157" s="37"/>
      <c r="HCO157" s="37"/>
      <c r="HCP157" s="37"/>
      <c r="HCQ157" s="37"/>
      <c r="HCR157" s="37"/>
      <c r="HCS157" s="37"/>
      <c r="HCT157" s="37"/>
      <c r="HCU157" s="37"/>
      <c r="HCV157" s="37"/>
      <c r="HCW157" s="37"/>
      <c r="HCX157" s="37"/>
      <c r="HCY157" s="37"/>
      <c r="HCZ157" s="37"/>
      <c r="HDA157" s="37"/>
      <c r="HDB157" s="37"/>
      <c r="HDC157" s="37"/>
      <c r="HDD157" s="37"/>
      <c r="HDE157" s="37"/>
      <c r="HDF157" s="37"/>
      <c r="HDG157" s="37"/>
      <c r="HDH157" s="37"/>
      <c r="HDI157" s="37"/>
      <c r="HDJ157" s="37"/>
      <c r="HDK157" s="37"/>
      <c r="HDL157" s="37"/>
      <c r="HDM157" s="37"/>
      <c r="HDN157" s="37"/>
      <c r="HDO157" s="37"/>
      <c r="HDP157" s="37"/>
      <c r="HDQ157" s="37"/>
      <c r="HDR157" s="37"/>
      <c r="HDS157" s="37"/>
      <c r="HDT157" s="37"/>
      <c r="HDU157" s="37"/>
      <c r="HDV157" s="37"/>
      <c r="HDW157" s="37"/>
      <c r="HDX157" s="37"/>
      <c r="HDY157" s="37"/>
      <c r="HDZ157" s="37"/>
      <c r="HEA157" s="37"/>
      <c r="HEB157" s="37"/>
      <c r="HEC157" s="37"/>
      <c r="HED157" s="37"/>
      <c r="HEE157" s="37"/>
      <c r="HEF157" s="37"/>
      <c r="HEG157" s="37"/>
      <c r="HEH157" s="37"/>
      <c r="HEI157" s="37"/>
      <c r="HEJ157" s="37"/>
      <c r="HEK157" s="37"/>
      <c r="HEL157" s="37"/>
      <c r="HEM157" s="37"/>
      <c r="HEN157" s="37"/>
      <c r="HEO157" s="37"/>
      <c r="HEP157" s="37"/>
      <c r="HEQ157" s="37"/>
      <c r="HER157" s="37"/>
      <c r="HES157" s="37"/>
      <c r="HET157" s="37"/>
      <c r="HEU157" s="37"/>
      <c r="HEV157" s="37"/>
      <c r="HEW157" s="37"/>
      <c r="HEX157" s="37"/>
      <c r="HEY157" s="37"/>
      <c r="HEZ157" s="37"/>
      <c r="HFA157" s="37"/>
      <c r="HFB157" s="37"/>
      <c r="HFC157" s="37"/>
      <c r="HFD157" s="37"/>
      <c r="HFE157" s="37"/>
      <c r="HFF157" s="37"/>
      <c r="HFG157" s="37"/>
      <c r="HFH157" s="37"/>
      <c r="HFI157" s="37"/>
      <c r="HFJ157" s="37"/>
      <c r="HFK157" s="37"/>
      <c r="HFL157" s="37"/>
      <c r="HFM157" s="37"/>
      <c r="HFN157" s="37"/>
      <c r="HFO157" s="37"/>
      <c r="HFP157" s="37"/>
      <c r="HFQ157" s="37"/>
      <c r="HFR157" s="37"/>
      <c r="HFS157" s="37"/>
      <c r="HFT157" s="37"/>
      <c r="HFU157" s="37"/>
      <c r="HFV157" s="37"/>
      <c r="HFW157" s="37"/>
      <c r="HFX157" s="37"/>
      <c r="HFY157" s="37"/>
      <c r="HFZ157" s="37"/>
      <c r="HGA157" s="37"/>
      <c r="HGB157" s="37"/>
      <c r="HGC157" s="37"/>
      <c r="HGD157" s="37"/>
      <c r="HGE157" s="37"/>
      <c r="HGF157" s="37"/>
      <c r="HGG157" s="37"/>
      <c r="HGH157" s="37"/>
      <c r="HGI157" s="37"/>
      <c r="HGJ157" s="37"/>
      <c r="HGK157" s="37"/>
      <c r="HGL157" s="37"/>
      <c r="HGM157" s="37"/>
      <c r="HGN157" s="37"/>
      <c r="HGO157" s="37"/>
      <c r="HGP157" s="37"/>
      <c r="HGQ157" s="37"/>
      <c r="HGR157" s="37"/>
      <c r="HGS157" s="37"/>
      <c r="HGT157" s="37"/>
      <c r="HGU157" s="37"/>
      <c r="HGV157" s="37"/>
      <c r="HGW157" s="37"/>
      <c r="HGX157" s="37"/>
      <c r="HGY157" s="37"/>
      <c r="HGZ157" s="37"/>
      <c r="HHA157" s="37"/>
      <c r="HHB157" s="37"/>
      <c r="HHC157" s="37"/>
      <c r="HHD157" s="37"/>
      <c r="HHE157" s="37"/>
      <c r="HHF157" s="37"/>
      <c r="HHG157" s="37"/>
      <c r="HHH157" s="37"/>
      <c r="HHI157" s="37"/>
      <c r="HHJ157" s="37"/>
      <c r="HHK157" s="37"/>
      <c r="HHL157" s="37"/>
      <c r="HHM157" s="37"/>
      <c r="HHN157" s="37"/>
      <c r="HHO157" s="37"/>
      <c r="HHP157" s="37"/>
      <c r="HHQ157" s="37"/>
      <c r="HHR157" s="37"/>
      <c r="HHS157" s="37"/>
      <c r="HHT157" s="37"/>
      <c r="HHU157" s="37"/>
      <c r="HHV157" s="37"/>
      <c r="HHW157" s="37"/>
      <c r="HHX157" s="37"/>
      <c r="HHY157" s="37"/>
      <c r="HHZ157" s="37"/>
      <c r="HIA157" s="37"/>
      <c r="HIB157" s="37"/>
      <c r="HIC157" s="37"/>
      <c r="HID157" s="37"/>
      <c r="HIE157" s="37"/>
      <c r="HIF157" s="37"/>
      <c r="HIG157" s="37"/>
      <c r="HIH157" s="37"/>
      <c r="HII157" s="37"/>
      <c r="HIJ157" s="37"/>
      <c r="HIK157" s="37"/>
      <c r="HIL157" s="37"/>
      <c r="HIM157" s="37"/>
      <c r="HIN157" s="37"/>
      <c r="HIO157" s="37"/>
      <c r="HIP157" s="37"/>
      <c r="HIQ157" s="37"/>
      <c r="HIR157" s="37"/>
      <c r="HIS157" s="37"/>
      <c r="HIT157" s="37"/>
      <c r="HIU157" s="37"/>
      <c r="HIV157" s="37"/>
      <c r="HIW157" s="37"/>
      <c r="HIX157" s="37"/>
      <c r="HIY157" s="37"/>
      <c r="HIZ157" s="37"/>
      <c r="HJA157" s="37"/>
      <c r="HJB157" s="37"/>
      <c r="HJC157" s="37"/>
      <c r="HJD157" s="37"/>
      <c r="HJE157" s="37"/>
      <c r="HJF157" s="37"/>
      <c r="HJG157" s="37"/>
      <c r="HJH157" s="37"/>
      <c r="HJI157" s="37"/>
      <c r="HJJ157" s="37"/>
      <c r="HJK157" s="37"/>
      <c r="HJL157" s="37"/>
      <c r="HJM157" s="37"/>
      <c r="HJN157" s="37"/>
      <c r="HJO157" s="37"/>
      <c r="HJP157" s="37"/>
      <c r="HJQ157" s="37"/>
      <c r="HJR157" s="37"/>
      <c r="HJS157" s="37"/>
      <c r="HJT157" s="37"/>
      <c r="HJU157" s="37"/>
      <c r="HJV157" s="37"/>
      <c r="HJW157" s="37"/>
      <c r="HJX157" s="37"/>
      <c r="HJY157" s="37"/>
      <c r="HJZ157" s="37"/>
      <c r="HKA157" s="37"/>
      <c r="HKB157" s="37"/>
      <c r="HKC157" s="37"/>
      <c r="HKD157" s="37"/>
      <c r="HKE157" s="37"/>
      <c r="HKF157" s="37"/>
      <c r="HKG157" s="37"/>
      <c r="HKH157" s="37"/>
      <c r="HKI157" s="37"/>
      <c r="HKJ157" s="37"/>
      <c r="HKK157" s="37"/>
      <c r="HKL157" s="37"/>
      <c r="HKM157" s="37"/>
      <c r="HKN157" s="37"/>
      <c r="HKO157" s="37"/>
      <c r="HKP157" s="37"/>
      <c r="HKQ157" s="37"/>
      <c r="HKR157" s="37"/>
      <c r="HKS157" s="37"/>
      <c r="HKT157" s="37"/>
      <c r="HKU157" s="37"/>
      <c r="HKV157" s="37"/>
      <c r="HKW157" s="37"/>
      <c r="HKX157" s="37"/>
      <c r="HKY157" s="37"/>
      <c r="HKZ157" s="37"/>
      <c r="HLA157" s="37"/>
      <c r="HLB157" s="37"/>
      <c r="HLC157" s="37"/>
      <c r="HLD157" s="37"/>
      <c r="HLE157" s="37"/>
      <c r="HLF157" s="37"/>
      <c r="HLG157" s="37"/>
      <c r="HLH157" s="37"/>
      <c r="HLI157" s="37"/>
      <c r="HLJ157" s="37"/>
      <c r="HLK157" s="37"/>
      <c r="HLL157" s="37"/>
      <c r="HLM157" s="37"/>
      <c r="HLN157" s="37"/>
      <c r="HLO157" s="37"/>
      <c r="HLP157" s="37"/>
      <c r="HLQ157" s="37"/>
      <c r="HLR157" s="37"/>
      <c r="HLS157" s="37"/>
      <c r="HLT157" s="37"/>
      <c r="HLU157" s="37"/>
      <c r="HLV157" s="37"/>
      <c r="HLW157" s="37"/>
      <c r="HLX157" s="37"/>
      <c r="HLY157" s="37"/>
      <c r="HLZ157" s="37"/>
      <c r="HMA157" s="37"/>
      <c r="HMB157" s="37"/>
      <c r="HMC157" s="37"/>
      <c r="HMD157" s="37"/>
      <c r="HME157" s="37"/>
      <c r="HMF157" s="37"/>
      <c r="HMG157" s="37"/>
      <c r="HMH157" s="37"/>
      <c r="HMI157" s="37"/>
      <c r="HMJ157" s="37"/>
      <c r="HMK157" s="37"/>
      <c r="HML157" s="37"/>
      <c r="HMM157" s="37"/>
      <c r="HMN157" s="37"/>
      <c r="HMO157" s="37"/>
      <c r="HMP157" s="37"/>
      <c r="HMQ157" s="37"/>
      <c r="HMR157" s="37"/>
      <c r="HMS157" s="37"/>
      <c r="HMT157" s="37"/>
      <c r="HMU157" s="37"/>
      <c r="HMV157" s="37"/>
      <c r="HMW157" s="37"/>
      <c r="HMX157" s="37"/>
      <c r="HMY157" s="37"/>
      <c r="HMZ157" s="37"/>
      <c r="HNA157" s="37"/>
      <c r="HNB157" s="37"/>
      <c r="HNC157" s="37"/>
      <c r="HND157" s="37"/>
      <c r="HNE157" s="37"/>
      <c r="HNF157" s="37"/>
      <c r="HNG157" s="37"/>
      <c r="HNH157" s="37"/>
      <c r="HNI157" s="37"/>
      <c r="HNJ157" s="37"/>
      <c r="HNK157" s="37"/>
      <c r="HNL157" s="37"/>
      <c r="HNM157" s="37"/>
      <c r="HNN157" s="37"/>
      <c r="HNO157" s="37"/>
      <c r="HNP157" s="37"/>
      <c r="HNQ157" s="37"/>
      <c r="HNR157" s="37"/>
      <c r="HNS157" s="37"/>
      <c r="HNT157" s="37"/>
      <c r="HNU157" s="37"/>
      <c r="HNV157" s="37"/>
      <c r="HNW157" s="37"/>
      <c r="HNX157" s="37"/>
      <c r="HNY157" s="37"/>
      <c r="HNZ157" s="37"/>
      <c r="HOA157" s="37"/>
      <c r="HOB157" s="37"/>
      <c r="HOC157" s="37"/>
      <c r="HOD157" s="37"/>
      <c r="HOE157" s="37"/>
      <c r="HOF157" s="37"/>
      <c r="HOG157" s="37"/>
      <c r="HOH157" s="37"/>
      <c r="HOI157" s="37"/>
      <c r="HOJ157" s="37"/>
      <c r="HOK157" s="37"/>
      <c r="HOL157" s="37"/>
      <c r="HOM157" s="37"/>
      <c r="HON157" s="37"/>
      <c r="HOO157" s="37"/>
      <c r="HOP157" s="37"/>
      <c r="HOQ157" s="37"/>
      <c r="HOR157" s="37"/>
      <c r="HOS157" s="37"/>
      <c r="HOT157" s="37"/>
      <c r="HOU157" s="37"/>
      <c r="HOV157" s="37"/>
      <c r="HOW157" s="37"/>
      <c r="HOX157" s="37"/>
      <c r="HOY157" s="37"/>
      <c r="HOZ157" s="37"/>
      <c r="HPA157" s="37"/>
      <c r="HPB157" s="37"/>
      <c r="HPC157" s="37"/>
      <c r="HPD157" s="37"/>
      <c r="HPE157" s="37"/>
      <c r="HPF157" s="37"/>
      <c r="HPG157" s="37"/>
      <c r="HPH157" s="37"/>
      <c r="HPI157" s="37"/>
      <c r="HPJ157" s="37"/>
      <c r="HPK157" s="37"/>
      <c r="HPL157" s="37"/>
      <c r="HPM157" s="37"/>
      <c r="HPN157" s="37"/>
      <c r="HPO157" s="37"/>
      <c r="HPP157" s="37"/>
      <c r="HPQ157" s="37"/>
      <c r="HPR157" s="37"/>
      <c r="HPS157" s="37"/>
      <c r="HPT157" s="37"/>
      <c r="HPU157" s="37"/>
      <c r="HPV157" s="37"/>
      <c r="HPW157" s="37"/>
      <c r="HPX157" s="37"/>
      <c r="HPY157" s="37"/>
      <c r="HPZ157" s="37"/>
      <c r="HQA157" s="37"/>
      <c r="HQB157" s="37"/>
      <c r="HQC157" s="37"/>
      <c r="HQD157" s="37"/>
      <c r="HQE157" s="37"/>
      <c r="HQF157" s="37"/>
      <c r="HQG157" s="37"/>
      <c r="HQH157" s="37"/>
      <c r="HQI157" s="37"/>
      <c r="HQJ157" s="37"/>
      <c r="HQK157" s="37"/>
      <c r="HQL157" s="37"/>
      <c r="HQM157" s="37"/>
      <c r="HQN157" s="37"/>
      <c r="HQO157" s="37"/>
      <c r="HQP157" s="37"/>
      <c r="HQQ157" s="37"/>
      <c r="HQR157" s="37"/>
      <c r="HQS157" s="37"/>
      <c r="HQT157" s="37"/>
      <c r="HQU157" s="37"/>
      <c r="HQV157" s="37"/>
      <c r="HQW157" s="37"/>
      <c r="HQX157" s="37"/>
      <c r="HQY157" s="37"/>
      <c r="HQZ157" s="37"/>
      <c r="HRA157" s="37"/>
      <c r="HRB157" s="37"/>
      <c r="HRC157" s="37"/>
      <c r="HRD157" s="37"/>
      <c r="HRE157" s="37"/>
      <c r="HRF157" s="37"/>
      <c r="HRG157" s="37"/>
      <c r="HRH157" s="37"/>
      <c r="HRI157" s="37"/>
      <c r="HRJ157" s="37"/>
      <c r="HRK157" s="37"/>
      <c r="HRL157" s="37"/>
      <c r="HRM157" s="37"/>
      <c r="HRN157" s="37"/>
      <c r="HRO157" s="37"/>
      <c r="HRP157" s="37"/>
      <c r="HRQ157" s="37"/>
      <c r="HRR157" s="37"/>
      <c r="HRS157" s="37"/>
      <c r="HRT157" s="37"/>
      <c r="HRU157" s="37"/>
      <c r="HRV157" s="37"/>
      <c r="HRW157" s="37"/>
      <c r="HRX157" s="37"/>
      <c r="HRY157" s="37"/>
      <c r="HRZ157" s="37"/>
      <c r="HSA157" s="37"/>
      <c r="HSB157" s="37"/>
      <c r="HSC157" s="37"/>
      <c r="HSD157" s="37"/>
      <c r="HSE157" s="37"/>
      <c r="HSF157" s="37"/>
      <c r="HSG157" s="37"/>
      <c r="HSH157" s="37"/>
      <c r="HSI157" s="37"/>
      <c r="HSJ157" s="37"/>
      <c r="HSK157" s="37"/>
      <c r="HSL157" s="37"/>
      <c r="HSM157" s="37"/>
      <c r="HSN157" s="37"/>
      <c r="HSO157" s="37"/>
      <c r="HSP157" s="37"/>
      <c r="HSQ157" s="37"/>
      <c r="HSR157" s="37"/>
      <c r="HSS157" s="37"/>
      <c r="HST157" s="37"/>
      <c r="HSU157" s="37"/>
      <c r="HSV157" s="37"/>
      <c r="HSW157" s="37"/>
      <c r="HSX157" s="37"/>
      <c r="HSY157" s="37"/>
      <c r="HSZ157" s="37"/>
      <c r="HTA157" s="37"/>
      <c r="HTB157" s="37"/>
      <c r="HTC157" s="37"/>
      <c r="HTD157" s="37"/>
      <c r="HTE157" s="37"/>
      <c r="HTF157" s="37"/>
      <c r="HTG157" s="37"/>
      <c r="HTH157" s="37"/>
      <c r="HTI157" s="37"/>
      <c r="HTJ157" s="37"/>
      <c r="HTK157" s="37"/>
      <c r="HTL157" s="37"/>
      <c r="HTM157" s="37"/>
      <c r="HTN157" s="37"/>
      <c r="HTO157" s="37"/>
      <c r="HTP157" s="37"/>
      <c r="HTQ157" s="37"/>
      <c r="HTR157" s="37"/>
      <c r="HTS157" s="37"/>
      <c r="HTT157" s="37"/>
      <c r="HTU157" s="37"/>
      <c r="HTV157" s="37"/>
      <c r="HTW157" s="37"/>
      <c r="HTX157" s="37"/>
      <c r="HTY157" s="37"/>
      <c r="HTZ157" s="37"/>
      <c r="HUA157" s="37"/>
      <c r="HUB157" s="37"/>
      <c r="HUC157" s="37"/>
      <c r="HUD157" s="37"/>
      <c r="HUE157" s="37"/>
      <c r="HUF157" s="37"/>
      <c r="HUG157" s="37"/>
      <c r="HUH157" s="37"/>
      <c r="HUI157" s="37"/>
      <c r="HUJ157" s="37"/>
      <c r="HUK157" s="37"/>
      <c r="HUL157" s="37"/>
      <c r="HUM157" s="37"/>
      <c r="HUN157" s="37"/>
      <c r="HUO157" s="37"/>
      <c r="HUP157" s="37"/>
      <c r="HUQ157" s="37"/>
      <c r="HUR157" s="37"/>
      <c r="HUS157" s="37"/>
      <c r="HUT157" s="37"/>
      <c r="HUU157" s="37"/>
      <c r="HUV157" s="37"/>
      <c r="HUW157" s="37"/>
      <c r="HUX157" s="37"/>
      <c r="HUY157" s="37"/>
      <c r="HUZ157" s="37"/>
      <c r="HVA157" s="37"/>
      <c r="HVB157" s="37"/>
      <c r="HVC157" s="37"/>
      <c r="HVD157" s="37"/>
      <c r="HVE157" s="37"/>
      <c r="HVF157" s="37"/>
      <c r="HVG157" s="37"/>
      <c r="HVH157" s="37"/>
      <c r="HVI157" s="37"/>
      <c r="HVJ157" s="37"/>
      <c r="HVK157" s="37"/>
      <c r="HVL157" s="37"/>
      <c r="HVM157" s="37"/>
      <c r="HVN157" s="37"/>
      <c r="HVO157" s="37"/>
      <c r="HVP157" s="37"/>
      <c r="HVQ157" s="37"/>
      <c r="HVR157" s="37"/>
      <c r="HVS157" s="37"/>
      <c r="HVT157" s="37"/>
      <c r="HVU157" s="37"/>
      <c r="HVV157" s="37"/>
      <c r="HVW157" s="37"/>
      <c r="HVX157" s="37"/>
      <c r="HVY157" s="37"/>
      <c r="HVZ157" s="37"/>
      <c r="HWA157" s="37"/>
      <c r="HWB157" s="37"/>
      <c r="HWC157" s="37"/>
      <c r="HWD157" s="37"/>
      <c r="HWE157" s="37"/>
      <c r="HWF157" s="37"/>
      <c r="HWG157" s="37"/>
      <c r="HWH157" s="37"/>
      <c r="HWI157" s="37"/>
      <c r="HWJ157" s="37"/>
      <c r="HWK157" s="37"/>
      <c r="HWL157" s="37"/>
      <c r="HWM157" s="37"/>
      <c r="HWN157" s="37"/>
      <c r="HWO157" s="37"/>
      <c r="HWP157" s="37"/>
      <c r="HWQ157" s="37"/>
      <c r="HWR157" s="37"/>
      <c r="HWS157" s="37"/>
      <c r="HWT157" s="37"/>
      <c r="HWU157" s="37"/>
      <c r="HWV157" s="37"/>
      <c r="HWW157" s="37"/>
      <c r="HWX157" s="37"/>
      <c r="HWY157" s="37"/>
      <c r="HWZ157" s="37"/>
      <c r="HXA157" s="37"/>
      <c r="HXB157" s="37"/>
      <c r="HXC157" s="37"/>
      <c r="HXD157" s="37"/>
      <c r="HXE157" s="37"/>
      <c r="HXF157" s="37"/>
      <c r="HXG157" s="37"/>
      <c r="HXH157" s="37"/>
      <c r="HXI157" s="37"/>
      <c r="HXJ157" s="37"/>
      <c r="HXK157" s="37"/>
      <c r="HXL157" s="37"/>
      <c r="HXM157" s="37"/>
      <c r="HXN157" s="37"/>
      <c r="HXO157" s="37"/>
      <c r="HXP157" s="37"/>
      <c r="HXQ157" s="37"/>
      <c r="HXR157" s="37"/>
      <c r="HXS157" s="37"/>
      <c r="HXT157" s="37"/>
      <c r="HXU157" s="37"/>
      <c r="HXV157" s="37"/>
      <c r="HXW157" s="37"/>
      <c r="HXX157" s="37"/>
      <c r="HXY157" s="37"/>
      <c r="HXZ157" s="37"/>
      <c r="HYA157" s="37"/>
      <c r="HYB157" s="37"/>
      <c r="HYC157" s="37"/>
      <c r="HYD157" s="37"/>
      <c r="HYE157" s="37"/>
      <c r="HYF157" s="37"/>
      <c r="HYG157" s="37"/>
      <c r="HYH157" s="37"/>
      <c r="HYI157" s="37"/>
      <c r="HYJ157" s="37"/>
      <c r="HYK157" s="37"/>
      <c r="HYL157" s="37"/>
      <c r="HYM157" s="37"/>
      <c r="HYN157" s="37"/>
      <c r="HYO157" s="37"/>
      <c r="HYP157" s="37"/>
      <c r="HYQ157" s="37"/>
      <c r="HYR157" s="37"/>
      <c r="HYS157" s="37"/>
      <c r="HYT157" s="37"/>
      <c r="HYU157" s="37"/>
      <c r="HYV157" s="37"/>
      <c r="HYW157" s="37"/>
      <c r="HYX157" s="37"/>
      <c r="HYY157" s="37"/>
      <c r="HYZ157" s="37"/>
      <c r="HZA157" s="37"/>
      <c r="HZB157" s="37"/>
      <c r="HZC157" s="37"/>
      <c r="HZD157" s="37"/>
      <c r="HZE157" s="37"/>
      <c r="HZF157" s="37"/>
      <c r="HZG157" s="37"/>
      <c r="HZH157" s="37"/>
      <c r="HZI157" s="37"/>
      <c r="HZJ157" s="37"/>
      <c r="HZK157" s="37"/>
      <c r="HZL157" s="37"/>
      <c r="HZM157" s="37"/>
      <c r="HZN157" s="37"/>
      <c r="HZO157" s="37"/>
      <c r="HZP157" s="37"/>
      <c r="HZQ157" s="37"/>
      <c r="HZR157" s="37"/>
      <c r="HZS157" s="37"/>
      <c r="HZT157" s="37"/>
      <c r="HZU157" s="37"/>
      <c r="HZV157" s="37"/>
      <c r="HZW157" s="37"/>
      <c r="HZX157" s="37"/>
      <c r="HZY157" s="37"/>
      <c r="HZZ157" s="37"/>
      <c r="IAA157" s="37"/>
      <c r="IAB157" s="37"/>
      <c r="IAC157" s="37"/>
      <c r="IAD157" s="37"/>
      <c r="IAE157" s="37"/>
      <c r="IAF157" s="37"/>
      <c r="IAG157" s="37"/>
      <c r="IAH157" s="37"/>
      <c r="IAI157" s="37"/>
      <c r="IAJ157" s="37"/>
      <c r="IAK157" s="37"/>
      <c r="IAL157" s="37"/>
      <c r="IAM157" s="37"/>
      <c r="IAN157" s="37"/>
      <c r="IAO157" s="37"/>
      <c r="IAP157" s="37"/>
      <c r="IAQ157" s="37"/>
      <c r="IAR157" s="37"/>
      <c r="IAS157" s="37"/>
      <c r="IAT157" s="37"/>
      <c r="IAU157" s="37"/>
      <c r="IAV157" s="37"/>
      <c r="IAW157" s="37"/>
      <c r="IAX157" s="37"/>
      <c r="IAY157" s="37"/>
      <c r="IAZ157" s="37"/>
      <c r="IBA157" s="37"/>
      <c r="IBB157" s="37"/>
      <c r="IBC157" s="37"/>
      <c r="IBD157" s="37"/>
      <c r="IBE157" s="37"/>
      <c r="IBF157" s="37"/>
      <c r="IBG157" s="37"/>
      <c r="IBH157" s="37"/>
      <c r="IBI157" s="37"/>
      <c r="IBJ157" s="37"/>
      <c r="IBK157" s="37"/>
      <c r="IBL157" s="37"/>
      <c r="IBM157" s="37"/>
      <c r="IBN157" s="37"/>
      <c r="IBO157" s="37"/>
      <c r="IBP157" s="37"/>
      <c r="IBQ157" s="37"/>
      <c r="IBR157" s="37"/>
      <c r="IBS157" s="37"/>
      <c r="IBT157" s="37"/>
      <c r="IBU157" s="37"/>
      <c r="IBV157" s="37"/>
      <c r="IBW157" s="37"/>
      <c r="IBX157" s="37"/>
      <c r="IBY157" s="37"/>
      <c r="IBZ157" s="37"/>
      <c r="ICA157" s="37"/>
      <c r="ICB157" s="37"/>
      <c r="ICC157" s="37"/>
      <c r="ICD157" s="37"/>
      <c r="ICE157" s="37"/>
      <c r="ICF157" s="37"/>
      <c r="ICG157" s="37"/>
      <c r="ICH157" s="37"/>
      <c r="ICI157" s="37"/>
      <c r="ICJ157" s="37"/>
      <c r="ICK157" s="37"/>
      <c r="ICL157" s="37"/>
      <c r="ICM157" s="37"/>
      <c r="ICN157" s="37"/>
      <c r="ICO157" s="37"/>
      <c r="ICP157" s="37"/>
      <c r="ICQ157" s="37"/>
      <c r="ICR157" s="37"/>
      <c r="ICS157" s="37"/>
      <c r="ICT157" s="37"/>
      <c r="ICU157" s="37"/>
      <c r="ICV157" s="37"/>
      <c r="ICW157" s="37"/>
      <c r="ICX157" s="37"/>
      <c r="ICY157" s="37"/>
      <c r="ICZ157" s="37"/>
      <c r="IDA157" s="37"/>
      <c r="IDB157" s="37"/>
      <c r="IDC157" s="37"/>
      <c r="IDD157" s="37"/>
      <c r="IDE157" s="37"/>
      <c r="IDF157" s="37"/>
      <c r="IDG157" s="37"/>
      <c r="IDH157" s="37"/>
      <c r="IDI157" s="37"/>
      <c r="IDJ157" s="37"/>
      <c r="IDK157" s="37"/>
      <c r="IDL157" s="37"/>
      <c r="IDM157" s="37"/>
      <c r="IDN157" s="37"/>
      <c r="IDO157" s="37"/>
      <c r="IDP157" s="37"/>
      <c r="IDQ157" s="37"/>
      <c r="IDR157" s="37"/>
      <c r="IDS157" s="37"/>
      <c r="IDT157" s="37"/>
      <c r="IDU157" s="37"/>
      <c r="IDV157" s="37"/>
      <c r="IDW157" s="37"/>
      <c r="IDX157" s="37"/>
      <c r="IDY157" s="37"/>
      <c r="IDZ157" s="37"/>
      <c r="IEA157" s="37"/>
      <c r="IEB157" s="37"/>
      <c r="IEC157" s="37"/>
      <c r="IED157" s="37"/>
      <c r="IEE157" s="37"/>
      <c r="IEF157" s="37"/>
      <c r="IEG157" s="37"/>
      <c r="IEH157" s="37"/>
      <c r="IEI157" s="37"/>
      <c r="IEJ157" s="37"/>
      <c r="IEK157" s="37"/>
      <c r="IEL157" s="37"/>
      <c r="IEM157" s="37"/>
      <c r="IEN157" s="37"/>
      <c r="IEO157" s="37"/>
      <c r="IEP157" s="37"/>
      <c r="IEQ157" s="37"/>
      <c r="IER157" s="37"/>
      <c r="IES157" s="37"/>
      <c r="IET157" s="37"/>
      <c r="IEU157" s="37"/>
      <c r="IEV157" s="37"/>
      <c r="IEW157" s="37"/>
      <c r="IEX157" s="37"/>
      <c r="IEY157" s="37"/>
      <c r="IEZ157" s="37"/>
      <c r="IFA157" s="37"/>
      <c r="IFB157" s="37"/>
      <c r="IFC157" s="37"/>
      <c r="IFD157" s="37"/>
      <c r="IFE157" s="37"/>
      <c r="IFF157" s="37"/>
      <c r="IFG157" s="37"/>
      <c r="IFH157" s="37"/>
      <c r="IFI157" s="37"/>
      <c r="IFJ157" s="37"/>
      <c r="IFK157" s="37"/>
      <c r="IFL157" s="37"/>
      <c r="IFM157" s="37"/>
      <c r="IFN157" s="37"/>
      <c r="IFO157" s="37"/>
      <c r="IFP157" s="37"/>
      <c r="IFQ157" s="37"/>
      <c r="IFR157" s="37"/>
      <c r="IFS157" s="37"/>
      <c r="IFT157" s="37"/>
      <c r="IFU157" s="37"/>
      <c r="IFV157" s="37"/>
      <c r="IFW157" s="37"/>
      <c r="IFX157" s="37"/>
      <c r="IFY157" s="37"/>
      <c r="IFZ157" s="37"/>
      <c r="IGA157" s="37"/>
      <c r="IGB157" s="37"/>
      <c r="IGC157" s="37"/>
      <c r="IGD157" s="37"/>
      <c r="IGE157" s="37"/>
      <c r="IGF157" s="37"/>
      <c r="IGG157" s="37"/>
      <c r="IGH157" s="37"/>
      <c r="IGI157" s="37"/>
      <c r="IGJ157" s="37"/>
      <c r="IGK157" s="37"/>
      <c r="IGL157" s="37"/>
      <c r="IGM157" s="37"/>
      <c r="IGN157" s="37"/>
      <c r="IGO157" s="37"/>
      <c r="IGP157" s="37"/>
      <c r="IGQ157" s="37"/>
      <c r="IGR157" s="37"/>
      <c r="IGS157" s="37"/>
      <c r="IGT157" s="37"/>
      <c r="IGU157" s="37"/>
      <c r="IGV157" s="37"/>
      <c r="IGW157" s="37"/>
      <c r="IGX157" s="37"/>
      <c r="IGY157" s="37"/>
      <c r="IGZ157" s="37"/>
      <c r="IHA157" s="37"/>
      <c r="IHB157" s="37"/>
      <c r="IHC157" s="37"/>
      <c r="IHD157" s="37"/>
      <c r="IHE157" s="37"/>
      <c r="IHF157" s="37"/>
      <c r="IHG157" s="37"/>
      <c r="IHH157" s="37"/>
      <c r="IHI157" s="37"/>
      <c r="IHJ157" s="37"/>
      <c r="IHK157" s="37"/>
      <c r="IHL157" s="37"/>
      <c r="IHM157" s="37"/>
      <c r="IHN157" s="37"/>
      <c r="IHO157" s="37"/>
      <c r="IHP157" s="37"/>
      <c r="IHQ157" s="37"/>
      <c r="IHR157" s="37"/>
      <c r="IHS157" s="37"/>
      <c r="IHT157" s="37"/>
      <c r="IHU157" s="37"/>
      <c r="IHV157" s="37"/>
      <c r="IHW157" s="37"/>
      <c r="IHX157" s="37"/>
      <c r="IHY157" s="37"/>
      <c r="IHZ157" s="37"/>
      <c r="IIA157" s="37"/>
      <c r="IIB157" s="37"/>
      <c r="IIC157" s="37"/>
      <c r="IID157" s="37"/>
      <c r="IIE157" s="37"/>
      <c r="IIF157" s="37"/>
      <c r="IIG157" s="37"/>
      <c r="IIH157" s="37"/>
      <c r="III157" s="37"/>
      <c r="IIJ157" s="37"/>
      <c r="IIK157" s="37"/>
      <c r="IIL157" s="37"/>
      <c r="IIM157" s="37"/>
      <c r="IIN157" s="37"/>
      <c r="IIO157" s="37"/>
      <c r="IIP157" s="37"/>
      <c r="IIQ157" s="37"/>
      <c r="IIR157" s="37"/>
      <c r="IIS157" s="37"/>
      <c r="IIT157" s="37"/>
      <c r="IIU157" s="37"/>
      <c r="IIV157" s="37"/>
      <c r="IIW157" s="37"/>
      <c r="IIX157" s="37"/>
      <c r="IIY157" s="37"/>
      <c r="IIZ157" s="37"/>
      <c r="IJA157" s="37"/>
      <c r="IJB157" s="37"/>
      <c r="IJC157" s="37"/>
      <c r="IJD157" s="37"/>
      <c r="IJE157" s="37"/>
      <c r="IJF157" s="37"/>
      <c r="IJG157" s="37"/>
      <c r="IJH157" s="37"/>
      <c r="IJI157" s="37"/>
      <c r="IJJ157" s="37"/>
      <c r="IJK157" s="37"/>
      <c r="IJL157" s="37"/>
      <c r="IJM157" s="37"/>
      <c r="IJN157" s="37"/>
      <c r="IJO157" s="37"/>
      <c r="IJP157" s="37"/>
      <c r="IJQ157" s="37"/>
      <c r="IJR157" s="37"/>
      <c r="IJS157" s="37"/>
      <c r="IJT157" s="37"/>
      <c r="IJU157" s="37"/>
      <c r="IJV157" s="37"/>
      <c r="IJW157" s="37"/>
      <c r="IJX157" s="37"/>
      <c r="IJY157" s="37"/>
      <c r="IJZ157" s="37"/>
      <c r="IKA157" s="37"/>
      <c r="IKB157" s="37"/>
      <c r="IKC157" s="37"/>
      <c r="IKD157" s="37"/>
      <c r="IKE157" s="37"/>
      <c r="IKF157" s="37"/>
      <c r="IKG157" s="37"/>
      <c r="IKH157" s="37"/>
      <c r="IKI157" s="37"/>
      <c r="IKJ157" s="37"/>
      <c r="IKK157" s="37"/>
      <c r="IKL157" s="37"/>
      <c r="IKM157" s="37"/>
      <c r="IKN157" s="37"/>
      <c r="IKO157" s="37"/>
      <c r="IKP157" s="37"/>
      <c r="IKQ157" s="37"/>
      <c r="IKR157" s="37"/>
      <c r="IKS157" s="37"/>
      <c r="IKT157" s="37"/>
      <c r="IKU157" s="37"/>
      <c r="IKV157" s="37"/>
      <c r="IKW157" s="37"/>
      <c r="IKX157" s="37"/>
      <c r="IKY157" s="37"/>
      <c r="IKZ157" s="37"/>
      <c r="ILA157" s="37"/>
      <c r="ILB157" s="37"/>
      <c r="ILC157" s="37"/>
      <c r="ILD157" s="37"/>
      <c r="ILE157" s="37"/>
      <c r="ILF157" s="37"/>
      <c r="ILG157" s="37"/>
      <c r="ILH157" s="37"/>
      <c r="ILI157" s="37"/>
      <c r="ILJ157" s="37"/>
      <c r="ILK157" s="37"/>
      <c r="ILL157" s="37"/>
      <c r="ILM157" s="37"/>
      <c r="ILN157" s="37"/>
      <c r="ILO157" s="37"/>
      <c r="ILP157" s="37"/>
      <c r="ILQ157" s="37"/>
      <c r="ILR157" s="37"/>
      <c r="ILS157" s="37"/>
      <c r="ILT157" s="37"/>
      <c r="ILU157" s="37"/>
      <c r="ILV157" s="37"/>
      <c r="ILW157" s="37"/>
      <c r="ILX157" s="37"/>
      <c r="ILY157" s="37"/>
      <c r="ILZ157" s="37"/>
      <c r="IMA157" s="37"/>
      <c r="IMB157" s="37"/>
      <c r="IMC157" s="37"/>
      <c r="IMD157" s="37"/>
      <c r="IME157" s="37"/>
      <c r="IMF157" s="37"/>
      <c r="IMG157" s="37"/>
      <c r="IMH157" s="37"/>
      <c r="IMI157" s="37"/>
      <c r="IMJ157" s="37"/>
      <c r="IMK157" s="37"/>
      <c r="IML157" s="37"/>
      <c r="IMM157" s="37"/>
      <c r="IMN157" s="37"/>
      <c r="IMO157" s="37"/>
      <c r="IMP157" s="37"/>
      <c r="IMQ157" s="37"/>
      <c r="IMR157" s="37"/>
      <c r="IMS157" s="37"/>
      <c r="IMT157" s="37"/>
      <c r="IMU157" s="37"/>
      <c r="IMV157" s="37"/>
      <c r="IMW157" s="37"/>
      <c r="IMX157" s="37"/>
      <c r="IMY157" s="37"/>
      <c r="IMZ157" s="37"/>
      <c r="INA157" s="37"/>
      <c r="INB157" s="37"/>
      <c r="INC157" s="37"/>
      <c r="IND157" s="37"/>
      <c r="INE157" s="37"/>
      <c r="INF157" s="37"/>
      <c r="ING157" s="37"/>
      <c r="INH157" s="37"/>
      <c r="INI157" s="37"/>
      <c r="INJ157" s="37"/>
      <c r="INK157" s="37"/>
      <c r="INL157" s="37"/>
      <c r="INM157" s="37"/>
      <c r="INN157" s="37"/>
      <c r="INO157" s="37"/>
      <c r="INP157" s="37"/>
      <c r="INQ157" s="37"/>
      <c r="INR157" s="37"/>
      <c r="INS157" s="37"/>
      <c r="INT157" s="37"/>
      <c r="INU157" s="37"/>
      <c r="INV157" s="37"/>
      <c r="INW157" s="37"/>
      <c r="INX157" s="37"/>
      <c r="INY157" s="37"/>
      <c r="INZ157" s="37"/>
      <c r="IOA157" s="37"/>
      <c r="IOB157" s="37"/>
      <c r="IOC157" s="37"/>
      <c r="IOD157" s="37"/>
      <c r="IOE157" s="37"/>
      <c r="IOF157" s="37"/>
      <c r="IOG157" s="37"/>
      <c r="IOH157" s="37"/>
      <c r="IOI157" s="37"/>
      <c r="IOJ157" s="37"/>
      <c r="IOK157" s="37"/>
      <c r="IOL157" s="37"/>
      <c r="IOM157" s="37"/>
      <c r="ION157" s="37"/>
      <c r="IOO157" s="37"/>
      <c r="IOP157" s="37"/>
      <c r="IOQ157" s="37"/>
      <c r="IOR157" s="37"/>
      <c r="IOS157" s="37"/>
      <c r="IOT157" s="37"/>
      <c r="IOU157" s="37"/>
      <c r="IOV157" s="37"/>
      <c r="IOW157" s="37"/>
      <c r="IOX157" s="37"/>
      <c r="IOY157" s="37"/>
      <c r="IOZ157" s="37"/>
      <c r="IPA157" s="37"/>
      <c r="IPB157" s="37"/>
      <c r="IPC157" s="37"/>
      <c r="IPD157" s="37"/>
      <c r="IPE157" s="37"/>
      <c r="IPF157" s="37"/>
      <c r="IPG157" s="37"/>
      <c r="IPH157" s="37"/>
      <c r="IPI157" s="37"/>
      <c r="IPJ157" s="37"/>
      <c r="IPK157" s="37"/>
      <c r="IPL157" s="37"/>
      <c r="IPM157" s="37"/>
      <c r="IPN157" s="37"/>
      <c r="IPO157" s="37"/>
      <c r="IPP157" s="37"/>
      <c r="IPQ157" s="37"/>
      <c r="IPR157" s="37"/>
      <c r="IPS157" s="37"/>
      <c r="IPT157" s="37"/>
      <c r="IPU157" s="37"/>
      <c r="IPV157" s="37"/>
      <c r="IPW157" s="37"/>
      <c r="IPX157" s="37"/>
      <c r="IPY157" s="37"/>
      <c r="IPZ157" s="37"/>
      <c r="IQA157" s="37"/>
      <c r="IQB157" s="37"/>
      <c r="IQC157" s="37"/>
      <c r="IQD157" s="37"/>
      <c r="IQE157" s="37"/>
      <c r="IQF157" s="37"/>
      <c r="IQG157" s="37"/>
      <c r="IQH157" s="37"/>
      <c r="IQI157" s="37"/>
      <c r="IQJ157" s="37"/>
      <c r="IQK157" s="37"/>
      <c r="IQL157" s="37"/>
      <c r="IQM157" s="37"/>
      <c r="IQN157" s="37"/>
      <c r="IQO157" s="37"/>
      <c r="IQP157" s="37"/>
      <c r="IQQ157" s="37"/>
      <c r="IQR157" s="37"/>
      <c r="IQS157" s="37"/>
      <c r="IQT157" s="37"/>
      <c r="IQU157" s="37"/>
      <c r="IQV157" s="37"/>
      <c r="IQW157" s="37"/>
      <c r="IQX157" s="37"/>
      <c r="IQY157" s="37"/>
      <c r="IQZ157" s="37"/>
      <c r="IRA157" s="37"/>
      <c r="IRB157" s="37"/>
      <c r="IRC157" s="37"/>
      <c r="IRD157" s="37"/>
      <c r="IRE157" s="37"/>
      <c r="IRF157" s="37"/>
      <c r="IRG157" s="37"/>
      <c r="IRH157" s="37"/>
      <c r="IRI157" s="37"/>
      <c r="IRJ157" s="37"/>
      <c r="IRK157" s="37"/>
      <c r="IRL157" s="37"/>
      <c r="IRM157" s="37"/>
      <c r="IRN157" s="37"/>
      <c r="IRO157" s="37"/>
      <c r="IRP157" s="37"/>
      <c r="IRQ157" s="37"/>
      <c r="IRR157" s="37"/>
      <c r="IRS157" s="37"/>
      <c r="IRT157" s="37"/>
      <c r="IRU157" s="37"/>
      <c r="IRV157" s="37"/>
      <c r="IRW157" s="37"/>
      <c r="IRX157" s="37"/>
      <c r="IRY157" s="37"/>
      <c r="IRZ157" s="37"/>
      <c r="ISA157" s="37"/>
      <c r="ISB157" s="37"/>
      <c r="ISC157" s="37"/>
      <c r="ISD157" s="37"/>
      <c r="ISE157" s="37"/>
      <c r="ISF157" s="37"/>
      <c r="ISG157" s="37"/>
      <c r="ISH157" s="37"/>
      <c r="ISI157" s="37"/>
      <c r="ISJ157" s="37"/>
      <c r="ISK157" s="37"/>
      <c r="ISL157" s="37"/>
      <c r="ISM157" s="37"/>
      <c r="ISN157" s="37"/>
      <c r="ISO157" s="37"/>
      <c r="ISP157" s="37"/>
      <c r="ISQ157" s="37"/>
      <c r="ISR157" s="37"/>
      <c r="ISS157" s="37"/>
      <c r="IST157" s="37"/>
      <c r="ISU157" s="37"/>
      <c r="ISV157" s="37"/>
      <c r="ISW157" s="37"/>
      <c r="ISX157" s="37"/>
      <c r="ISY157" s="37"/>
      <c r="ISZ157" s="37"/>
      <c r="ITA157" s="37"/>
      <c r="ITB157" s="37"/>
      <c r="ITC157" s="37"/>
      <c r="ITD157" s="37"/>
      <c r="ITE157" s="37"/>
      <c r="ITF157" s="37"/>
      <c r="ITG157" s="37"/>
      <c r="ITH157" s="37"/>
      <c r="ITI157" s="37"/>
      <c r="ITJ157" s="37"/>
      <c r="ITK157" s="37"/>
      <c r="ITL157" s="37"/>
      <c r="ITM157" s="37"/>
      <c r="ITN157" s="37"/>
      <c r="ITO157" s="37"/>
      <c r="ITP157" s="37"/>
      <c r="ITQ157" s="37"/>
      <c r="ITR157" s="37"/>
      <c r="ITS157" s="37"/>
      <c r="ITT157" s="37"/>
      <c r="ITU157" s="37"/>
      <c r="ITV157" s="37"/>
      <c r="ITW157" s="37"/>
      <c r="ITX157" s="37"/>
      <c r="ITY157" s="37"/>
      <c r="ITZ157" s="37"/>
      <c r="IUA157" s="37"/>
      <c r="IUB157" s="37"/>
      <c r="IUC157" s="37"/>
      <c r="IUD157" s="37"/>
      <c r="IUE157" s="37"/>
      <c r="IUF157" s="37"/>
      <c r="IUG157" s="37"/>
      <c r="IUH157" s="37"/>
      <c r="IUI157" s="37"/>
      <c r="IUJ157" s="37"/>
      <c r="IUK157" s="37"/>
      <c r="IUL157" s="37"/>
      <c r="IUM157" s="37"/>
      <c r="IUN157" s="37"/>
      <c r="IUO157" s="37"/>
      <c r="IUP157" s="37"/>
      <c r="IUQ157" s="37"/>
      <c r="IUR157" s="37"/>
      <c r="IUS157" s="37"/>
      <c r="IUT157" s="37"/>
      <c r="IUU157" s="37"/>
      <c r="IUV157" s="37"/>
      <c r="IUW157" s="37"/>
      <c r="IUX157" s="37"/>
      <c r="IUY157" s="37"/>
      <c r="IUZ157" s="37"/>
      <c r="IVA157" s="37"/>
      <c r="IVB157" s="37"/>
      <c r="IVC157" s="37"/>
      <c r="IVD157" s="37"/>
      <c r="IVE157" s="37"/>
      <c r="IVF157" s="37"/>
      <c r="IVG157" s="37"/>
      <c r="IVH157" s="37"/>
      <c r="IVI157" s="37"/>
      <c r="IVJ157" s="37"/>
      <c r="IVK157" s="37"/>
      <c r="IVL157" s="37"/>
      <c r="IVM157" s="37"/>
      <c r="IVN157" s="37"/>
      <c r="IVO157" s="37"/>
      <c r="IVP157" s="37"/>
      <c r="IVQ157" s="37"/>
      <c r="IVR157" s="37"/>
      <c r="IVS157" s="37"/>
      <c r="IVT157" s="37"/>
      <c r="IVU157" s="37"/>
      <c r="IVV157" s="37"/>
      <c r="IVW157" s="37"/>
      <c r="IVX157" s="37"/>
      <c r="IVY157" s="37"/>
      <c r="IVZ157" s="37"/>
      <c r="IWA157" s="37"/>
      <c r="IWB157" s="37"/>
      <c r="IWC157" s="37"/>
      <c r="IWD157" s="37"/>
      <c r="IWE157" s="37"/>
      <c r="IWF157" s="37"/>
      <c r="IWG157" s="37"/>
      <c r="IWH157" s="37"/>
      <c r="IWI157" s="37"/>
      <c r="IWJ157" s="37"/>
      <c r="IWK157" s="37"/>
      <c r="IWL157" s="37"/>
      <c r="IWM157" s="37"/>
      <c r="IWN157" s="37"/>
      <c r="IWO157" s="37"/>
      <c r="IWP157" s="37"/>
      <c r="IWQ157" s="37"/>
      <c r="IWR157" s="37"/>
      <c r="IWS157" s="37"/>
      <c r="IWT157" s="37"/>
      <c r="IWU157" s="37"/>
      <c r="IWV157" s="37"/>
      <c r="IWW157" s="37"/>
      <c r="IWX157" s="37"/>
      <c r="IWY157" s="37"/>
      <c r="IWZ157" s="37"/>
      <c r="IXA157" s="37"/>
      <c r="IXB157" s="37"/>
      <c r="IXC157" s="37"/>
      <c r="IXD157" s="37"/>
      <c r="IXE157" s="37"/>
      <c r="IXF157" s="37"/>
      <c r="IXG157" s="37"/>
      <c r="IXH157" s="37"/>
      <c r="IXI157" s="37"/>
      <c r="IXJ157" s="37"/>
      <c r="IXK157" s="37"/>
      <c r="IXL157" s="37"/>
      <c r="IXM157" s="37"/>
      <c r="IXN157" s="37"/>
      <c r="IXO157" s="37"/>
      <c r="IXP157" s="37"/>
      <c r="IXQ157" s="37"/>
      <c r="IXR157" s="37"/>
      <c r="IXS157" s="37"/>
      <c r="IXT157" s="37"/>
      <c r="IXU157" s="37"/>
      <c r="IXV157" s="37"/>
      <c r="IXW157" s="37"/>
      <c r="IXX157" s="37"/>
      <c r="IXY157" s="37"/>
      <c r="IXZ157" s="37"/>
      <c r="IYA157" s="37"/>
      <c r="IYB157" s="37"/>
      <c r="IYC157" s="37"/>
      <c r="IYD157" s="37"/>
      <c r="IYE157" s="37"/>
      <c r="IYF157" s="37"/>
      <c r="IYG157" s="37"/>
      <c r="IYH157" s="37"/>
      <c r="IYI157" s="37"/>
      <c r="IYJ157" s="37"/>
      <c r="IYK157" s="37"/>
      <c r="IYL157" s="37"/>
      <c r="IYM157" s="37"/>
      <c r="IYN157" s="37"/>
      <c r="IYO157" s="37"/>
      <c r="IYP157" s="37"/>
      <c r="IYQ157" s="37"/>
      <c r="IYR157" s="37"/>
      <c r="IYS157" s="37"/>
      <c r="IYT157" s="37"/>
      <c r="IYU157" s="37"/>
      <c r="IYV157" s="37"/>
      <c r="IYW157" s="37"/>
      <c r="IYX157" s="37"/>
      <c r="IYY157" s="37"/>
      <c r="IYZ157" s="37"/>
      <c r="IZA157" s="37"/>
      <c r="IZB157" s="37"/>
      <c r="IZC157" s="37"/>
      <c r="IZD157" s="37"/>
      <c r="IZE157" s="37"/>
      <c r="IZF157" s="37"/>
      <c r="IZG157" s="37"/>
      <c r="IZH157" s="37"/>
      <c r="IZI157" s="37"/>
      <c r="IZJ157" s="37"/>
      <c r="IZK157" s="37"/>
      <c r="IZL157" s="37"/>
      <c r="IZM157" s="37"/>
      <c r="IZN157" s="37"/>
      <c r="IZO157" s="37"/>
      <c r="IZP157" s="37"/>
      <c r="IZQ157" s="37"/>
      <c r="IZR157" s="37"/>
      <c r="IZS157" s="37"/>
      <c r="IZT157" s="37"/>
      <c r="IZU157" s="37"/>
      <c r="IZV157" s="37"/>
      <c r="IZW157" s="37"/>
      <c r="IZX157" s="37"/>
      <c r="IZY157" s="37"/>
      <c r="IZZ157" s="37"/>
      <c r="JAA157" s="37"/>
      <c r="JAB157" s="37"/>
      <c r="JAC157" s="37"/>
      <c r="JAD157" s="37"/>
      <c r="JAE157" s="37"/>
      <c r="JAF157" s="37"/>
      <c r="JAG157" s="37"/>
      <c r="JAH157" s="37"/>
      <c r="JAI157" s="37"/>
      <c r="JAJ157" s="37"/>
      <c r="JAK157" s="37"/>
      <c r="JAL157" s="37"/>
      <c r="JAM157" s="37"/>
      <c r="JAN157" s="37"/>
      <c r="JAO157" s="37"/>
      <c r="JAP157" s="37"/>
      <c r="JAQ157" s="37"/>
      <c r="JAR157" s="37"/>
      <c r="JAS157" s="37"/>
      <c r="JAT157" s="37"/>
      <c r="JAU157" s="37"/>
      <c r="JAV157" s="37"/>
      <c r="JAW157" s="37"/>
      <c r="JAX157" s="37"/>
      <c r="JAY157" s="37"/>
      <c r="JAZ157" s="37"/>
      <c r="JBA157" s="37"/>
      <c r="JBB157" s="37"/>
      <c r="JBC157" s="37"/>
      <c r="JBD157" s="37"/>
      <c r="JBE157" s="37"/>
      <c r="JBF157" s="37"/>
      <c r="JBG157" s="37"/>
      <c r="JBH157" s="37"/>
      <c r="JBI157" s="37"/>
      <c r="JBJ157" s="37"/>
      <c r="JBK157" s="37"/>
      <c r="JBL157" s="37"/>
      <c r="JBM157" s="37"/>
      <c r="JBN157" s="37"/>
      <c r="JBO157" s="37"/>
      <c r="JBP157" s="37"/>
      <c r="JBQ157" s="37"/>
      <c r="JBR157" s="37"/>
      <c r="JBS157" s="37"/>
      <c r="JBT157" s="37"/>
      <c r="JBU157" s="37"/>
      <c r="JBV157" s="37"/>
      <c r="JBW157" s="37"/>
      <c r="JBX157" s="37"/>
      <c r="JBY157" s="37"/>
      <c r="JBZ157" s="37"/>
      <c r="JCA157" s="37"/>
      <c r="JCB157" s="37"/>
      <c r="JCC157" s="37"/>
      <c r="JCD157" s="37"/>
      <c r="JCE157" s="37"/>
      <c r="JCF157" s="37"/>
      <c r="JCG157" s="37"/>
      <c r="JCH157" s="37"/>
      <c r="JCI157" s="37"/>
      <c r="JCJ157" s="37"/>
      <c r="JCK157" s="37"/>
      <c r="JCL157" s="37"/>
      <c r="JCM157" s="37"/>
      <c r="JCN157" s="37"/>
      <c r="JCO157" s="37"/>
      <c r="JCP157" s="37"/>
      <c r="JCQ157" s="37"/>
      <c r="JCR157" s="37"/>
      <c r="JCS157" s="37"/>
      <c r="JCT157" s="37"/>
      <c r="JCU157" s="37"/>
      <c r="JCV157" s="37"/>
      <c r="JCW157" s="37"/>
      <c r="JCX157" s="37"/>
      <c r="JCY157" s="37"/>
      <c r="JCZ157" s="37"/>
      <c r="JDA157" s="37"/>
      <c r="JDB157" s="37"/>
      <c r="JDC157" s="37"/>
      <c r="JDD157" s="37"/>
      <c r="JDE157" s="37"/>
      <c r="JDF157" s="37"/>
      <c r="JDG157" s="37"/>
      <c r="JDH157" s="37"/>
      <c r="JDI157" s="37"/>
      <c r="JDJ157" s="37"/>
      <c r="JDK157" s="37"/>
      <c r="JDL157" s="37"/>
      <c r="JDM157" s="37"/>
      <c r="JDN157" s="37"/>
      <c r="JDO157" s="37"/>
      <c r="JDP157" s="37"/>
      <c r="JDQ157" s="37"/>
      <c r="JDR157" s="37"/>
      <c r="JDS157" s="37"/>
      <c r="JDT157" s="37"/>
      <c r="JDU157" s="37"/>
      <c r="JDV157" s="37"/>
      <c r="JDW157" s="37"/>
      <c r="JDX157" s="37"/>
      <c r="JDY157" s="37"/>
      <c r="JDZ157" s="37"/>
      <c r="JEA157" s="37"/>
      <c r="JEB157" s="37"/>
      <c r="JEC157" s="37"/>
      <c r="JED157" s="37"/>
      <c r="JEE157" s="37"/>
      <c r="JEF157" s="37"/>
      <c r="JEG157" s="37"/>
      <c r="JEH157" s="37"/>
      <c r="JEI157" s="37"/>
      <c r="JEJ157" s="37"/>
      <c r="JEK157" s="37"/>
      <c r="JEL157" s="37"/>
      <c r="JEM157" s="37"/>
      <c r="JEN157" s="37"/>
      <c r="JEO157" s="37"/>
      <c r="JEP157" s="37"/>
      <c r="JEQ157" s="37"/>
      <c r="JER157" s="37"/>
      <c r="JES157" s="37"/>
      <c r="JET157" s="37"/>
      <c r="JEU157" s="37"/>
      <c r="JEV157" s="37"/>
      <c r="JEW157" s="37"/>
      <c r="JEX157" s="37"/>
      <c r="JEY157" s="37"/>
      <c r="JEZ157" s="37"/>
      <c r="JFA157" s="37"/>
      <c r="JFB157" s="37"/>
      <c r="JFC157" s="37"/>
      <c r="JFD157" s="37"/>
      <c r="JFE157" s="37"/>
      <c r="JFF157" s="37"/>
      <c r="JFG157" s="37"/>
      <c r="JFH157" s="37"/>
      <c r="JFI157" s="37"/>
      <c r="JFJ157" s="37"/>
      <c r="JFK157" s="37"/>
      <c r="JFL157" s="37"/>
      <c r="JFM157" s="37"/>
      <c r="JFN157" s="37"/>
      <c r="JFO157" s="37"/>
      <c r="JFP157" s="37"/>
      <c r="JFQ157" s="37"/>
      <c r="JFR157" s="37"/>
      <c r="JFS157" s="37"/>
      <c r="JFT157" s="37"/>
      <c r="JFU157" s="37"/>
      <c r="JFV157" s="37"/>
      <c r="JFW157" s="37"/>
      <c r="JFX157" s="37"/>
      <c r="JFY157" s="37"/>
      <c r="JFZ157" s="37"/>
      <c r="JGA157" s="37"/>
      <c r="JGB157" s="37"/>
      <c r="JGC157" s="37"/>
      <c r="JGD157" s="37"/>
      <c r="JGE157" s="37"/>
      <c r="JGF157" s="37"/>
      <c r="JGG157" s="37"/>
      <c r="JGH157" s="37"/>
      <c r="JGI157" s="37"/>
      <c r="JGJ157" s="37"/>
      <c r="JGK157" s="37"/>
      <c r="JGL157" s="37"/>
      <c r="JGM157" s="37"/>
      <c r="JGN157" s="37"/>
      <c r="JGO157" s="37"/>
      <c r="JGP157" s="37"/>
      <c r="JGQ157" s="37"/>
      <c r="JGR157" s="37"/>
      <c r="JGS157" s="37"/>
      <c r="JGT157" s="37"/>
      <c r="JGU157" s="37"/>
      <c r="JGV157" s="37"/>
      <c r="JGW157" s="37"/>
      <c r="JGX157" s="37"/>
      <c r="JGY157" s="37"/>
      <c r="JGZ157" s="37"/>
      <c r="JHA157" s="37"/>
      <c r="JHB157" s="37"/>
      <c r="JHC157" s="37"/>
      <c r="JHD157" s="37"/>
      <c r="JHE157" s="37"/>
      <c r="JHF157" s="37"/>
      <c r="JHG157" s="37"/>
      <c r="JHH157" s="37"/>
      <c r="JHI157" s="37"/>
      <c r="JHJ157" s="37"/>
      <c r="JHK157" s="37"/>
      <c r="JHL157" s="37"/>
      <c r="JHM157" s="37"/>
      <c r="JHN157" s="37"/>
      <c r="JHO157" s="37"/>
      <c r="JHP157" s="37"/>
      <c r="JHQ157" s="37"/>
      <c r="JHR157" s="37"/>
      <c r="JHS157" s="37"/>
      <c r="JHT157" s="37"/>
      <c r="JHU157" s="37"/>
      <c r="JHV157" s="37"/>
      <c r="JHW157" s="37"/>
      <c r="JHX157" s="37"/>
      <c r="JHY157" s="37"/>
      <c r="JHZ157" s="37"/>
      <c r="JIA157" s="37"/>
      <c r="JIB157" s="37"/>
      <c r="JIC157" s="37"/>
      <c r="JID157" s="37"/>
      <c r="JIE157" s="37"/>
      <c r="JIF157" s="37"/>
      <c r="JIG157" s="37"/>
      <c r="JIH157" s="37"/>
      <c r="JII157" s="37"/>
      <c r="JIJ157" s="37"/>
      <c r="JIK157" s="37"/>
      <c r="JIL157" s="37"/>
      <c r="JIM157" s="37"/>
      <c r="JIN157" s="37"/>
      <c r="JIO157" s="37"/>
      <c r="JIP157" s="37"/>
      <c r="JIQ157" s="37"/>
      <c r="JIR157" s="37"/>
      <c r="JIS157" s="37"/>
      <c r="JIT157" s="37"/>
      <c r="JIU157" s="37"/>
      <c r="JIV157" s="37"/>
      <c r="JIW157" s="37"/>
      <c r="JIX157" s="37"/>
      <c r="JIY157" s="37"/>
      <c r="JIZ157" s="37"/>
      <c r="JJA157" s="37"/>
      <c r="JJB157" s="37"/>
      <c r="JJC157" s="37"/>
      <c r="JJD157" s="37"/>
      <c r="JJE157" s="37"/>
      <c r="JJF157" s="37"/>
      <c r="JJG157" s="37"/>
      <c r="JJH157" s="37"/>
      <c r="JJI157" s="37"/>
      <c r="JJJ157" s="37"/>
      <c r="JJK157" s="37"/>
      <c r="JJL157" s="37"/>
      <c r="JJM157" s="37"/>
      <c r="JJN157" s="37"/>
      <c r="JJO157" s="37"/>
      <c r="JJP157" s="37"/>
      <c r="JJQ157" s="37"/>
      <c r="JJR157" s="37"/>
      <c r="JJS157" s="37"/>
      <c r="JJT157" s="37"/>
      <c r="JJU157" s="37"/>
      <c r="JJV157" s="37"/>
      <c r="JJW157" s="37"/>
      <c r="JJX157" s="37"/>
      <c r="JJY157" s="37"/>
      <c r="JJZ157" s="37"/>
      <c r="JKA157" s="37"/>
      <c r="JKB157" s="37"/>
      <c r="JKC157" s="37"/>
      <c r="JKD157" s="37"/>
      <c r="JKE157" s="37"/>
      <c r="JKF157" s="37"/>
      <c r="JKG157" s="37"/>
      <c r="JKH157" s="37"/>
      <c r="JKI157" s="37"/>
      <c r="JKJ157" s="37"/>
      <c r="JKK157" s="37"/>
      <c r="JKL157" s="37"/>
      <c r="JKM157" s="37"/>
      <c r="JKN157" s="37"/>
      <c r="JKO157" s="37"/>
      <c r="JKP157" s="37"/>
      <c r="JKQ157" s="37"/>
      <c r="JKR157" s="37"/>
      <c r="JKS157" s="37"/>
      <c r="JKT157" s="37"/>
      <c r="JKU157" s="37"/>
      <c r="JKV157" s="37"/>
      <c r="JKW157" s="37"/>
      <c r="JKX157" s="37"/>
      <c r="JKY157" s="37"/>
      <c r="JKZ157" s="37"/>
      <c r="JLA157" s="37"/>
      <c r="JLB157" s="37"/>
      <c r="JLC157" s="37"/>
      <c r="JLD157" s="37"/>
      <c r="JLE157" s="37"/>
      <c r="JLF157" s="37"/>
      <c r="JLG157" s="37"/>
      <c r="JLH157" s="37"/>
      <c r="JLI157" s="37"/>
      <c r="JLJ157" s="37"/>
      <c r="JLK157" s="37"/>
      <c r="JLL157" s="37"/>
      <c r="JLM157" s="37"/>
      <c r="JLN157" s="37"/>
      <c r="JLO157" s="37"/>
      <c r="JLP157" s="37"/>
      <c r="JLQ157" s="37"/>
      <c r="JLR157" s="37"/>
      <c r="JLS157" s="37"/>
      <c r="JLT157" s="37"/>
      <c r="JLU157" s="37"/>
      <c r="JLV157" s="37"/>
      <c r="JLW157" s="37"/>
      <c r="JLX157" s="37"/>
      <c r="JLY157" s="37"/>
      <c r="JLZ157" s="37"/>
      <c r="JMA157" s="37"/>
      <c r="JMB157" s="37"/>
      <c r="JMC157" s="37"/>
      <c r="JMD157" s="37"/>
      <c r="JME157" s="37"/>
      <c r="JMF157" s="37"/>
      <c r="JMG157" s="37"/>
      <c r="JMH157" s="37"/>
      <c r="JMI157" s="37"/>
      <c r="JMJ157" s="37"/>
      <c r="JMK157" s="37"/>
      <c r="JML157" s="37"/>
      <c r="JMM157" s="37"/>
      <c r="JMN157" s="37"/>
      <c r="JMO157" s="37"/>
      <c r="JMP157" s="37"/>
      <c r="JMQ157" s="37"/>
      <c r="JMR157" s="37"/>
      <c r="JMS157" s="37"/>
      <c r="JMT157" s="37"/>
      <c r="JMU157" s="37"/>
      <c r="JMV157" s="37"/>
      <c r="JMW157" s="37"/>
      <c r="JMX157" s="37"/>
      <c r="JMY157" s="37"/>
      <c r="JMZ157" s="37"/>
      <c r="JNA157" s="37"/>
      <c r="JNB157" s="37"/>
      <c r="JNC157" s="37"/>
      <c r="JND157" s="37"/>
      <c r="JNE157" s="37"/>
      <c r="JNF157" s="37"/>
      <c r="JNG157" s="37"/>
      <c r="JNH157" s="37"/>
      <c r="JNI157" s="37"/>
      <c r="JNJ157" s="37"/>
      <c r="JNK157" s="37"/>
      <c r="JNL157" s="37"/>
      <c r="JNM157" s="37"/>
      <c r="JNN157" s="37"/>
      <c r="JNO157" s="37"/>
      <c r="JNP157" s="37"/>
      <c r="JNQ157" s="37"/>
      <c r="JNR157" s="37"/>
      <c r="JNS157" s="37"/>
      <c r="JNT157" s="37"/>
      <c r="JNU157" s="37"/>
      <c r="JNV157" s="37"/>
      <c r="JNW157" s="37"/>
      <c r="JNX157" s="37"/>
      <c r="JNY157" s="37"/>
      <c r="JNZ157" s="37"/>
      <c r="JOA157" s="37"/>
      <c r="JOB157" s="37"/>
      <c r="JOC157" s="37"/>
      <c r="JOD157" s="37"/>
      <c r="JOE157" s="37"/>
      <c r="JOF157" s="37"/>
      <c r="JOG157" s="37"/>
      <c r="JOH157" s="37"/>
      <c r="JOI157" s="37"/>
      <c r="JOJ157" s="37"/>
      <c r="JOK157" s="37"/>
      <c r="JOL157" s="37"/>
      <c r="JOM157" s="37"/>
      <c r="JON157" s="37"/>
      <c r="JOO157" s="37"/>
      <c r="JOP157" s="37"/>
      <c r="JOQ157" s="37"/>
      <c r="JOR157" s="37"/>
      <c r="JOS157" s="37"/>
      <c r="JOT157" s="37"/>
      <c r="JOU157" s="37"/>
      <c r="JOV157" s="37"/>
      <c r="JOW157" s="37"/>
      <c r="JOX157" s="37"/>
      <c r="JOY157" s="37"/>
      <c r="JOZ157" s="37"/>
      <c r="JPA157" s="37"/>
      <c r="JPB157" s="37"/>
      <c r="JPC157" s="37"/>
      <c r="JPD157" s="37"/>
      <c r="JPE157" s="37"/>
      <c r="JPF157" s="37"/>
      <c r="JPG157" s="37"/>
      <c r="JPH157" s="37"/>
      <c r="JPI157" s="37"/>
      <c r="JPJ157" s="37"/>
      <c r="JPK157" s="37"/>
      <c r="JPL157" s="37"/>
      <c r="JPM157" s="37"/>
      <c r="JPN157" s="37"/>
      <c r="JPO157" s="37"/>
      <c r="JPP157" s="37"/>
      <c r="JPQ157" s="37"/>
      <c r="JPR157" s="37"/>
      <c r="JPS157" s="37"/>
      <c r="JPT157" s="37"/>
      <c r="JPU157" s="37"/>
      <c r="JPV157" s="37"/>
      <c r="JPW157" s="37"/>
      <c r="JPX157" s="37"/>
      <c r="JPY157" s="37"/>
      <c r="JPZ157" s="37"/>
      <c r="JQA157" s="37"/>
      <c r="JQB157" s="37"/>
      <c r="JQC157" s="37"/>
      <c r="JQD157" s="37"/>
      <c r="JQE157" s="37"/>
      <c r="JQF157" s="37"/>
      <c r="JQG157" s="37"/>
      <c r="JQH157" s="37"/>
      <c r="JQI157" s="37"/>
      <c r="JQJ157" s="37"/>
      <c r="JQK157" s="37"/>
      <c r="JQL157" s="37"/>
      <c r="JQM157" s="37"/>
      <c r="JQN157" s="37"/>
      <c r="JQO157" s="37"/>
      <c r="JQP157" s="37"/>
      <c r="JQQ157" s="37"/>
      <c r="JQR157" s="37"/>
      <c r="JQS157" s="37"/>
      <c r="JQT157" s="37"/>
      <c r="JQU157" s="37"/>
      <c r="JQV157" s="37"/>
      <c r="JQW157" s="37"/>
      <c r="JQX157" s="37"/>
      <c r="JQY157" s="37"/>
      <c r="JQZ157" s="37"/>
      <c r="JRA157" s="37"/>
      <c r="JRB157" s="37"/>
      <c r="JRC157" s="37"/>
      <c r="JRD157" s="37"/>
      <c r="JRE157" s="37"/>
      <c r="JRF157" s="37"/>
      <c r="JRG157" s="37"/>
      <c r="JRH157" s="37"/>
      <c r="JRI157" s="37"/>
      <c r="JRJ157" s="37"/>
      <c r="JRK157" s="37"/>
      <c r="JRL157" s="37"/>
      <c r="JRM157" s="37"/>
      <c r="JRN157" s="37"/>
      <c r="JRO157" s="37"/>
      <c r="JRP157" s="37"/>
      <c r="JRQ157" s="37"/>
      <c r="JRR157" s="37"/>
      <c r="JRS157" s="37"/>
      <c r="JRT157" s="37"/>
      <c r="JRU157" s="37"/>
      <c r="JRV157" s="37"/>
      <c r="JRW157" s="37"/>
      <c r="JRX157" s="37"/>
      <c r="JRY157" s="37"/>
      <c r="JRZ157" s="37"/>
      <c r="JSA157" s="37"/>
      <c r="JSB157" s="37"/>
      <c r="JSC157" s="37"/>
      <c r="JSD157" s="37"/>
      <c r="JSE157" s="37"/>
      <c r="JSF157" s="37"/>
      <c r="JSG157" s="37"/>
      <c r="JSH157" s="37"/>
      <c r="JSI157" s="37"/>
      <c r="JSJ157" s="37"/>
      <c r="JSK157" s="37"/>
      <c r="JSL157" s="37"/>
      <c r="JSM157" s="37"/>
      <c r="JSN157" s="37"/>
      <c r="JSO157" s="37"/>
      <c r="JSP157" s="37"/>
      <c r="JSQ157" s="37"/>
      <c r="JSR157" s="37"/>
      <c r="JSS157" s="37"/>
      <c r="JST157" s="37"/>
      <c r="JSU157" s="37"/>
      <c r="JSV157" s="37"/>
      <c r="JSW157" s="37"/>
      <c r="JSX157" s="37"/>
      <c r="JSY157" s="37"/>
      <c r="JSZ157" s="37"/>
      <c r="JTA157" s="37"/>
      <c r="JTB157" s="37"/>
      <c r="JTC157" s="37"/>
      <c r="JTD157" s="37"/>
      <c r="JTE157" s="37"/>
      <c r="JTF157" s="37"/>
      <c r="JTG157" s="37"/>
      <c r="JTH157" s="37"/>
      <c r="JTI157" s="37"/>
      <c r="JTJ157" s="37"/>
      <c r="JTK157" s="37"/>
      <c r="JTL157" s="37"/>
      <c r="JTM157" s="37"/>
      <c r="JTN157" s="37"/>
      <c r="JTO157" s="37"/>
      <c r="JTP157" s="37"/>
      <c r="JTQ157" s="37"/>
      <c r="JTR157" s="37"/>
      <c r="JTS157" s="37"/>
      <c r="JTT157" s="37"/>
      <c r="JTU157" s="37"/>
      <c r="JTV157" s="37"/>
      <c r="JTW157" s="37"/>
      <c r="JTX157" s="37"/>
      <c r="JTY157" s="37"/>
      <c r="JTZ157" s="37"/>
      <c r="JUA157" s="37"/>
      <c r="JUB157" s="37"/>
      <c r="JUC157" s="37"/>
      <c r="JUD157" s="37"/>
      <c r="JUE157" s="37"/>
      <c r="JUF157" s="37"/>
      <c r="JUG157" s="37"/>
      <c r="JUH157" s="37"/>
      <c r="JUI157" s="37"/>
      <c r="JUJ157" s="37"/>
      <c r="JUK157" s="37"/>
      <c r="JUL157" s="37"/>
      <c r="JUM157" s="37"/>
      <c r="JUN157" s="37"/>
      <c r="JUO157" s="37"/>
      <c r="JUP157" s="37"/>
      <c r="JUQ157" s="37"/>
      <c r="JUR157" s="37"/>
      <c r="JUS157" s="37"/>
      <c r="JUT157" s="37"/>
      <c r="JUU157" s="37"/>
      <c r="JUV157" s="37"/>
      <c r="JUW157" s="37"/>
      <c r="JUX157" s="37"/>
      <c r="JUY157" s="37"/>
      <c r="JUZ157" s="37"/>
      <c r="JVA157" s="37"/>
      <c r="JVB157" s="37"/>
      <c r="JVC157" s="37"/>
      <c r="JVD157" s="37"/>
      <c r="JVE157" s="37"/>
      <c r="JVF157" s="37"/>
      <c r="JVG157" s="37"/>
      <c r="JVH157" s="37"/>
      <c r="JVI157" s="37"/>
      <c r="JVJ157" s="37"/>
      <c r="JVK157" s="37"/>
      <c r="JVL157" s="37"/>
      <c r="JVM157" s="37"/>
      <c r="JVN157" s="37"/>
      <c r="JVO157" s="37"/>
      <c r="JVP157" s="37"/>
      <c r="JVQ157" s="37"/>
      <c r="JVR157" s="37"/>
      <c r="JVS157" s="37"/>
      <c r="JVT157" s="37"/>
      <c r="JVU157" s="37"/>
      <c r="JVV157" s="37"/>
      <c r="JVW157" s="37"/>
      <c r="JVX157" s="37"/>
      <c r="JVY157" s="37"/>
      <c r="JVZ157" s="37"/>
      <c r="JWA157" s="37"/>
      <c r="JWB157" s="37"/>
      <c r="JWC157" s="37"/>
      <c r="JWD157" s="37"/>
      <c r="JWE157" s="37"/>
      <c r="JWF157" s="37"/>
      <c r="JWG157" s="37"/>
      <c r="JWH157" s="37"/>
      <c r="JWI157" s="37"/>
      <c r="JWJ157" s="37"/>
      <c r="JWK157" s="37"/>
      <c r="JWL157" s="37"/>
      <c r="JWM157" s="37"/>
      <c r="JWN157" s="37"/>
      <c r="JWO157" s="37"/>
      <c r="JWP157" s="37"/>
      <c r="JWQ157" s="37"/>
      <c r="JWR157" s="37"/>
      <c r="JWS157" s="37"/>
      <c r="JWT157" s="37"/>
      <c r="JWU157" s="37"/>
      <c r="JWV157" s="37"/>
      <c r="JWW157" s="37"/>
      <c r="JWX157" s="37"/>
      <c r="JWY157" s="37"/>
      <c r="JWZ157" s="37"/>
      <c r="JXA157" s="37"/>
      <c r="JXB157" s="37"/>
      <c r="JXC157" s="37"/>
      <c r="JXD157" s="37"/>
      <c r="JXE157" s="37"/>
      <c r="JXF157" s="37"/>
      <c r="JXG157" s="37"/>
      <c r="JXH157" s="37"/>
      <c r="JXI157" s="37"/>
      <c r="JXJ157" s="37"/>
      <c r="JXK157" s="37"/>
      <c r="JXL157" s="37"/>
      <c r="JXM157" s="37"/>
      <c r="JXN157" s="37"/>
      <c r="JXO157" s="37"/>
      <c r="JXP157" s="37"/>
      <c r="JXQ157" s="37"/>
      <c r="JXR157" s="37"/>
      <c r="JXS157" s="37"/>
      <c r="JXT157" s="37"/>
      <c r="JXU157" s="37"/>
      <c r="JXV157" s="37"/>
      <c r="JXW157" s="37"/>
      <c r="JXX157" s="37"/>
      <c r="JXY157" s="37"/>
      <c r="JXZ157" s="37"/>
      <c r="JYA157" s="37"/>
      <c r="JYB157" s="37"/>
      <c r="JYC157" s="37"/>
      <c r="JYD157" s="37"/>
      <c r="JYE157" s="37"/>
      <c r="JYF157" s="37"/>
      <c r="JYG157" s="37"/>
      <c r="JYH157" s="37"/>
      <c r="JYI157" s="37"/>
      <c r="JYJ157" s="37"/>
      <c r="JYK157" s="37"/>
      <c r="JYL157" s="37"/>
      <c r="JYM157" s="37"/>
      <c r="JYN157" s="37"/>
      <c r="JYO157" s="37"/>
      <c r="JYP157" s="37"/>
      <c r="JYQ157" s="37"/>
      <c r="JYR157" s="37"/>
      <c r="JYS157" s="37"/>
      <c r="JYT157" s="37"/>
      <c r="JYU157" s="37"/>
      <c r="JYV157" s="37"/>
      <c r="JYW157" s="37"/>
      <c r="JYX157" s="37"/>
      <c r="JYY157" s="37"/>
      <c r="JYZ157" s="37"/>
      <c r="JZA157" s="37"/>
      <c r="JZB157" s="37"/>
      <c r="JZC157" s="37"/>
      <c r="JZD157" s="37"/>
      <c r="JZE157" s="37"/>
      <c r="JZF157" s="37"/>
      <c r="JZG157" s="37"/>
      <c r="JZH157" s="37"/>
      <c r="JZI157" s="37"/>
      <c r="JZJ157" s="37"/>
      <c r="JZK157" s="37"/>
      <c r="JZL157" s="37"/>
      <c r="JZM157" s="37"/>
      <c r="JZN157" s="37"/>
      <c r="JZO157" s="37"/>
      <c r="JZP157" s="37"/>
      <c r="JZQ157" s="37"/>
      <c r="JZR157" s="37"/>
      <c r="JZS157" s="37"/>
      <c r="JZT157" s="37"/>
      <c r="JZU157" s="37"/>
      <c r="JZV157" s="37"/>
      <c r="JZW157" s="37"/>
      <c r="JZX157" s="37"/>
      <c r="JZY157" s="37"/>
      <c r="JZZ157" s="37"/>
      <c r="KAA157" s="37"/>
      <c r="KAB157" s="37"/>
      <c r="KAC157" s="37"/>
      <c r="KAD157" s="37"/>
      <c r="KAE157" s="37"/>
      <c r="KAF157" s="37"/>
      <c r="KAG157" s="37"/>
      <c r="KAH157" s="37"/>
      <c r="KAI157" s="37"/>
      <c r="KAJ157" s="37"/>
      <c r="KAK157" s="37"/>
      <c r="KAL157" s="37"/>
      <c r="KAM157" s="37"/>
      <c r="KAN157" s="37"/>
      <c r="KAO157" s="37"/>
      <c r="KAP157" s="37"/>
      <c r="KAQ157" s="37"/>
      <c r="KAR157" s="37"/>
      <c r="KAS157" s="37"/>
      <c r="KAT157" s="37"/>
      <c r="KAU157" s="37"/>
      <c r="KAV157" s="37"/>
      <c r="KAW157" s="37"/>
      <c r="KAX157" s="37"/>
      <c r="KAY157" s="37"/>
      <c r="KAZ157" s="37"/>
      <c r="KBA157" s="37"/>
      <c r="KBB157" s="37"/>
      <c r="KBC157" s="37"/>
      <c r="KBD157" s="37"/>
      <c r="KBE157" s="37"/>
      <c r="KBF157" s="37"/>
      <c r="KBG157" s="37"/>
      <c r="KBH157" s="37"/>
      <c r="KBI157" s="37"/>
      <c r="KBJ157" s="37"/>
      <c r="KBK157" s="37"/>
      <c r="KBL157" s="37"/>
      <c r="KBM157" s="37"/>
      <c r="KBN157" s="37"/>
      <c r="KBO157" s="37"/>
      <c r="KBP157" s="37"/>
      <c r="KBQ157" s="37"/>
      <c r="KBR157" s="37"/>
      <c r="KBS157" s="37"/>
      <c r="KBT157" s="37"/>
      <c r="KBU157" s="37"/>
      <c r="KBV157" s="37"/>
      <c r="KBW157" s="37"/>
      <c r="KBX157" s="37"/>
      <c r="KBY157" s="37"/>
      <c r="KBZ157" s="37"/>
      <c r="KCA157" s="37"/>
      <c r="KCB157" s="37"/>
      <c r="KCC157" s="37"/>
      <c r="KCD157" s="37"/>
      <c r="KCE157" s="37"/>
      <c r="KCF157" s="37"/>
      <c r="KCG157" s="37"/>
      <c r="KCH157" s="37"/>
      <c r="KCI157" s="37"/>
      <c r="KCJ157" s="37"/>
      <c r="KCK157" s="37"/>
      <c r="KCL157" s="37"/>
      <c r="KCM157" s="37"/>
      <c r="KCN157" s="37"/>
      <c r="KCO157" s="37"/>
      <c r="KCP157" s="37"/>
      <c r="KCQ157" s="37"/>
      <c r="KCR157" s="37"/>
      <c r="KCS157" s="37"/>
      <c r="KCT157" s="37"/>
      <c r="KCU157" s="37"/>
      <c r="KCV157" s="37"/>
      <c r="KCW157" s="37"/>
      <c r="KCX157" s="37"/>
      <c r="KCY157" s="37"/>
      <c r="KCZ157" s="37"/>
      <c r="KDA157" s="37"/>
      <c r="KDB157" s="37"/>
      <c r="KDC157" s="37"/>
      <c r="KDD157" s="37"/>
      <c r="KDE157" s="37"/>
      <c r="KDF157" s="37"/>
      <c r="KDG157" s="37"/>
      <c r="KDH157" s="37"/>
      <c r="KDI157" s="37"/>
      <c r="KDJ157" s="37"/>
      <c r="KDK157" s="37"/>
      <c r="KDL157" s="37"/>
      <c r="KDM157" s="37"/>
      <c r="KDN157" s="37"/>
      <c r="KDO157" s="37"/>
      <c r="KDP157" s="37"/>
      <c r="KDQ157" s="37"/>
      <c r="KDR157" s="37"/>
      <c r="KDS157" s="37"/>
      <c r="KDT157" s="37"/>
      <c r="KDU157" s="37"/>
      <c r="KDV157" s="37"/>
      <c r="KDW157" s="37"/>
      <c r="KDX157" s="37"/>
      <c r="KDY157" s="37"/>
      <c r="KDZ157" s="37"/>
      <c r="KEA157" s="37"/>
      <c r="KEB157" s="37"/>
      <c r="KEC157" s="37"/>
      <c r="KED157" s="37"/>
      <c r="KEE157" s="37"/>
      <c r="KEF157" s="37"/>
      <c r="KEG157" s="37"/>
      <c r="KEH157" s="37"/>
      <c r="KEI157" s="37"/>
      <c r="KEJ157" s="37"/>
      <c r="KEK157" s="37"/>
      <c r="KEL157" s="37"/>
      <c r="KEM157" s="37"/>
      <c r="KEN157" s="37"/>
      <c r="KEO157" s="37"/>
      <c r="KEP157" s="37"/>
      <c r="KEQ157" s="37"/>
      <c r="KER157" s="37"/>
      <c r="KES157" s="37"/>
      <c r="KET157" s="37"/>
      <c r="KEU157" s="37"/>
      <c r="KEV157" s="37"/>
      <c r="KEW157" s="37"/>
      <c r="KEX157" s="37"/>
      <c r="KEY157" s="37"/>
      <c r="KEZ157" s="37"/>
      <c r="KFA157" s="37"/>
      <c r="KFB157" s="37"/>
      <c r="KFC157" s="37"/>
      <c r="KFD157" s="37"/>
      <c r="KFE157" s="37"/>
      <c r="KFF157" s="37"/>
      <c r="KFG157" s="37"/>
      <c r="KFH157" s="37"/>
      <c r="KFI157" s="37"/>
      <c r="KFJ157" s="37"/>
      <c r="KFK157" s="37"/>
      <c r="KFL157" s="37"/>
      <c r="KFM157" s="37"/>
      <c r="KFN157" s="37"/>
      <c r="KFO157" s="37"/>
      <c r="KFP157" s="37"/>
      <c r="KFQ157" s="37"/>
      <c r="KFR157" s="37"/>
      <c r="KFS157" s="37"/>
      <c r="KFT157" s="37"/>
      <c r="KFU157" s="37"/>
      <c r="KFV157" s="37"/>
      <c r="KFW157" s="37"/>
      <c r="KFX157" s="37"/>
      <c r="KFY157" s="37"/>
      <c r="KFZ157" s="37"/>
      <c r="KGA157" s="37"/>
      <c r="KGB157" s="37"/>
      <c r="KGC157" s="37"/>
      <c r="KGD157" s="37"/>
      <c r="KGE157" s="37"/>
      <c r="KGF157" s="37"/>
      <c r="KGG157" s="37"/>
      <c r="KGH157" s="37"/>
      <c r="KGI157" s="37"/>
      <c r="KGJ157" s="37"/>
      <c r="KGK157" s="37"/>
      <c r="KGL157" s="37"/>
      <c r="KGM157" s="37"/>
      <c r="KGN157" s="37"/>
      <c r="KGO157" s="37"/>
      <c r="KGP157" s="37"/>
      <c r="KGQ157" s="37"/>
      <c r="KGR157" s="37"/>
      <c r="KGS157" s="37"/>
      <c r="KGT157" s="37"/>
      <c r="KGU157" s="37"/>
      <c r="KGV157" s="37"/>
      <c r="KGW157" s="37"/>
      <c r="KGX157" s="37"/>
      <c r="KGY157" s="37"/>
      <c r="KGZ157" s="37"/>
      <c r="KHA157" s="37"/>
      <c r="KHB157" s="37"/>
      <c r="KHC157" s="37"/>
      <c r="KHD157" s="37"/>
      <c r="KHE157" s="37"/>
      <c r="KHF157" s="37"/>
      <c r="KHG157" s="37"/>
      <c r="KHH157" s="37"/>
      <c r="KHI157" s="37"/>
      <c r="KHJ157" s="37"/>
      <c r="KHK157" s="37"/>
      <c r="KHL157" s="37"/>
      <c r="KHM157" s="37"/>
      <c r="KHN157" s="37"/>
      <c r="KHO157" s="37"/>
      <c r="KHP157" s="37"/>
      <c r="KHQ157" s="37"/>
      <c r="KHR157" s="37"/>
      <c r="KHS157" s="37"/>
      <c r="KHT157" s="37"/>
      <c r="KHU157" s="37"/>
      <c r="KHV157" s="37"/>
      <c r="KHW157" s="37"/>
      <c r="KHX157" s="37"/>
      <c r="KHY157" s="37"/>
      <c r="KHZ157" s="37"/>
      <c r="KIA157" s="37"/>
      <c r="KIB157" s="37"/>
      <c r="KIC157" s="37"/>
      <c r="KID157" s="37"/>
      <c r="KIE157" s="37"/>
      <c r="KIF157" s="37"/>
      <c r="KIG157" s="37"/>
      <c r="KIH157" s="37"/>
      <c r="KII157" s="37"/>
      <c r="KIJ157" s="37"/>
      <c r="KIK157" s="37"/>
      <c r="KIL157" s="37"/>
      <c r="KIM157" s="37"/>
      <c r="KIN157" s="37"/>
      <c r="KIO157" s="37"/>
      <c r="KIP157" s="37"/>
      <c r="KIQ157" s="37"/>
      <c r="KIR157" s="37"/>
      <c r="KIS157" s="37"/>
      <c r="KIT157" s="37"/>
      <c r="KIU157" s="37"/>
      <c r="KIV157" s="37"/>
      <c r="KIW157" s="37"/>
      <c r="KIX157" s="37"/>
      <c r="KIY157" s="37"/>
      <c r="KIZ157" s="37"/>
      <c r="KJA157" s="37"/>
      <c r="KJB157" s="37"/>
      <c r="KJC157" s="37"/>
      <c r="KJD157" s="37"/>
      <c r="KJE157" s="37"/>
      <c r="KJF157" s="37"/>
      <c r="KJG157" s="37"/>
      <c r="KJH157" s="37"/>
      <c r="KJI157" s="37"/>
      <c r="KJJ157" s="37"/>
      <c r="KJK157" s="37"/>
      <c r="KJL157" s="37"/>
      <c r="KJM157" s="37"/>
      <c r="KJN157" s="37"/>
      <c r="KJO157" s="37"/>
      <c r="KJP157" s="37"/>
      <c r="KJQ157" s="37"/>
      <c r="KJR157" s="37"/>
      <c r="KJS157" s="37"/>
      <c r="KJT157" s="37"/>
      <c r="KJU157" s="37"/>
      <c r="KJV157" s="37"/>
      <c r="KJW157" s="37"/>
      <c r="KJX157" s="37"/>
      <c r="KJY157" s="37"/>
      <c r="KJZ157" s="37"/>
      <c r="KKA157" s="37"/>
      <c r="KKB157" s="37"/>
      <c r="KKC157" s="37"/>
      <c r="KKD157" s="37"/>
      <c r="KKE157" s="37"/>
      <c r="KKF157" s="37"/>
      <c r="KKG157" s="37"/>
      <c r="KKH157" s="37"/>
      <c r="KKI157" s="37"/>
      <c r="KKJ157" s="37"/>
      <c r="KKK157" s="37"/>
      <c r="KKL157" s="37"/>
      <c r="KKM157" s="37"/>
      <c r="KKN157" s="37"/>
      <c r="KKO157" s="37"/>
      <c r="KKP157" s="37"/>
      <c r="KKQ157" s="37"/>
      <c r="KKR157" s="37"/>
      <c r="KKS157" s="37"/>
      <c r="KKT157" s="37"/>
      <c r="KKU157" s="37"/>
      <c r="KKV157" s="37"/>
      <c r="KKW157" s="37"/>
      <c r="KKX157" s="37"/>
      <c r="KKY157" s="37"/>
      <c r="KKZ157" s="37"/>
      <c r="KLA157" s="37"/>
      <c r="KLB157" s="37"/>
      <c r="KLC157" s="37"/>
      <c r="KLD157" s="37"/>
      <c r="KLE157" s="37"/>
      <c r="KLF157" s="37"/>
      <c r="KLG157" s="37"/>
      <c r="KLH157" s="37"/>
      <c r="KLI157" s="37"/>
      <c r="KLJ157" s="37"/>
      <c r="KLK157" s="37"/>
      <c r="KLL157" s="37"/>
      <c r="KLM157" s="37"/>
      <c r="KLN157" s="37"/>
      <c r="KLO157" s="37"/>
      <c r="KLP157" s="37"/>
      <c r="KLQ157" s="37"/>
      <c r="KLR157" s="37"/>
      <c r="KLS157" s="37"/>
      <c r="KLT157" s="37"/>
      <c r="KLU157" s="37"/>
      <c r="KLV157" s="37"/>
      <c r="KLW157" s="37"/>
      <c r="KLX157" s="37"/>
      <c r="KLY157" s="37"/>
      <c r="KLZ157" s="37"/>
      <c r="KMA157" s="37"/>
      <c r="KMB157" s="37"/>
      <c r="KMC157" s="37"/>
      <c r="KMD157" s="37"/>
      <c r="KME157" s="37"/>
      <c r="KMF157" s="37"/>
      <c r="KMG157" s="37"/>
      <c r="KMH157" s="37"/>
      <c r="KMI157" s="37"/>
      <c r="KMJ157" s="37"/>
      <c r="KMK157" s="37"/>
      <c r="KML157" s="37"/>
      <c r="KMM157" s="37"/>
      <c r="KMN157" s="37"/>
      <c r="KMO157" s="37"/>
      <c r="KMP157" s="37"/>
      <c r="KMQ157" s="37"/>
      <c r="KMR157" s="37"/>
      <c r="KMS157" s="37"/>
      <c r="KMT157" s="37"/>
      <c r="KMU157" s="37"/>
      <c r="KMV157" s="37"/>
      <c r="KMW157" s="37"/>
      <c r="KMX157" s="37"/>
      <c r="KMY157" s="37"/>
      <c r="KMZ157" s="37"/>
      <c r="KNA157" s="37"/>
      <c r="KNB157" s="37"/>
      <c r="KNC157" s="37"/>
      <c r="KND157" s="37"/>
      <c r="KNE157" s="37"/>
      <c r="KNF157" s="37"/>
      <c r="KNG157" s="37"/>
      <c r="KNH157" s="37"/>
      <c r="KNI157" s="37"/>
      <c r="KNJ157" s="37"/>
      <c r="KNK157" s="37"/>
      <c r="KNL157" s="37"/>
      <c r="KNM157" s="37"/>
      <c r="KNN157" s="37"/>
      <c r="KNO157" s="37"/>
      <c r="KNP157" s="37"/>
      <c r="KNQ157" s="37"/>
      <c r="KNR157" s="37"/>
      <c r="KNS157" s="37"/>
      <c r="KNT157" s="37"/>
      <c r="KNU157" s="37"/>
      <c r="KNV157" s="37"/>
      <c r="KNW157" s="37"/>
      <c r="KNX157" s="37"/>
      <c r="KNY157" s="37"/>
      <c r="KNZ157" s="37"/>
      <c r="KOA157" s="37"/>
      <c r="KOB157" s="37"/>
      <c r="KOC157" s="37"/>
      <c r="KOD157" s="37"/>
      <c r="KOE157" s="37"/>
      <c r="KOF157" s="37"/>
      <c r="KOG157" s="37"/>
      <c r="KOH157" s="37"/>
      <c r="KOI157" s="37"/>
      <c r="KOJ157" s="37"/>
      <c r="KOK157" s="37"/>
      <c r="KOL157" s="37"/>
      <c r="KOM157" s="37"/>
      <c r="KON157" s="37"/>
      <c r="KOO157" s="37"/>
      <c r="KOP157" s="37"/>
      <c r="KOQ157" s="37"/>
      <c r="KOR157" s="37"/>
      <c r="KOS157" s="37"/>
      <c r="KOT157" s="37"/>
      <c r="KOU157" s="37"/>
      <c r="KOV157" s="37"/>
      <c r="KOW157" s="37"/>
      <c r="KOX157" s="37"/>
      <c r="KOY157" s="37"/>
      <c r="KOZ157" s="37"/>
      <c r="KPA157" s="37"/>
      <c r="KPB157" s="37"/>
      <c r="KPC157" s="37"/>
      <c r="KPD157" s="37"/>
      <c r="KPE157" s="37"/>
      <c r="KPF157" s="37"/>
      <c r="KPG157" s="37"/>
      <c r="KPH157" s="37"/>
      <c r="KPI157" s="37"/>
      <c r="KPJ157" s="37"/>
      <c r="KPK157" s="37"/>
      <c r="KPL157" s="37"/>
      <c r="KPM157" s="37"/>
      <c r="KPN157" s="37"/>
      <c r="KPO157" s="37"/>
      <c r="KPP157" s="37"/>
      <c r="KPQ157" s="37"/>
      <c r="KPR157" s="37"/>
      <c r="KPS157" s="37"/>
      <c r="KPT157" s="37"/>
      <c r="KPU157" s="37"/>
      <c r="KPV157" s="37"/>
      <c r="KPW157" s="37"/>
      <c r="KPX157" s="37"/>
      <c r="KPY157" s="37"/>
      <c r="KPZ157" s="37"/>
      <c r="KQA157" s="37"/>
      <c r="KQB157" s="37"/>
      <c r="KQC157" s="37"/>
      <c r="KQD157" s="37"/>
      <c r="KQE157" s="37"/>
      <c r="KQF157" s="37"/>
      <c r="KQG157" s="37"/>
      <c r="KQH157" s="37"/>
      <c r="KQI157" s="37"/>
      <c r="KQJ157" s="37"/>
      <c r="KQK157" s="37"/>
      <c r="KQL157" s="37"/>
      <c r="KQM157" s="37"/>
      <c r="KQN157" s="37"/>
      <c r="KQO157" s="37"/>
      <c r="KQP157" s="37"/>
      <c r="KQQ157" s="37"/>
      <c r="KQR157" s="37"/>
      <c r="KQS157" s="37"/>
      <c r="KQT157" s="37"/>
      <c r="KQU157" s="37"/>
      <c r="KQV157" s="37"/>
      <c r="KQW157" s="37"/>
      <c r="KQX157" s="37"/>
      <c r="KQY157" s="37"/>
      <c r="KQZ157" s="37"/>
      <c r="KRA157" s="37"/>
      <c r="KRB157" s="37"/>
      <c r="KRC157" s="37"/>
      <c r="KRD157" s="37"/>
      <c r="KRE157" s="37"/>
      <c r="KRF157" s="37"/>
      <c r="KRG157" s="37"/>
      <c r="KRH157" s="37"/>
      <c r="KRI157" s="37"/>
      <c r="KRJ157" s="37"/>
      <c r="KRK157" s="37"/>
      <c r="KRL157" s="37"/>
      <c r="KRM157" s="37"/>
      <c r="KRN157" s="37"/>
      <c r="KRO157" s="37"/>
      <c r="KRP157" s="37"/>
      <c r="KRQ157" s="37"/>
      <c r="KRR157" s="37"/>
      <c r="KRS157" s="37"/>
      <c r="KRT157" s="37"/>
      <c r="KRU157" s="37"/>
      <c r="KRV157" s="37"/>
      <c r="KRW157" s="37"/>
      <c r="KRX157" s="37"/>
      <c r="KRY157" s="37"/>
      <c r="KRZ157" s="37"/>
      <c r="KSA157" s="37"/>
      <c r="KSB157" s="37"/>
      <c r="KSC157" s="37"/>
      <c r="KSD157" s="37"/>
      <c r="KSE157" s="37"/>
      <c r="KSF157" s="37"/>
      <c r="KSG157" s="37"/>
      <c r="KSH157" s="37"/>
      <c r="KSI157" s="37"/>
      <c r="KSJ157" s="37"/>
      <c r="KSK157" s="37"/>
      <c r="KSL157" s="37"/>
      <c r="KSM157" s="37"/>
      <c r="KSN157" s="37"/>
      <c r="KSO157" s="37"/>
      <c r="KSP157" s="37"/>
      <c r="KSQ157" s="37"/>
      <c r="KSR157" s="37"/>
      <c r="KSS157" s="37"/>
      <c r="KST157" s="37"/>
      <c r="KSU157" s="37"/>
      <c r="KSV157" s="37"/>
      <c r="KSW157" s="37"/>
      <c r="KSX157" s="37"/>
      <c r="KSY157" s="37"/>
      <c r="KSZ157" s="37"/>
      <c r="KTA157" s="37"/>
      <c r="KTB157" s="37"/>
      <c r="KTC157" s="37"/>
      <c r="KTD157" s="37"/>
      <c r="KTE157" s="37"/>
      <c r="KTF157" s="37"/>
      <c r="KTG157" s="37"/>
      <c r="KTH157" s="37"/>
      <c r="KTI157" s="37"/>
      <c r="KTJ157" s="37"/>
      <c r="KTK157" s="37"/>
      <c r="KTL157" s="37"/>
      <c r="KTM157" s="37"/>
      <c r="KTN157" s="37"/>
      <c r="KTO157" s="37"/>
      <c r="KTP157" s="37"/>
      <c r="KTQ157" s="37"/>
      <c r="KTR157" s="37"/>
      <c r="KTS157" s="37"/>
      <c r="KTT157" s="37"/>
      <c r="KTU157" s="37"/>
      <c r="KTV157" s="37"/>
      <c r="KTW157" s="37"/>
      <c r="KTX157" s="37"/>
      <c r="KTY157" s="37"/>
      <c r="KTZ157" s="37"/>
      <c r="KUA157" s="37"/>
      <c r="KUB157" s="37"/>
      <c r="KUC157" s="37"/>
      <c r="KUD157" s="37"/>
      <c r="KUE157" s="37"/>
      <c r="KUF157" s="37"/>
      <c r="KUG157" s="37"/>
      <c r="KUH157" s="37"/>
      <c r="KUI157" s="37"/>
      <c r="KUJ157" s="37"/>
      <c r="KUK157" s="37"/>
      <c r="KUL157" s="37"/>
      <c r="KUM157" s="37"/>
      <c r="KUN157" s="37"/>
      <c r="KUO157" s="37"/>
      <c r="KUP157" s="37"/>
      <c r="KUQ157" s="37"/>
      <c r="KUR157" s="37"/>
      <c r="KUS157" s="37"/>
      <c r="KUT157" s="37"/>
      <c r="KUU157" s="37"/>
      <c r="KUV157" s="37"/>
      <c r="KUW157" s="37"/>
      <c r="KUX157" s="37"/>
      <c r="KUY157" s="37"/>
      <c r="KUZ157" s="37"/>
      <c r="KVA157" s="37"/>
      <c r="KVB157" s="37"/>
      <c r="KVC157" s="37"/>
      <c r="KVD157" s="37"/>
      <c r="KVE157" s="37"/>
      <c r="KVF157" s="37"/>
      <c r="KVG157" s="37"/>
      <c r="KVH157" s="37"/>
      <c r="KVI157" s="37"/>
      <c r="KVJ157" s="37"/>
      <c r="KVK157" s="37"/>
      <c r="KVL157" s="37"/>
      <c r="KVM157" s="37"/>
      <c r="KVN157" s="37"/>
      <c r="KVO157" s="37"/>
      <c r="KVP157" s="37"/>
      <c r="KVQ157" s="37"/>
      <c r="KVR157" s="37"/>
      <c r="KVS157" s="37"/>
      <c r="KVT157" s="37"/>
      <c r="KVU157" s="37"/>
      <c r="KVV157" s="37"/>
      <c r="KVW157" s="37"/>
      <c r="KVX157" s="37"/>
      <c r="KVY157" s="37"/>
      <c r="KVZ157" s="37"/>
      <c r="KWA157" s="37"/>
      <c r="KWB157" s="37"/>
      <c r="KWC157" s="37"/>
      <c r="KWD157" s="37"/>
      <c r="KWE157" s="37"/>
      <c r="KWF157" s="37"/>
      <c r="KWG157" s="37"/>
      <c r="KWH157" s="37"/>
      <c r="KWI157" s="37"/>
      <c r="KWJ157" s="37"/>
      <c r="KWK157" s="37"/>
      <c r="KWL157" s="37"/>
      <c r="KWM157" s="37"/>
      <c r="KWN157" s="37"/>
      <c r="KWO157" s="37"/>
      <c r="KWP157" s="37"/>
      <c r="KWQ157" s="37"/>
      <c r="KWR157" s="37"/>
      <c r="KWS157" s="37"/>
      <c r="KWT157" s="37"/>
      <c r="KWU157" s="37"/>
      <c r="KWV157" s="37"/>
      <c r="KWW157" s="37"/>
      <c r="KWX157" s="37"/>
      <c r="KWY157" s="37"/>
      <c r="KWZ157" s="37"/>
      <c r="KXA157" s="37"/>
      <c r="KXB157" s="37"/>
      <c r="KXC157" s="37"/>
      <c r="KXD157" s="37"/>
      <c r="KXE157" s="37"/>
      <c r="KXF157" s="37"/>
      <c r="KXG157" s="37"/>
      <c r="KXH157" s="37"/>
      <c r="KXI157" s="37"/>
      <c r="KXJ157" s="37"/>
      <c r="KXK157" s="37"/>
      <c r="KXL157" s="37"/>
      <c r="KXM157" s="37"/>
      <c r="KXN157" s="37"/>
      <c r="KXO157" s="37"/>
      <c r="KXP157" s="37"/>
      <c r="KXQ157" s="37"/>
      <c r="KXR157" s="37"/>
      <c r="KXS157" s="37"/>
      <c r="KXT157" s="37"/>
      <c r="KXU157" s="37"/>
      <c r="KXV157" s="37"/>
      <c r="KXW157" s="37"/>
      <c r="KXX157" s="37"/>
      <c r="KXY157" s="37"/>
      <c r="KXZ157" s="37"/>
      <c r="KYA157" s="37"/>
      <c r="KYB157" s="37"/>
      <c r="KYC157" s="37"/>
      <c r="KYD157" s="37"/>
      <c r="KYE157" s="37"/>
      <c r="KYF157" s="37"/>
      <c r="KYG157" s="37"/>
      <c r="KYH157" s="37"/>
      <c r="KYI157" s="37"/>
      <c r="KYJ157" s="37"/>
      <c r="KYK157" s="37"/>
      <c r="KYL157" s="37"/>
      <c r="KYM157" s="37"/>
      <c r="KYN157" s="37"/>
      <c r="KYO157" s="37"/>
      <c r="KYP157" s="37"/>
      <c r="KYQ157" s="37"/>
      <c r="KYR157" s="37"/>
      <c r="KYS157" s="37"/>
      <c r="KYT157" s="37"/>
      <c r="KYU157" s="37"/>
      <c r="KYV157" s="37"/>
      <c r="KYW157" s="37"/>
      <c r="KYX157" s="37"/>
      <c r="KYY157" s="37"/>
      <c r="KYZ157" s="37"/>
      <c r="KZA157" s="37"/>
      <c r="KZB157" s="37"/>
      <c r="KZC157" s="37"/>
      <c r="KZD157" s="37"/>
      <c r="KZE157" s="37"/>
      <c r="KZF157" s="37"/>
      <c r="KZG157" s="37"/>
      <c r="KZH157" s="37"/>
      <c r="KZI157" s="37"/>
      <c r="KZJ157" s="37"/>
      <c r="KZK157" s="37"/>
      <c r="KZL157" s="37"/>
      <c r="KZM157" s="37"/>
      <c r="KZN157" s="37"/>
      <c r="KZO157" s="37"/>
      <c r="KZP157" s="37"/>
      <c r="KZQ157" s="37"/>
      <c r="KZR157" s="37"/>
      <c r="KZS157" s="37"/>
      <c r="KZT157" s="37"/>
      <c r="KZU157" s="37"/>
      <c r="KZV157" s="37"/>
      <c r="KZW157" s="37"/>
      <c r="KZX157" s="37"/>
      <c r="KZY157" s="37"/>
      <c r="KZZ157" s="37"/>
      <c r="LAA157" s="37"/>
      <c r="LAB157" s="37"/>
      <c r="LAC157" s="37"/>
      <c r="LAD157" s="37"/>
      <c r="LAE157" s="37"/>
      <c r="LAF157" s="37"/>
      <c r="LAG157" s="37"/>
      <c r="LAH157" s="37"/>
      <c r="LAI157" s="37"/>
      <c r="LAJ157" s="37"/>
      <c r="LAK157" s="37"/>
      <c r="LAL157" s="37"/>
      <c r="LAM157" s="37"/>
      <c r="LAN157" s="37"/>
      <c r="LAO157" s="37"/>
      <c r="LAP157" s="37"/>
      <c r="LAQ157" s="37"/>
      <c r="LAR157" s="37"/>
      <c r="LAS157" s="37"/>
      <c r="LAT157" s="37"/>
      <c r="LAU157" s="37"/>
      <c r="LAV157" s="37"/>
      <c r="LAW157" s="37"/>
      <c r="LAX157" s="37"/>
      <c r="LAY157" s="37"/>
      <c r="LAZ157" s="37"/>
      <c r="LBA157" s="37"/>
      <c r="LBB157" s="37"/>
      <c r="LBC157" s="37"/>
      <c r="LBD157" s="37"/>
      <c r="LBE157" s="37"/>
      <c r="LBF157" s="37"/>
      <c r="LBG157" s="37"/>
      <c r="LBH157" s="37"/>
      <c r="LBI157" s="37"/>
      <c r="LBJ157" s="37"/>
      <c r="LBK157" s="37"/>
      <c r="LBL157" s="37"/>
      <c r="LBM157" s="37"/>
      <c r="LBN157" s="37"/>
      <c r="LBO157" s="37"/>
      <c r="LBP157" s="37"/>
      <c r="LBQ157" s="37"/>
      <c r="LBR157" s="37"/>
      <c r="LBS157" s="37"/>
      <c r="LBT157" s="37"/>
      <c r="LBU157" s="37"/>
      <c r="LBV157" s="37"/>
      <c r="LBW157" s="37"/>
      <c r="LBX157" s="37"/>
      <c r="LBY157" s="37"/>
      <c r="LBZ157" s="37"/>
      <c r="LCA157" s="37"/>
      <c r="LCB157" s="37"/>
      <c r="LCC157" s="37"/>
      <c r="LCD157" s="37"/>
      <c r="LCE157" s="37"/>
      <c r="LCF157" s="37"/>
      <c r="LCG157" s="37"/>
      <c r="LCH157" s="37"/>
      <c r="LCI157" s="37"/>
      <c r="LCJ157" s="37"/>
      <c r="LCK157" s="37"/>
      <c r="LCL157" s="37"/>
      <c r="LCM157" s="37"/>
      <c r="LCN157" s="37"/>
      <c r="LCO157" s="37"/>
      <c r="LCP157" s="37"/>
      <c r="LCQ157" s="37"/>
      <c r="LCR157" s="37"/>
      <c r="LCS157" s="37"/>
      <c r="LCT157" s="37"/>
      <c r="LCU157" s="37"/>
      <c r="LCV157" s="37"/>
      <c r="LCW157" s="37"/>
      <c r="LCX157" s="37"/>
      <c r="LCY157" s="37"/>
      <c r="LCZ157" s="37"/>
      <c r="LDA157" s="37"/>
      <c r="LDB157" s="37"/>
      <c r="LDC157" s="37"/>
      <c r="LDD157" s="37"/>
      <c r="LDE157" s="37"/>
      <c r="LDF157" s="37"/>
      <c r="LDG157" s="37"/>
      <c r="LDH157" s="37"/>
      <c r="LDI157" s="37"/>
      <c r="LDJ157" s="37"/>
      <c r="LDK157" s="37"/>
      <c r="LDL157" s="37"/>
      <c r="LDM157" s="37"/>
      <c r="LDN157" s="37"/>
      <c r="LDO157" s="37"/>
      <c r="LDP157" s="37"/>
      <c r="LDQ157" s="37"/>
      <c r="LDR157" s="37"/>
      <c r="LDS157" s="37"/>
      <c r="LDT157" s="37"/>
      <c r="LDU157" s="37"/>
      <c r="LDV157" s="37"/>
      <c r="LDW157" s="37"/>
      <c r="LDX157" s="37"/>
      <c r="LDY157" s="37"/>
      <c r="LDZ157" s="37"/>
      <c r="LEA157" s="37"/>
      <c r="LEB157" s="37"/>
      <c r="LEC157" s="37"/>
      <c r="LED157" s="37"/>
      <c r="LEE157" s="37"/>
      <c r="LEF157" s="37"/>
      <c r="LEG157" s="37"/>
      <c r="LEH157" s="37"/>
      <c r="LEI157" s="37"/>
      <c r="LEJ157" s="37"/>
      <c r="LEK157" s="37"/>
      <c r="LEL157" s="37"/>
      <c r="LEM157" s="37"/>
      <c r="LEN157" s="37"/>
      <c r="LEO157" s="37"/>
      <c r="LEP157" s="37"/>
      <c r="LEQ157" s="37"/>
      <c r="LER157" s="37"/>
      <c r="LES157" s="37"/>
      <c r="LET157" s="37"/>
      <c r="LEU157" s="37"/>
      <c r="LEV157" s="37"/>
      <c r="LEW157" s="37"/>
      <c r="LEX157" s="37"/>
      <c r="LEY157" s="37"/>
      <c r="LEZ157" s="37"/>
      <c r="LFA157" s="37"/>
      <c r="LFB157" s="37"/>
      <c r="LFC157" s="37"/>
      <c r="LFD157" s="37"/>
      <c r="LFE157" s="37"/>
      <c r="LFF157" s="37"/>
      <c r="LFG157" s="37"/>
      <c r="LFH157" s="37"/>
      <c r="LFI157" s="37"/>
      <c r="LFJ157" s="37"/>
      <c r="LFK157" s="37"/>
      <c r="LFL157" s="37"/>
      <c r="LFM157" s="37"/>
      <c r="LFN157" s="37"/>
      <c r="LFO157" s="37"/>
      <c r="LFP157" s="37"/>
      <c r="LFQ157" s="37"/>
      <c r="LFR157" s="37"/>
      <c r="LFS157" s="37"/>
      <c r="LFT157" s="37"/>
      <c r="LFU157" s="37"/>
      <c r="LFV157" s="37"/>
      <c r="LFW157" s="37"/>
      <c r="LFX157" s="37"/>
      <c r="LFY157" s="37"/>
      <c r="LFZ157" s="37"/>
      <c r="LGA157" s="37"/>
      <c r="LGB157" s="37"/>
      <c r="LGC157" s="37"/>
      <c r="LGD157" s="37"/>
      <c r="LGE157" s="37"/>
      <c r="LGF157" s="37"/>
      <c r="LGG157" s="37"/>
      <c r="LGH157" s="37"/>
      <c r="LGI157" s="37"/>
      <c r="LGJ157" s="37"/>
      <c r="LGK157" s="37"/>
      <c r="LGL157" s="37"/>
      <c r="LGM157" s="37"/>
      <c r="LGN157" s="37"/>
      <c r="LGO157" s="37"/>
      <c r="LGP157" s="37"/>
      <c r="LGQ157" s="37"/>
      <c r="LGR157" s="37"/>
      <c r="LGS157" s="37"/>
      <c r="LGT157" s="37"/>
      <c r="LGU157" s="37"/>
      <c r="LGV157" s="37"/>
      <c r="LGW157" s="37"/>
      <c r="LGX157" s="37"/>
      <c r="LGY157" s="37"/>
      <c r="LGZ157" s="37"/>
      <c r="LHA157" s="37"/>
      <c r="LHB157" s="37"/>
      <c r="LHC157" s="37"/>
      <c r="LHD157" s="37"/>
      <c r="LHE157" s="37"/>
      <c r="LHF157" s="37"/>
      <c r="LHG157" s="37"/>
      <c r="LHH157" s="37"/>
      <c r="LHI157" s="37"/>
      <c r="LHJ157" s="37"/>
      <c r="LHK157" s="37"/>
      <c r="LHL157" s="37"/>
      <c r="LHM157" s="37"/>
      <c r="LHN157" s="37"/>
      <c r="LHO157" s="37"/>
      <c r="LHP157" s="37"/>
      <c r="LHQ157" s="37"/>
      <c r="LHR157" s="37"/>
      <c r="LHS157" s="37"/>
      <c r="LHT157" s="37"/>
      <c r="LHU157" s="37"/>
      <c r="LHV157" s="37"/>
      <c r="LHW157" s="37"/>
      <c r="LHX157" s="37"/>
      <c r="LHY157" s="37"/>
      <c r="LHZ157" s="37"/>
      <c r="LIA157" s="37"/>
      <c r="LIB157" s="37"/>
      <c r="LIC157" s="37"/>
      <c r="LID157" s="37"/>
      <c r="LIE157" s="37"/>
      <c r="LIF157" s="37"/>
      <c r="LIG157" s="37"/>
      <c r="LIH157" s="37"/>
      <c r="LII157" s="37"/>
      <c r="LIJ157" s="37"/>
      <c r="LIK157" s="37"/>
      <c r="LIL157" s="37"/>
      <c r="LIM157" s="37"/>
      <c r="LIN157" s="37"/>
      <c r="LIO157" s="37"/>
      <c r="LIP157" s="37"/>
      <c r="LIQ157" s="37"/>
      <c r="LIR157" s="37"/>
      <c r="LIS157" s="37"/>
      <c r="LIT157" s="37"/>
      <c r="LIU157" s="37"/>
      <c r="LIV157" s="37"/>
      <c r="LIW157" s="37"/>
      <c r="LIX157" s="37"/>
      <c r="LIY157" s="37"/>
      <c r="LIZ157" s="37"/>
      <c r="LJA157" s="37"/>
      <c r="LJB157" s="37"/>
      <c r="LJC157" s="37"/>
      <c r="LJD157" s="37"/>
      <c r="LJE157" s="37"/>
      <c r="LJF157" s="37"/>
      <c r="LJG157" s="37"/>
      <c r="LJH157" s="37"/>
      <c r="LJI157" s="37"/>
      <c r="LJJ157" s="37"/>
      <c r="LJK157" s="37"/>
      <c r="LJL157" s="37"/>
      <c r="LJM157" s="37"/>
      <c r="LJN157" s="37"/>
      <c r="LJO157" s="37"/>
      <c r="LJP157" s="37"/>
      <c r="LJQ157" s="37"/>
      <c r="LJR157" s="37"/>
      <c r="LJS157" s="37"/>
      <c r="LJT157" s="37"/>
      <c r="LJU157" s="37"/>
      <c r="LJV157" s="37"/>
      <c r="LJW157" s="37"/>
      <c r="LJX157" s="37"/>
      <c r="LJY157" s="37"/>
      <c r="LJZ157" s="37"/>
      <c r="LKA157" s="37"/>
      <c r="LKB157" s="37"/>
      <c r="LKC157" s="37"/>
      <c r="LKD157" s="37"/>
      <c r="LKE157" s="37"/>
      <c r="LKF157" s="37"/>
      <c r="LKG157" s="37"/>
      <c r="LKH157" s="37"/>
      <c r="LKI157" s="37"/>
      <c r="LKJ157" s="37"/>
      <c r="LKK157" s="37"/>
      <c r="LKL157" s="37"/>
      <c r="LKM157" s="37"/>
      <c r="LKN157" s="37"/>
      <c r="LKO157" s="37"/>
      <c r="LKP157" s="37"/>
      <c r="LKQ157" s="37"/>
      <c r="LKR157" s="37"/>
      <c r="LKS157" s="37"/>
      <c r="LKT157" s="37"/>
      <c r="LKU157" s="37"/>
      <c r="LKV157" s="37"/>
      <c r="LKW157" s="37"/>
      <c r="LKX157" s="37"/>
      <c r="LKY157" s="37"/>
      <c r="LKZ157" s="37"/>
      <c r="LLA157" s="37"/>
      <c r="LLB157" s="37"/>
      <c r="LLC157" s="37"/>
      <c r="LLD157" s="37"/>
      <c r="LLE157" s="37"/>
      <c r="LLF157" s="37"/>
      <c r="LLG157" s="37"/>
      <c r="LLH157" s="37"/>
      <c r="LLI157" s="37"/>
      <c r="LLJ157" s="37"/>
      <c r="LLK157" s="37"/>
      <c r="LLL157" s="37"/>
      <c r="LLM157" s="37"/>
      <c r="LLN157" s="37"/>
      <c r="LLO157" s="37"/>
      <c r="LLP157" s="37"/>
      <c r="LLQ157" s="37"/>
      <c r="LLR157" s="37"/>
      <c r="LLS157" s="37"/>
      <c r="LLT157" s="37"/>
      <c r="LLU157" s="37"/>
      <c r="LLV157" s="37"/>
      <c r="LLW157" s="37"/>
      <c r="LLX157" s="37"/>
      <c r="LLY157" s="37"/>
      <c r="LLZ157" s="37"/>
      <c r="LMA157" s="37"/>
      <c r="LMB157" s="37"/>
      <c r="LMC157" s="37"/>
      <c r="LMD157" s="37"/>
      <c r="LME157" s="37"/>
      <c r="LMF157" s="37"/>
      <c r="LMG157" s="37"/>
      <c r="LMH157" s="37"/>
      <c r="LMI157" s="37"/>
      <c r="LMJ157" s="37"/>
      <c r="LMK157" s="37"/>
      <c r="LML157" s="37"/>
      <c r="LMM157" s="37"/>
      <c r="LMN157" s="37"/>
      <c r="LMO157" s="37"/>
      <c r="LMP157" s="37"/>
      <c r="LMQ157" s="37"/>
      <c r="LMR157" s="37"/>
      <c r="LMS157" s="37"/>
      <c r="LMT157" s="37"/>
      <c r="LMU157" s="37"/>
      <c r="LMV157" s="37"/>
      <c r="LMW157" s="37"/>
      <c r="LMX157" s="37"/>
      <c r="LMY157" s="37"/>
      <c r="LMZ157" s="37"/>
      <c r="LNA157" s="37"/>
      <c r="LNB157" s="37"/>
      <c r="LNC157" s="37"/>
      <c r="LND157" s="37"/>
      <c r="LNE157" s="37"/>
      <c r="LNF157" s="37"/>
      <c r="LNG157" s="37"/>
      <c r="LNH157" s="37"/>
      <c r="LNI157" s="37"/>
      <c r="LNJ157" s="37"/>
      <c r="LNK157" s="37"/>
      <c r="LNL157" s="37"/>
      <c r="LNM157" s="37"/>
      <c r="LNN157" s="37"/>
      <c r="LNO157" s="37"/>
      <c r="LNP157" s="37"/>
      <c r="LNQ157" s="37"/>
      <c r="LNR157" s="37"/>
      <c r="LNS157" s="37"/>
      <c r="LNT157" s="37"/>
      <c r="LNU157" s="37"/>
      <c r="LNV157" s="37"/>
      <c r="LNW157" s="37"/>
      <c r="LNX157" s="37"/>
      <c r="LNY157" s="37"/>
      <c r="LNZ157" s="37"/>
      <c r="LOA157" s="37"/>
      <c r="LOB157" s="37"/>
      <c r="LOC157" s="37"/>
      <c r="LOD157" s="37"/>
      <c r="LOE157" s="37"/>
      <c r="LOF157" s="37"/>
      <c r="LOG157" s="37"/>
      <c r="LOH157" s="37"/>
      <c r="LOI157" s="37"/>
      <c r="LOJ157" s="37"/>
      <c r="LOK157" s="37"/>
      <c r="LOL157" s="37"/>
      <c r="LOM157" s="37"/>
      <c r="LON157" s="37"/>
      <c r="LOO157" s="37"/>
      <c r="LOP157" s="37"/>
      <c r="LOQ157" s="37"/>
      <c r="LOR157" s="37"/>
      <c r="LOS157" s="37"/>
      <c r="LOT157" s="37"/>
      <c r="LOU157" s="37"/>
      <c r="LOV157" s="37"/>
      <c r="LOW157" s="37"/>
      <c r="LOX157" s="37"/>
      <c r="LOY157" s="37"/>
      <c r="LOZ157" s="37"/>
      <c r="LPA157" s="37"/>
      <c r="LPB157" s="37"/>
      <c r="LPC157" s="37"/>
      <c r="LPD157" s="37"/>
      <c r="LPE157" s="37"/>
      <c r="LPF157" s="37"/>
      <c r="LPG157" s="37"/>
      <c r="LPH157" s="37"/>
      <c r="LPI157" s="37"/>
      <c r="LPJ157" s="37"/>
      <c r="LPK157" s="37"/>
      <c r="LPL157" s="37"/>
      <c r="LPM157" s="37"/>
      <c r="LPN157" s="37"/>
      <c r="LPO157" s="37"/>
      <c r="LPP157" s="37"/>
      <c r="LPQ157" s="37"/>
      <c r="LPR157" s="37"/>
      <c r="LPS157" s="37"/>
      <c r="LPT157" s="37"/>
      <c r="LPU157" s="37"/>
      <c r="LPV157" s="37"/>
      <c r="LPW157" s="37"/>
      <c r="LPX157" s="37"/>
      <c r="LPY157" s="37"/>
      <c r="LPZ157" s="37"/>
      <c r="LQA157" s="37"/>
      <c r="LQB157" s="37"/>
      <c r="LQC157" s="37"/>
      <c r="LQD157" s="37"/>
      <c r="LQE157" s="37"/>
      <c r="LQF157" s="37"/>
      <c r="LQG157" s="37"/>
      <c r="LQH157" s="37"/>
      <c r="LQI157" s="37"/>
      <c r="LQJ157" s="37"/>
      <c r="LQK157" s="37"/>
      <c r="LQL157" s="37"/>
      <c r="LQM157" s="37"/>
      <c r="LQN157" s="37"/>
      <c r="LQO157" s="37"/>
      <c r="LQP157" s="37"/>
      <c r="LQQ157" s="37"/>
      <c r="LQR157" s="37"/>
      <c r="LQS157" s="37"/>
      <c r="LQT157" s="37"/>
      <c r="LQU157" s="37"/>
      <c r="LQV157" s="37"/>
      <c r="LQW157" s="37"/>
      <c r="LQX157" s="37"/>
      <c r="LQY157" s="37"/>
      <c r="LQZ157" s="37"/>
      <c r="LRA157" s="37"/>
      <c r="LRB157" s="37"/>
      <c r="LRC157" s="37"/>
      <c r="LRD157" s="37"/>
      <c r="LRE157" s="37"/>
      <c r="LRF157" s="37"/>
      <c r="LRG157" s="37"/>
      <c r="LRH157" s="37"/>
      <c r="LRI157" s="37"/>
      <c r="LRJ157" s="37"/>
      <c r="LRK157" s="37"/>
      <c r="LRL157" s="37"/>
      <c r="LRM157" s="37"/>
      <c r="LRN157" s="37"/>
      <c r="LRO157" s="37"/>
      <c r="LRP157" s="37"/>
      <c r="LRQ157" s="37"/>
      <c r="LRR157" s="37"/>
      <c r="LRS157" s="37"/>
      <c r="LRT157" s="37"/>
      <c r="LRU157" s="37"/>
      <c r="LRV157" s="37"/>
      <c r="LRW157" s="37"/>
      <c r="LRX157" s="37"/>
      <c r="LRY157" s="37"/>
      <c r="LRZ157" s="37"/>
      <c r="LSA157" s="37"/>
      <c r="LSB157" s="37"/>
      <c r="LSC157" s="37"/>
      <c r="LSD157" s="37"/>
      <c r="LSE157" s="37"/>
      <c r="LSF157" s="37"/>
      <c r="LSG157" s="37"/>
      <c r="LSH157" s="37"/>
      <c r="LSI157" s="37"/>
      <c r="LSJ157" s="37"/>
      <c r="LSK157" s="37"/>
      <c r="LSL157" s="37"/>
      <c r="LSM157" s="37"/>
      <c r="LSN157" s="37"/>
      <c r="LSO157" s="37"/>
      <c r="LSP157" s="37"/>
      <c r="LSQ157" s="37"/>
      <c r="LSR157" s="37"/>
      <c r="LSS157" s="37"/>
      <c r="LST157" s="37"/>
      <c r="LSU157" s="37"/>
      <c r="LSV157" s="37"/>
      <c r="LSW157" s="37"/>
      <c r="LSX157" s="37"/>
      <c r="LSY157" s="37"/>
      <c r="LSZ157" s="37"/>
      <c r="LTA157" s="37"/>
      <c r="LTB157" s="37"/>
      <c r="LTC157" s="37"/>
      <c r="LTD157" s="37"/>
      <c r="LTE157" s="37"/>
      <c r="LTF157" s="37"/>
      <c r="LTG157" s="37"/>
      <c r="LTH157" s="37"/>
      <c r="LTI157" s="37"/>
      <c r="LTJ157" s="37"/>
      <c r="LTK157" s="37"/>
      <c r="LTL157" s="37"/>
      <c r="LTM157" s="37"/>
      <c r="LTN157" s="37"/>
      <c r="LTO157" s="37"/>
      <c r="LTP157" s="37"/>
      <c r="LTQ157" s="37"/>
      <c r="LTR157" s="37"/>
      <c r="LTS157" s="37"/>
      <c r="LTT157" s="37"/>
      <c r="LTU157" s="37"/>
      <c r="LTV157" s="37"/>
      <c r="LTW157" s="37"/>
      <c r="LTX157" s="37"/>
      <c r="LTY157" s="37"/>
      <c r="LTZ157" s="37"/>
      <c r="LUA157" s="37"/>
      <c r="LUB157" s="37"/>
      <c r="LUC157" s="37"/>
      <c r="LUD157" s="37"/>
      <c r="LUE157" s="37"/>
      <c r="LUF157" s="37"/>
      <c r="LUG157" s="37"/>
      <c r="LUH157" s="37"/>
      <c r="LUI157" s="37"/>
      <c r="LUJ157" s="37"/>
      <c r="LUK157" s="37"/>
      <c r="LUL157" s="37"/>
      <c r="LUM157" s="37"/>
      <c r="LUN157" s="37"/>
      <c r="LUO157" s="37"/>
      <c r="LUP157" s="37"/>
      <c r="LUQ157" s="37"/>
      <c r="LUR157" s="37"/>
      <c r="LUS157" s="37"/>
      <c r="LUT157" s="37"/>
      <c r="LUU157" s="37"/>
      <c r="LUV157" s="37"/>
      <c r="LUW157" s="37"/>
      <c r="LUX157" s="37"/>
      <c r="LUY157" s="37"/>
      <c r="LUZ157" s="37"/>
      <c r="LVA157" s="37"/>
      <c r="LVB157" s="37"/>
      <c r="LVC157" s="37"/>
      <c r="LVD157" s="37"/>
      <c r="LVE157" s="37"/>
      <c r="LVF157" s="37"/>
      <c r="LVG157" s="37"/>
      <c r="LVH157" s="37"/>
      <c r="LVI157" s="37"/>
      <c r="LVJ157" s="37"/>
      <c r="LVK157" s="37"/>
      <c r="LVL157" s="37"/>
      <c r="LVM157" s="37"/>
      <c r="LVN157" s="37"/>
      <c r="LVO157" s="37"/>
      <c r="LVP157" s="37"/>
      <c r="LVQ157" s="37"/>
      <c r="LVR157" s="37"/>
      <c r="LVS157" s="37"/>
      <c r="LVT157" s="37"/>
      <c r="LVU157" s="37"/>
      <c r="LVV157" s="37"/>
      <c r="LVW157" s="37"/>
      <c r="LVX157" s="37"/>
      <c r="LVY157" s="37"/>
      <c r="LVZ157" s="37"/>
      <c r="LWA157" s="37"/>
      <c r="LWB157" s="37"/>
      <c r="LWC157" s="37"/>
      <c r="LWD157" s="37"/>
      <c r="LWE157" s="37"/>
      <c r="LWF157" s="37"/>
      <c r="LWG157" s="37"/>
      <c r="LWH157" s="37"/>
      <c r="LWI157" s="37"/>
      <c r="LWJ157" s="37"/>
      <c r="LWK157" s="37"/>
      <c r="LWL157" s="37"/>
      <c r="LWM157" s="37"/>
      <c r="LWN157" s="37"/>
      <c r="LWO157" s="37"/>
      <c r="LWP157" s="37"/>
      <c r="LWQ157" s="37"/>
      <c r="LWR157" s="37"/>
      <c r="LWS157" s="37"/>
      <c r="LWT157" s="37"/>
      <c r="LWU157" s="37"/>
      <c r="LWV157" s="37"/>
      <c r="LWW157" s="37"/>
      <c r="LWX157" s="37"/>
      <c r="LWY157" s="37"/>
      <c r="LWZ157" s="37"/>
      <c r="LXA157" s="37"/>
      <c r="LXB157" s="37"/>
      <c r="LXC157" s="37"/>
      <c r="LXD157" s="37"/>
      <c r="LXE157" s="37"/>
      <c r="LXF157" s="37"/>
      <c r="LXG157" s="37"/>
      <c r="LXH157" s="37"/>
      <c r="LXI157" s="37"/>
      <c r="LXJ157" s="37"/>
      <c r="LXK157" s="37"/>
      <c r="LXL157" s="37"/>
      <c r="LXM157" s="37"/>
      <c r="LXN157" s="37"/>
      <c r="LXO157" s="37"/>
      <c r="LXP157" s="37"/>
      <c r="LXQ157" s="37"/>
      <c r="LXR157" s="37"/>
      <c r="LXS157" s="37"/>
      <c r="LXT157" s="37"/>
      <c r="LXU157" s="37"/>
      <c r="LXV157" s="37"/>
      <c r="LXW157" s="37"/>
      <c r="LXX157" s="37"/>
      <c r="LXY157" s="37"/>
      <c r="LXZ157" s="37"/>
      <c r="LYA157" s="37"/>
      <c r="LYB157" s="37"/>
      <c r="LYC157" s="37"/>
      <c r="LYD157" s="37"/>
      <c r="LYE157" s="37"/>
      <c r="LYF157" s="37"/>
      <c r="LYG157" s="37"/>
      <c r="LYH157" s="37"/>
      <c r="LYI157" s="37"/>
      <c r="LYJ157" s="37"/>
      <c r="LYK157" s="37"/>
      <c r="LYL157" s="37"/>
      <c r="LYM157" s="37"/>
      <c r="LYN157" s="37"/>
      <c r="LYO157" s="37"/>
      <c r="LYP157" s="37"/>
      <c r="LYQ157" s="37"/>
      <c r="LYR157" s="37"/>
      <c r="LYS157" s="37"/>
      <c r="LYT157" s="37"/>
      <c r="LYU157" s="37"/>
      <c r="LYV157" s="37"/>
      <c r="LYW157" s="37"/>
      <c r="LYX157" s="37"/>
      <c r="LYY157" s="37"/>
      <c r="LYZ157" s="37"/>
      <c r="LZA157" s="37"/>
      <c r="LZB157" s="37"/>
      <c r="LZC157" s="37"/>
      <c r="LZD157" s="37"/>
      <c r="LZE157" s="37"/>
      <c r="LZF157" s="37"/>
      <c r="LZG157" s="37"/>
      <c r="LZH157" s="37"/>
      <c r="LZI157" s="37"/>
      <c r="LZJ157" s="37"/>
      <c r="LZK157" s="37"/>
      <c r="LZL157" s="37"/>
      <c r="LZM157" s="37"/>
      <c r="LZN157" s="37"/>
      <c r="LZO157" s="37"/>
      <c r="LZP157" s="37"/>
      <c r="LZQ157" s="37"/>
      <c r="LZR157" s="37"/>
      <c r="LZS157" s="37"/>
      <c r="LZT157" s="37"/>
      <c r="LZU157" s="37"/>
      <c r="LZV157" s="37"/>
      <c r="LZW157" s="37"/>
      <c r="LZX157" s="37"/>
      <c r="LZY157" s="37"/>
      <c r="LZZ157" s="37"/>
      <c r="MAA157" s="37"/>
      <c r="MAB157" s="37"/>
      <c r="MAC157" s="37"/>
      <c r="MAD157" s="37"/>
      <c r="MAE157" s="37"/>
      <c r="MAF157" s="37"/>
      <c r="MAG157" s="37"/>
      <c r="MAH157" s="37"/>
      <c r="MAI157" s="37"/>
      <c r="MAJ157" s="37"/>
      <c r="MAK157" s="37"/>
      <c r="MAL157" s="37"/>
      <c r="MAM157" s="37"/>
      <c r="MAN157" s="37"/>
      <c r="MAO157" s="37"/>
      <c r="MAP157" s="37"/>
      <c r="MAQ157" s="37"/>
      <c r="MAR157" s="37"/>
      <c r="MAS157" s="37"/>
      <c r="MAT157" s="37"/>
      <c r="MAU157" s="37"/>
      <c r="MAV157" s="37"/>
      <c r="MAW157" s="37"/>
      <c r="MAX157" s="37"/>
      <c r="MAY157" s="37"/>
      <c r="MAZ157" s="37"/>
      <c r="MBA157" s="37"/>
      <c r="MBB157" s="37"/>
      <c r="MBC157" s="37"/>
      <c r="MBD157" s="37"/>
      <c r="MBE157" s="37"/>
      <c r="MBF157" s="37"/>
      <c r="MBG157" s="37"/>
      <c r="MBH157" s="37"/>
      <c r="MBI157" s="37"/>
      <c r="MBJ157" s="37"/>
      <c r="MBK157" s="37"/>
      <c r="MBL157" s="37"/>
      <c r="MBM157" s="37"/>
      <c r="MBN157" s="37"/>
      <c r="MBO157" s="37"/>
      <c r="MBP157" s="37"/>
      <c r="MBQ157" s="37"/>
      <c r="MBR157" s="37"/>
      <c r="MBS157" s="37"/>
      <c r="MBT157" s="37"/>
      <c r="MBU157" s="37"/>
      <c r="MBV157" s="37"/>
      <c r="MBW157" s="37"/>
      <c r="MBX157" s="37"/>
      <c r="MBY157" s="37"/>
      <c r="MBZ157" s="37"/>
      <c r="MCA157" s="37"/>
      <c r="MCB157" s="37"/>
      <c r="MCC157" s="37"/>
      <c r="MCD157" s="37"/>
      <c r="MCE157" s="37"/>
      <c r="MCF157" s="37"/>
      <c r="MCG157" s="37"/>
      <c r="MCH157" s="37"/>
      <c r="MCI157" s="37"/>
      <c r="MCJ157" s="37"/>
      <c r="MCK157" s="37"/>
      <c r="MCL157" s="37"/>
      <c r="MCM157" s="37"/>
      <c r="MCN157" s="37"/>
      <c r="MCO157" s="37"/>
      <c r="MCP157" s="37"/>
      <c r="MCQ157" s="37"/>
      <c r="MCR157" s="37"/>
      <c r="MCS157" s="37"/>
      <c r="MCT157" s="37"/>
      <c r="MCU157" s="37"/>
      <c r="MCV157" s="37"/>
      <c r="MCW157" s="37"/>
      <c r="MCX157" s="37"/>
      <c r="MCY157" s="37"/>
      <c r="MCZ157" s="37"/>
      <c r="MDA157" s="37"/>
      <c r="MDB157" s="37"/>
      <c r="MDC157" s="37"/>
      <c r="MDD157" s="37"/>
      <c r="MDE157" s="37"/>
      <c r="MDF157" s="37"/>
      <c r="MDG157" s="37"/>
      <c r="MDH157" s="37"/>
      <c r="MDI157" s="37"/>
      <c r="MDJ157" s="37"/>
      <c r="MDK157" s="37"/>
      <c r="MDL157" s="37"/>
      <c r="MDM157" s="37"/>
      <c r="MDN157" s="37"/>
      <c r="MDO157" s="37"/>
      <c r="MDP157" s="37"/>
      <c r="MDQ157" s="37"/>
      <c r="MDR157" s="37"/>
      <c r="MDS157" s="37"/>
      <c r="MDT157" s="37"/>
      <c r="MDU157" s="37"/>
      <c r="MDV157" s="37"/>
      <c r="MDW157" s="37"/>
      <c r="MDX157" s="37"/>
      <c r="MDY157" s="37"/>
      <c r="MDZ157" s="37"/>
      <c r="MEA157" s="37"/>
      <c r="MEB157" s="37"/>
      <c r="MEC157" s="37"/>
      <c r="MED157" s="37"/>
      <c r="MEE157" s="37"/>
      <c r="MEF157" s="37"/>
      <c r="MEG157" s="37"/>
      <c r="MEH157" s="37"/>
      <c r="MEI157" s="37"/>
      <c r="MEJ157" s="37"/>
      <c r="MEK157" s="37"/>
      <c r="MEL157" s="37"/>
      <c r="MEM157" s="37"/>
      <c r="MEN157" s="37"/>
      <c r="MEO157" s="37"/>
      <c r="MEP157" s="37"/>
      <c r="MEQ157" s="37"/>
      <c r="MER157" s="37"/>
      <c r="MES157" s="37"/>
      <c r="MET157" s="37"/>
      <c r="MEU157" s="37"/>
      <c r="MEV157" s="37"/>
      <c r="MEW157" s="37"/>
      <c r="MEX157" s="37"/>
      <c r="MEY157" s="37"/>
      <c r="MEZ157" s="37"/>
      <c r="MFA157" s="37"/>
      <c r="MFB157" s="37"/>
      <c r="MFC157" s="37"/>
      <c r="MFD157" s="37"/>
      <c r="MFE157" s="37"/>
      <c r="MFF157" s="37"/>
      <c r="MFG157" s="37"/>
      <c r="MFH157" s="37"/>
      <c r="MFI157" s="37"/>
      <c r="MFJ157" s="37"/>
      <c r="MFK157" s="37"/>
      <c r="MFL157" s="37"/>
      <c r="MFM157" s="37"/>
      <c r="MFN157" s="37"/>
      <c r="MFO157" s="37"/>
      <c r="MFP157" s="37"/>
      <c r="MFQ157" s="37"/>
      <c r="MFR157" s="37"/>
      <c r="MFS157" s="37"/>
      <c r="MFT157" s="37"/>
      <c r="MFU157" s="37"/>
      <c r="MFV157" s="37"/>
      <c r="MFW157" s="37"/>
      <c r="MFX157" s="37"/>
      <c r="MFY157" s="37"/>
      <c r="MFZ157" s="37"/>
      <c r="MGA157" s="37"/>
      <c r="MGB157" s="37"/>
      <c r="MGC157" s="37"/>
      <c r="MGD157" s="37"/>
      <c r="MGE157" s="37"/>
      <c r="MGF157" s="37"/>
      <c r="MGG157" s="37"/>
      <c r="MGH157" s="37"/>
      <c r="MGI157" s="37"/>
      <c r="MGJ157" s="37"/>
      <c r="MGK157" s="37"/>
      <c r="MGL157" s="37"/>
      <c r="MGM157" s="37"/>
      <c r="MGN157" s="37"/>
      <c r="MGO157" s="37"/>
      <c r="MGP157" s="37"/>
      <c r="MGQ157" s="37"/>
      <c r="MGR157" s="37"/>
      <c r="MGS157" s="37"/>
      <c r="MGT157" s="37"/>
      <c r="MGU157" s="37"/>
      <c r="MGV157" s="37"/>
      <c r="MGW157" s="37"/>
      <c r="MGX157" s="37"/>
      <c r="MGY157" s="37"/>
      <c r="MGZ157" s="37"/>
      <c r="MHA157" s="37"/>
      <c r="MHB157" s="37"/>
      <c r="MHC157" s="37"/>
      <c r="MHD157" s="37"/>
      <c r="MHE157" s="37"/>
      <c r="MHF157" s="37"/>
      <c r="MHG157" s="37"/>
      <c r="MHH157" s="37"/>
      <c r="MHI157" s="37"/>
      <c r="MHJ157" s="37"/>
      <c r="MHK157" s="37"/>
      <c r="MHL157" s="37"/>
      <c r="MHM157" s="37"/>
      <c r="MHN157" s="37"/>
      <c r="MHO157" s="37"/>
      <c r="MHP157" s="37"/>
      <c r="MHQ157" s="37"/>
      <c r="MHR157" s="37"/>
      <c r="MHS157" s="37"/>
      <c r="MHT157" s="37"/>
      <c r="MHU157" s="37"/>
      <c r="MHV157" s="37"/>
      <c r="MHW157" s="37"/>
      <c r="MHX157" s="37"/>
      <c r="MHY157" s="37"/>
      <c r="MHZ157" s="37"/>
      <c r="MIA157" s="37"/>
      <c r="MIB157" s="37"/>
      <c r="MIC157" s="37"/>
      <c r="MID157" s="37"/>
      <c r="MIE157" s="37"/>
      <c r="MIF157" s="37"/>
      <c r="MIG157" s="37"/>
      <c r="MIH157" s="37"/>
      <c r="MII157" s="37"/>
      <c r="MIJ157" s="37"/>
      <c r="MIK157" s="37"/>
      <c r="MIL157" s="37"/>
      <c r="MIM157" s="37"/>
      <c r="MIN157" s="37"/>
      <c r="MIO157" s="37"/>
      <c r="MIP157" s="37"/>
      <c r="MIQ157" s="37"/>
      <c r="MIR157" s="37"/>
      <c r="MIS157" s="37"/>
      <c r="MIT157" s="37"/>
      <c r="MIU157" s="37"/>
      <c r="MIV157" s="37"/>
      <c r="MIW157" s="37"/>
      <c r="MIX157" s="37"/>
      <c r="MIY157" s="37"/>
      <c r="MIZ157" s="37"/>
      <c r="MJA157" s="37"/>
      <c r="MJB157" s="37"/>
      <c r="MJC157" s="37"/>
      <c r="MJD157" s="37"/>
      <c r="MJE157" s="37"/>
      <c r="MJF157" s="37"/>
      <c r="MJG157" s="37"/>
      <c r="MJH157" s="37"/>
      <c r="MJI157" s="37"/>
      <c r="MJJ157" s="37"/>
      <c r="MJK157" s="37"/>
      <c r="MJL157" s="37"/>
      <c r="MJM157" s="37"/>
      <c r="MJN157" s="37"/>
      <c r="MJO157" s="37"/>
      <c r="MJP157" s="37"/>
      <c r="MJQ157" s="37"/>
      <c r="MJR157" s="37"/>
      <c r="MJS157" s="37"/>
      <c r="MJT157" s="37"/>
      <c r="MJU157" s="37"/>
      <c r="MJV157" s="37"/>
      <c r="MJW157" s="37"/>
      <c r="MJX157" s="37"/>
      <c r="MJY157" s="37"/>
      <c r="MJZ157" s="37"/>
      <c r="MKA157" s="37"/>
      <c r="MKB157" s="37"/>
      <c r="MKC157" s="37"/>
      <c r="MKD157" s="37"/>
      <c r="MKE157" s="37"/>
      <c r="MKF157" s="37"/>
      <c r="MKG157" s="37"/>
      <c r="MKH157" s="37"/>
      <c r="MKI157" s="37"/>
      <c r="MKJ157" s="37"/>
      <c r="MKK157" s="37"/>
      <c r="MKL157" s="37"/>
      <c r="MKM157" s="37"/>
      <c r="MKN157" s="37"/>
      <c r="MKO157" s="37"/>
      <c r="MKP157" s="37"/>
      <c r="MKQ157" s="37"/>
      <c r="MKR157" s="37"/>
      <c r="MKS157" s="37"/>
      <c r="MKT157" s="37"/>
      <c r="MKU157" s="37"/>
      <c r="MKV157" s="37"/>
      <c r="MKW157" s="37"/>
      <c r="MKX157" s="37"/>
      <c r="MKY157" s="37"/>
      <c r="MKZ157" s="37"/>
      <c r="MLA157" s="37"/>
      <c r="MLB157" s="37"/>
      <c r="MLC157" s="37"/>
      <c r="MLD157" s="37"/>
      <c r="MLE157" s="37"/>
      <c r="MLF157" s="37"/>
      <c r="MLG157" s="37"/>
      <c r="MLH157" s="37"/>
      <c r="MLI157" s="37"/>
      <c r="MLJ157" s="37"/>
      <c r="MLK157" s="37"/>
      <c r="MLL157" s="37"/>
      <c r="MLM157" s="37"/>
      <c r="MLN157" s="37"/>
      <c r="MLO157" s="37"/>
      <c r="MLP157" s="37"/>
      <c r="MLQ157" s="37"/>
      <c r="MLR157" s="37"/>
      <c r="MLS157" s="37"/>
      <c r="MLT157" s="37"/>
      <c r="MLU157" s="37"/>
      <c r="MLV157" s="37"/>
      <c r="MLW157" s="37"/>
      <c r="MLX157" s="37"/>
      <c r="MLY157" s="37"/>
      <c r="MLZ157" s="37"/>
      <c r="MMA157" s="37"/>
      <c r="MMB157" s="37"/>
      <c r="MMC157" s="37"/>
      <c r="MMD157" s="37"/>
      <c r="MME157" s="37"/>
      <c r="MMF157" s="37"/>
      <c r="MMG157" s="37"/>
      <c r="MMH157" s="37"/>
      <c r="MMI157" s="37"/>
      <c r="MMJ157" s="37"/>
      <c r="MMK157" s="37"/>
      <c r="MML157" s="37"/>
      <c r="MMM157" s="37"/>
      <c r="MMN157" s="37"/>
      <c r="MMO157" s="37"/>
      <c r="MMP157" s="37"/>
      <c r="MMQ157" s="37"/>
      <c r="MMR157" s="37"/>
      <c r="MMS157" s="37"/>
      <c r="MMT157" s="37"/>
      <c r="MMU157" s="37"/>
      <c r="MMV157" s="37"/>
      <c r="MMW157" s="37"/>
      <c r="MMX157" s="37"/>
      <c r="MMY157" s="37"/>
      <c r="MMZ157" s="37"/>
      <c r="MNA157" s="37"/>
      <c r="MNB157" s="37"/>
      <c r="MNC157" s="37"/>
      <c r="MND157" s="37"/>
      <c r="MNE157" s="37"/>
      <c r="MNF157" s="37"/>
      <c r="MNG157" s="37"/>
      <c r="MNH157" s="37"/>
      <c r="MNI157" s="37"/>
      <c r="MNJ157" s="37"/>
      <c r="MNK157" s="37"/>
      <c r="MNL157" s="37"/>
      <c r="MNM157" s="37"/>
      <c r="MNN157" s="37"/>
      <c r="MNO157" s="37"/>
      <c r="MNP157" s="37"/>
      <c r="MNQ157" s="37"/>
      <c r="MNR157" s="37"/>
      <c r="MNS157" s="37"/>
      <c r="MNT157" s="37"/>
      <c r="MNU157" s="37"/>
      <c r="MNV157" s="37"/>
      <c r="MNW157" s="37"/>
      <c r="MNX157" s="37"/>
      <c r="MNY157" s="37"/>
      <c r="MNZ157" s="37"/>
      <c r="MOA157" s="37"/>
      <c r="MOB157" s="37"/>
      <c r="MOC157" s="37"/>
      <c r="MOD157" s="37"/>
      <c r="MOE157" s="37"/>
      <c r="MOF157" s="37"/>
      <c r="MOG157" s="37"/>
      <c r="MOH157" s="37"/>
      <c r="MOI157" s="37"/>
      <c r="MOJ157" s="37"/>
      <c r="MOK157" s="37"/>
      <c r="MOL157" s="37"/>
      <c r="MOM157" s="37"/>
      <c r="MON157" s="37"/>
      <c r="MOO157" s="37"/>
      <c r="MOP157" s="37"/>
      <c r="MOQ157" s="37"/>
      <c r="MOR157" s="37"/>
      <c r="MOS157" s="37"/>
      <c r="MOT157" s="37"/>
      <c r="MOU157" s="37"/>
      <c r="MOV157" s="37"/>
      <c r="MOW157" s="37"/>
      <c r="MOX157" s="37"/>
      <c r="MOY157" s="37"/>
      <c r="MOZ157" s="37"/>
      <c r="MPA157" s="37"/>
      <c r="MPB157" s="37"/>
      <c r="MPC157" s="37"/>
      <c r="MPD157" s="37"/>
      <c r="MPE157" s="37"/>
      <c r="MPF157" s="37"/>
      <c r="MPG157" s="37"/>
      <c r="MPH157" s="37"/>
      <c r="MPI157" s="37"/>
      <c r="MPJ157" s="37"/>
      <c r="MPK157" s="37"/>
      <c r="MPL157" s="37"/>
      <c r="MPM157" s="37"/>
      <c r="MPN157" s="37"/>
      <c r="MPO157" s="37"/>
      <c r="MPP157" s="37"/>
      <c r="MPQ157" s="37"/>
      <c r="MPR157" s="37"/>
      <c r="MPS157" s="37"/>
      <c r="MPT157" s="37"/>
      <c r="MPU157" s="37"/>
      <c r="MPV157" s="37"/>
      <c r="MPW157" s="37"/>
      <c r="MPX157" s="37"/>
      <c r="MPY157" s="37"/>
      <c r="MPZ157" s="37"/>
      <c r="MQA157" s="37"/>
      <c r="MQB157" s="37"/>
      <c r="MQC157" s="37"/>
      <c r="MQD157" s="37"/>
      <c r="MQE157" s="37"/>
      <c r="MQF157" s="37"/>
      <c r="MQG157" s="37"/>
      <c r="MQH157" s="37"/>
      <c r="MQI157" s="37"/>
      <c r="MQJ157" s="37"/>
      <c r="MQK157" s="37"/>
      <c r="MQL157" s="37"/>
      <c r="MQM157" s="37"/>
      <c r="MQN157" s="37"/>
      <c r="MQO157" s="37"/>
      <c r="MQP157" s="37"/>
      <c r="MQQ157" s="37"/>
      <c r="MQR157" s="37"/>
      <c r="MQS157" s="37"/>
      <c r="MQT157" s="37"/>
      <c r="MQU157" s="37"/>
      <c r="MQV157" s="37"/>
      <c r="MQW157" s="37"/>
      <c r="MQX157" s="37"/>
      <c r="MQY157" s="37"/>
      <c r="MQZ157" s="37"/>
      <c r="MRA157" s="37"/>
      <c r="MRB157" s="37"/>
      <c r="MRC157" s="37"/>
      <c r="MRD157" s="37"/>
      <c r="MRE157" s="37"/>
      <c r="MRF157" s="37"/>
      <c r="MRG157" s="37"/>
      <c r="MRH157" s="37"/>
      <c r="MRI157" s="37"/>
      <c r="MRJ157" s="37"/>
      <c r="MRK157" s="37"/>
      <c r="MRL157" s="37"/>
      <c r="MRM157" s="37"/>
      <c r="MRN157" s="37"/>
      <c r="MRO157" s="37"/>
      <c r="MRP157" s="37"/>
      <c r="MRQ157" s="37"/>
      <c r="MRR157" s="37"/>
      <c r="MRS157" s="37"/>
      <c r="MRT157" s="37"/>
      <c r="MRU157" s="37"/>
      <c r="MRV157" s="37"/>
      <c r="MRW157" s="37"/>
      <c r="MRX157" s="37"/>
      <c r="MRY157" s="37"/>
      <c r="MRZ157" s="37"/>
      <c r="MSA157" s="37"/>
      <c r="MSB157" s="37"/>
      <c r="MSC157" s="37"/>
      <c r="MSD157" s="37"/>
      <c r="MSE157" s="37"/>
      <c r="MSF157" s="37"/>
      <c r="MSG157" s="37"/>
      <c r="MSH157" s="37"/>
      <c r="MSI157" s="37"/>
      <c r="MSJ157" s="37"/>
      <c r="MSK157" s="37"/>
      <c r="MSL157" s="37"/>
      <c r="MSM157" s="37"/>
      <c r="MSN157" s="37"/>
      <c r="MSO157" s="37"/>
      <c r="MSP157" s="37"/>
      <c r="MSQ157" s="37"/>
      <c r="MSR157" s="37"/>
      <c r="MSS157" s="37"/>
      <c r="MST157" s="37"/>
      <c r="MSU157" s="37"/>
      <c r="MSV157" s="37"/>
      <c r="MSW157" s="37"/>
      <c r="MSX157" s="37"/>
      <c r="MSY157" s="37"/>
      <c r="MSZ157" s="37"/>
      <c r="MTA157" s="37"/>
      <c r="MTB157" s="37"/>
      <c r="MTC157" s="37"/>
      <c r="MTD157" s="37"/>
      <c r="MTE157" s="37"/>
      <c r="MTF157" s="37"/>
      <c r="MTG157" s="37"/>
      <c r="MTH157" s="37"/>
      <c r="MTI157" s="37"/>
      <c r="MTJ157" s="37"/>
      <c r="MTK157" s="37"/>
      <c r="MTL157" s="37"/>
      <c r="MTM157" s="37"/>
      <c r="MTN157" s="37"/>
      <c r="MTO157" s="37"/>
      <c r="MTP157" s="37"/>
      <c r="MTQ157" s="37"/>
      <c r="MTR157" s="37"/>
      <c r="MTS157" s="37"/>
      <c r="MTT157" s="37"/>
      <c r="MTU157" s="37"/>
      <c r="MTV157" s="37"/>
      <c r="MTW157" s="37"/>
      <c r="MTX157" s="37"/>
      <c r="MTY157" s="37"/>
      <c r="MTZ157" s="37"/>
      <c r="MUA157" s="37"/>
      <c r="MUB157" s="37"/>
      <c r="MUC157" s="37"/>
      <c r="MUD157" s="37"/>
      <c r="MUE157" s="37"/>
      <c r="MUF157" s="37"/>
      <c r="MUG157" s="37"/>
      <c r="MUH157" s="37"/>
      <c r="MUI157" s="37"/>
      <c r="MUJ157" s="37"/>
      <c r="MUK157" s="37"/>
      <c r="MUL157" s="37"/>
      <c r="MUM157" s="37"/>
      <c r="MUN157" s="37"/>
      <c r="MUO157" s="37"/>
      <c r="MUP157" s="37"/>
      <c r="MUQ157" s="37"/>
      <c r="MUR157" s="37"/>
      <c r="MUS157" s="37"/>
      <c r="MUT157" s="37"/>
      <c r="MUU157" s="37"/>
      <c r="MUV157" s="37"/>
      <c r="MUW157" s="37"/>
      <c r="MUX157" s="37"/>
      <c r="MUY157" s="37"/>
      <c r="MUZ157" s="37"/>
      <c r="MVA157" s="37"/>
      <c r="MVB157" s="37"/>
      <c r="MVC157" s="37"/>
      <c r="MVD157" s="37"/>
      <c r="MVE157" s="37"/>
      <c r="MVF157" s="37"/>
      <c r="MVG157" s="37"/>
      <c r="MVH157" s="37"/>
      <c r="MVI157" s="37"/>
      <c r="MVJ157" s="37"/>
      <c r="MVK157" s="37"/>
      <c r="MVL157" s="37"/>
      <c r="MVM157" s="37"/>
      <c r="MVN157" s="37"/>
      <c r="MVO157" s="37"/>
      <c r="MVP157" s="37"/>
      <c r="MVQ157" s="37"/>
      <c r="MVR157" s="37"/>
      <c r="MVS157" s="37"/>
      <c r="MVT157" s="37"/>
      <c r="MVU157" s="37"/>
      <c r="MVV157" s="37"/>
      <c r="MVW157" s="37"/>
      <c r="MVX157" s="37"/>
      <c r="MVY157" s="37"/>
      <c r="MVZ157" s="37"/>
      <c r="MWA157" s="37"/>
      <c r="MWB157" s="37"/>
      <c r="MWC157" s="37"/>
      <c r="MWD157" s="37"/>
      <c r="MWE157" s="37"/>
      <c r="MWF157" s="37"/>
      <c r="MWG157" s="37"/>
      <c r="MWH157" s="37"/>
      <c r="MWI157" s="37"/>
      <c r="MWJ157" s="37"/>
      <c r="MWK157" s="37"/>
      <c r="MWL157" s="37"/>
      <c r="MWM157" s="37"/>
      <c r="MWN157" s="37"/>
      <c r="MWO157" s="37"/>
      <c r="MWP157" s="37"/>
      <c r="MWQ157" s="37"/>
      <c r="MWR157" s="37"/>
      <c r="MWS157" s="37"/>
      <c r="MWT157" s="37"/>
      <c r="MWU157" s="37"/>
      <c r="MWV157" s="37"/>
      <c r="MWW157" s="37"/>
      <c r="MWX157" s="37"/>
      <c r="MWY157" s="37"/>
      <c r="MWZ157" s="37"/>
      <c r="MXA157" s="37"/>
      <c r="MXB157" s="37"/>
      <c r="MXC157" s="37"/>
      <c r="MXD157" s="37"/>
      <c r="MXE157" s="37"/>
      <c r="MXF157" s="37"/>
      <c r="MXG157" s="37"/>
      <c r="MXH157" s="37"/>
      <c r="MXI157" s="37"/>
      <c r="MXJ157" s="37"/>
      <c r="MXK157" s="37"/>
      <c r="MXL157" s="37"/>
      <c r="MXM157" s="37"/>
      <c r="MXN157" s="37"/>
      <c r="MXO157" s="37"/>
      <c r="MXP157" s="37"/>
      <c r="MXQ157" s="37"/>
      <c r="MXR157" s="37"/>
      <c r="MXS157" s="37"/>
      <c r="MXT157" s="37"/>
      <c r="MXU157" s="37"/>
      <c r="MXV157" s="37"/>
      <c r="MXW157" s="37"/>
      <c r="MXX157" s="37"/>
      <c r="MXY157" s="37"/>
      <c r="MXZ157" s="37"/>
      <c r="MYA157" s="37"/>
      <c r="MYB157" s="37"/>
      <c r="MYC157" s="37"/>
      <c r="MYD157" s="37"/>
      <c r="MYE157" s="37"/>
      <c r="MYF157" s="37"/>
      <c r="MYG157" s="37"/>
      <c r="MYH157" s="37"/>
      <c r="MYI157" s="37"/>
      <c r="MYJ157" s="37"/>
      <c r="MYK157" s="37"/>
      <c r="MYL157" s="37"/>
      <c r="MYM157" s="37"/>
      <c r="MYN157" s="37"/>
      <c r="MYO157" s="37"/>
      <c r="MYP157" s="37"/>
      <c r="MYQ157" s="37"/>
      <c r="MYR157" s="37"/>
      <c r="MYS157" s="37"/>
      <c r="MYT157" s="37"/>
      <c r="MYU157" s="37"/>
      <c r="MYV157" s="37"/>
      <c r="MYW157" s="37"/>
      <c r="MYX157" s="37"/>
      <c r="MYY157" s="37"/>
      <c r="MYZ157" s="37"/>
      <c r="MZA157" s="37"/>
      <c r="MZB157" s="37"/>
      <c r="MZC157" s="37"/>
      <c r="MZD157" s="37"/>
      <c r="MZE157" s="37"/>
      <c r="MZF157" s="37"/>
      <c r="MZG157" s="37"/>
      <c r="MZH157" s="37"/>
      <c r="MZI157" s="37"/>
      <c r="MZJ157" s="37"/>
      <c r="MZK157" s="37"/>
      <c r="MZL157" s="37"/>
      <c r="MZM157" s="37"/>
      <c r="MZN157" s="37"/>
      <c r="MZO157" s="37"/>
      <c r="MZP157" s="37"/>
      <c r="MZQ157" s="37"/>
      <c r="MZR157" s="37"/>
      <c r="MZS157" s="37"/>
      <c r="MZT157" s="37"/>
      <c r="MZU157" s="37"/>
      <c r="MZV157" s="37"/>
      <c r="MZW157" s="37"/>
      <c r="MZX157" s="37"/>
      <c r="MZY157" s="37"/>
      <c r="MZZ157" s="37"/>
      <c r="NAA157" s="37"/>
      <c r="NAB157" s="37"/>
      <c r="NAC157" s="37"/>
      <c r="NAD157" s="37"/>
      <c r="NAE157" s="37"/>
      <c r="NAF157" s="37"/>
      <c r="NAG157" s="37"/>
      <c r="NAH157" s="37"/>
      <c r="NAI157" s="37"/>
      <c r="NAJ157" s="37"/>
      <c r="NAK157" s="37"/>
      <c r="NAL157" s="37"/>
      <c r="NAM157" s="37"/>
      <c r="NAN157" s="37"/>
      <c r="NAO157" s="37"/>
      <c r="NAP157" s="37"/>
      <c r="NAQ157" s="37"/>
      <c r="NAR157" s="37"/>
      <c r="NAS157" s="37"/>
      <c r="NAT157" s="37"/>
      <c r="NAU157" s="37"/>
      <c r="NAV157" s="37"/>
      <c r="NAW157" s="37"/>
      <c r="NAX157" s="37"/>
      <c r="NAY157" s="37"/>
      <c r="NAZ157" s="37"/>
      <c r="NBA157" s="37"/>
      <c r="NBB157" s="37"/>
      <c r="NBC157" s="37"/>
      <c r="NBD157" s="37"/>
      <c r="NBE157" s="37"/>
      <c r="NBF157" s="37"/>
      <c r="NBG157" s="37"/>
      <c r="NBH157" s="37"/>
      <c r="NBI157" s="37"/>
      <c r="NBJ157" s="37"/>
      <c r="NBK157" s="37"/>
      <c r="NBL157" s="37"/>
      <c r="NBM157" s="37"/>
      <c r="NBN157" s="37"/>
      <c r="NBO157" s="37"/>
      <c r="NBP157" s="37"/>
      <c r="NBQ157" s="37"/>
      <c r="NBR157" s="37"/>
      <c r="NBS157" s="37"/>
      <c r="NBT157" s="37"/>
      <c r="NBU157" s="37"/>
      <c r="NBV157" s="37"/>
      <c r="NBW157" s="37"/>
      <c r="NBX157" s="37"/>
      <c r="NBY157" s="37"/>
      <c r="NBZ157" s="37"/>
      <c r="NCA157" s="37"/>
      <c r="NCB157" s="37"/>
      <c r="NCC157" s="37"/>
      <c r="NCD157" s="37"/>
      <c r="NCE157" s="37"/>
      <c r="NCF157" s="37"/>
      <c r="NCG157" s="37"/>
      <c r="NCH157" s="37"/>
      <c r="NCI157" s="37"/>
      <c r="NCJ157" s="37"/>
      <c r="NCK157" s="37"/>
      <c r="NCL157" s="37"/>
      <c r="NCM157" s="37"/>
      <c r="NCN157" s="37"/>
      <c r="NCO157" s="37"/>
      <c r="NCP157" s="37"/>
      <c r="NCQ157" s="37"/>
      <c r="NCR157" s="37"/>
      <c r="NCS157" s="37"/>
      <c r="NCT157" s="37"/>
      <c r="NCU157" s="37"/>
      <c r="NCV157" s="37"/>
      <c r="NCW157" s="37"/>
      <c r="NCX157" s="37"/>
      <c r="NCY157" s="37"/>
      <c r="NCZ157" s="37"/>
      <c r="NDA157" s="37"/>
      <c r="NDB157" s="37"/>
      <c r="NDC157" s="37"/>
      <c r="NDD157" s="37"/>
      <c r="NDE157" s="37"/>
      <c r="NDF157" s="37"/>
      <c r="NDG157" s="37"/>
      <c r="NDH157" s="37"/>
      <c r="NDI157" s="37"/>
      <c r="NDJ157" s="37"/>
      <c r="NDK157" s="37"/>
      <c r="NDL157" s="37"/>
      <c r="NDM157" s="37"/>
      <c r="NDN157" s="37"/>
      <c r="NDO157" s="37"/>
      <c r="NDP157" s="37"/>
      <c r="NDQ157" s="37"/>
      <c r="NDR157" s="37"/>
      <c r="NDS157" s="37"/>
      <c r="NDT157" s="37"/>
      <c r="NDU157" s="37"/>
      <c r="NDV157" s="37"/>
      <c r="NDW157" s="37"/>
      <c r="NDX157" s="37"/>
      <c r="NDY157" s="37"/>
      <c r="NDZ157" s="37"/>
      <c r="NEA157" s="37"/>
      <c r="NEB157" s="37"/>
      <c r="NEC157" s="37"/>
      <c r="NED157" s="37"/>
      <c r="NEE157" s="37"/>
      <c r="NEF157" s="37"/>
      <c r="NEG157" s="37"/>
      <c r="NEH157" s="37"/>
      <c r="NEI157" s="37"/>
      <c r="NEJ157" s="37"/>
      <c r="NEK157" s="37"/>
      <c r="NEL157" s="37"/>
      <c r="NEM157" s="37"/>
      <c r="NEN157" s="37"/>
      <c r="NEO157" s="37"/>
      <c r="NEP157" s="37"/>
      <c r="NEQ157" s="37"/>
      <c r="NER157" s="37"/>
      <c r="NES157" s="37"/>
      <c r="NET157" s="37"/>
      <c r="NEU157" s="37"/>
      <c r="NEV157" s="37"/>
      <c r="NEW157" s="37"/>
      <c r="NEX157" s="37"/>
      <c r="NEY157" s="37"/>
      <c r="NEZ157" s="37"/>
      <c r="NFA157" s="37"/>
      <c r="NFB157" s="37"/>
      <c r="NFC157" s="37"/>
      <c r="NFD157" s="37"/>
      <c r="NFE157" s="37"/>
      <c r="NFF157" s="37"/>
      <c r="NFG157" s="37"/>
      <c r="NFH157" s="37"/>
      <c r="NFI157" s="37"/>
      <c r="NFJ157" s="37"/>
      <c r="NFK157" s="37"/>
      <c r="NFL157" s="37"/>
      <c r="NFM157" s="37"/>
      <c r="NFN157" s="37"/>
      <c r="NFO157" s="37"/>
      <c r="NFP157" s="37"/>
      <c r="NFQ157" s="37"/>
      <c r="NFR157" s="37"/>
      <c r="NFS157" s="37"/>
      <c r="NFT157" s="37"/>
      <c r="NFU157" s="37"/>
      <c r="NFV157" s="37"/>
      <c r="NFW157" s="37"/>
      <c r="NFX157" s="37"/>
      <c r="NFY157" s="37"/>
      <c r="NFZ157" s="37"/>
      <c r="NGA157" s="37"/>
      <c r="NGB157" s="37"/>
      <c r="NGC157" s="37"/>
      <c r="NGD157" s="37"/>
      <c r="NGE157" s="37"/>
      <c r="NGF157" s="37"/>
      <c r="NGG157" s="37"/>
      <c r="NGH157" s="37"/>
      <c r="NGI157" s="37"/>
      <c r="NGJ157" s="37"/>
      <c r="NGK157" s="37"/>
      <c r="NGL157" s="37"/>
      <c r="NGM157" s="37"/>
      <c r="NGN157" s="37"/>
      <c r="NGO157" s="37"/>
      <c r="NGP157" s="37"/>
      <c r="NGQ157" s="37"/>
      <c r="NGR157" s="37"/>
      <c r="NGS157" s="37"/>
      <c r="NGT157" s="37"/>
      <c r="NGU157" s="37"/>
      <c r="NGV157" s="37"/>
      <c r="NGW157" s="37"/>
      <c r="NGX157" s="37"/>
      <c r="NGY157" s="37"/>
      <c r="NGZ157" s="37"/>
      <c r="NHA157" s="37"/>
      <c r="NHB157" s="37"/>
      <c r="NHC157" s="37"/>
      <c r="NHD157" s="37"/>
      <c r="NHE157" s="37"/>
      <c r="NHF157" s="37"/>
      <c r="NHG157" s="37"/>
      <c r="NHH157" s="37"/>
      <c r="NHI157" s="37"/>
      <c r="NHJ157" s="37"/>
      <c r="NHK157" s="37"/>
      <c r="NHL157" s="37"/>
      <c r="NHM157" s="37"/>
      <c r="NHN157" s="37"/>
      <c r="NHO157" s="37"/>
      <c r="NHP157" s="37"/>
      <c r="NHQ157" s="37"/>
      <c r="NHR157" s="37"/>
      <c r="NHS157" s="37"/>
      <c r="NHT157" s="37"/>
      <c r="NHU157" s="37"/>
      <c r="NHV157" s="37"/>
      <c r="NHW157" s="37"/>
      <c r="NHX157" s="37"/>
      <c r="NHY157" s="37"/>
      <c r="NHZ157" s="37"/>
      <c r="NIA157" s="37"/>
      <c r="NIB157" s="37"/>
      <c r="NIC157" s="37"/>
      <c r="NID157" s="37"/>
      <c r="NIE157" s="37"/>
      <c r="NIF157" s="37"/>
      <c r="NIG157" s="37"/>
      <c r="NIH157" s="37"/>
      <c r="NII157" s="37"/>
      <c r="NIJ157" s="37"/>
      <c r="NIK157" s="37"/>
      <c r="NIL157" s="37"/>
      <c r="NIM157" s="37"/>
      <c r="NIN157" s="37"/>
      <c r="NIO157" s="37"/>
      <c r="NIP157" s="37"/>
      <c r="NIQ157" s="37"/>
      <c r="NIR157" s="37"/>
      <c r="NIS157" s="37"/>
      <c r="NIT157" s="37"/>
      <c r="NIU157" s="37"/>
      <c r="NIV157" s="37"/>
      <c r="NIW157" s="37"/>
      <c r="NIX157" s="37"/>
      <c r="NIY157" s="37"/>
      <c r="NIZ157" s="37"/>
      <c r="NJA157" s="37"/>
      <c r="NJB157" s="37"/>
      <c r="NJC157" s="37"/>
      <c r="NJD157" s="37"/>
      <c r="NJE157" s="37"/>
      <c r="NJF157" s="37"/>
      <c r="NJG157" s="37"/>
      <c r="NJH157" s="37"/>
      <c r="NJI157" s="37"/>
      <c r="NJJ157" s="37"/>
      <c r="NJK157" s="37"/>
      <c r="NJL157" s="37"/>
      <c r="NJM157" s="37"/>
      <c r="NJN157" s="37"/>
      <c r="NJO157" s="37"/>
      <c r="NJP157" s="37"/>
      <c r="NJQ157" s="37"/>
      <c r="NJR157" s="37"/>
      <c r="NJS157" s="37"/>
      <c r="NJT157" s="37"/>
      <c r="NJU157" s="37"/>
      <c r="NJV157" s="37"/>
      <c r="NJW157" s="37"/>
      <c r="NJX157" s="37"/>
      <c r="NJY157" s="37"/>
      <c r="NJZ157" s="37"/>
      <c r="NKA157" s="37"/>
      <c r="NKB157" s="37"/>
      <c r="NKC157" s="37"/>
      <c r="NKD157" s="37"/>
      <c r="NKE157" s="37"/>
      <c r="NKF157" s="37"/>
      <c r="NKG157" s="37"/>
      <c r="NKH157" s="37"/>
      <c r="NKI157" s="37"/>
      <c r="NKJ157" s="37"/>
      <c r="NKK157" s="37"/>
      <c r="NKL157" s="37"/>
      <c r="NKM157" s="37"/>
      <c r="NKN157" s="37"/>
      <c r="NKO157" s="37"/>
      <c r="NKP157" s="37"/>
      <c r="NKQ157" s="37"/>
      <c r="NKR157" s="37"/>
      <c r="NKS157" s="37"/>
      <c r="NKT157" s="37"/>
      <c r="NKU157" s="37"/>
      <c r="NKV157" s="37"/>
      <c r="NKW157" s="37"/>
      <c r="NKX157" s="37"/>
      <c r="NKY157" s="37"/>
      <c r="NKZ157" s="37"/>
      <c r="NLA157" s="37"/>
      <c r="NLB157" s="37"/>
      <c r="NLC157" s="37"/>
      <c r="NLD157" s="37"/>
      <c r="NLE157" s="37"/>
      <c r="NLF157" s="37"/>
      <c r="NLG157" s="37"/>
      <c r="NLH157" s="37"/>
      <c r="NLI157" s="37"/>
      <c r="NLJ157" s="37"/>
      <c r="NLK157" s="37"/>
      <c r="NLL157" s="37"/>
      <c r="NLM157" s="37"/>
      <c r="NLN157" s="37"/>
      <c r="NLO157" s="37"/>
      <c r="NLP157" s="37"/>
      <c r="NLQ157" s="37"/>
      <c r="NLR157" s="37"/>
      <c r="NLS157" s="37"/>
      <c r="NLT157" s="37"/>
      <c r="NLU157" s="37"/>
      <c r="NLV157" s="37"/>
      <c r="NLW157" s="37"/>
      <c r="NLX157" s="37"/>
      <c r="NLY157" s="37"/>
      <c r="NLZ157" s="37"/>
      <c r="NMA157" s="37"/>
      <c r="NMB157" s="37"/>
      <c r="NMC157" s="37"/>
      <c r="NMD157" s="37"/>
      <c r="NME157" s="37"/>
      <c r="NMF157" s="37"/>
      <c r="NMG157" s="37"/>
      <c r="NMH157" s="37"/>
      <c r="NMI157" s="37"/>
      <c r="NMJ157" s="37"/>
      <c r="NMK157" s="37"/>
      <c r="NML157" s="37"/>
      <c r="NMM157" s="37"/>
      <c r="NMN157" s="37"/>
      <c r="NMO157" s="37"/>
      <c r="NMP157" s="37"/>
      <c r="NMQ157" s="37"/>
      <c r="NMR157" s="37"/>
      <c r="NMS157" s="37"/>
      <c r="NMT157" s="37"/>
      <c r="NMU157" s="37"/>
      <c r="NMV157" s="37"/>
      <c r="NMW157" s="37"/>
      <c r="NMX157" s="37"/>
      <c r="NMY157" s="37"/>
      <c r="NMZ157" s="37"/>
      <c r="NNA157" s="37"/>
      <c r="NNB157" s="37"/>
      <c r="NNC157" s="37"/>
      <c r="NND157" s="37"/>
      <c r="NNE157" s="37"/>
      <c r="NNF157" s="37"/>
      <c r="NNG157" s="37"/>
      <c r="NNH157" s="37"/>
      <c r="NNI157" s="37"/>
      <c r="NNJ157" s="37"/>
      <c r="NNK157" s="37"/>
      <c r="NNL157" s="37"/>
      <c r="NNM157" s="37"/>
      <c r="NNN157" s="37"/>
      <c r="NNO157" s="37"/>
      <c r="NNP157" s="37"/>
      <c r="NNQ157" s="37"/>
      <c r="NNR157" s="37"/>
      <c r="NNS157" s="37"/>
      <c r="NNT157" s="37"/>
      <c r="NNU157" s="37"/>
      <c r="NNV157" s="37"/>
      <c r="NNW157" s="37"/>
      <c r="NNX157" s="37"/>
      <c r="NNY157" s="37"/>
      <c r="NNZ157" s="37"/>
      <c r="NOA157" s="37"/>
      <c r="NOB157" s="37"/>
      <c r="NOC157" s="37"/>
      <c r="NOD157" s="37"/>
      <c r="NOE157" s="37"/>
      <c r="NOF157" s="37"/>
      <c r="NOG157" s="37"/>
      <c r="NOH157" s="37"/>
      <c r="NOI157" s="37"/>
      <c r="NOJ157" s="37"/>
      <c r="NOK157" s="37"/>
      <c r="NOL157" s="37"/>
      <c r="NOM157" s="37"/>
      <c r="NON157" s="37"/>
      <c r="NOO157" s="37"/>
      <c r="NOP157" s="37"/>
      <c r="NOQ157" s="37"/>
      <c r="NOR157" s="37"/>
      <c r="NOS157" s="37"/>
      <c r="NOT157" s="37"/>
      <c r="NOU157" s="37"/>
      <c r="NOV157" s="37"/>
      <c r="NOW157" s="37"/>
      <c r="NOX157" s="37"/>
      <c r="NOY157" s="37"/>
      <c r="NOZ157" s="37"/>
      <c r="NPA157" s="37"/>
      <c r="NPB157" s="37"/>
      <c r="NPC157" s="37"/>
      <c r="NPD157" s="37"/>
      <c r="NPE157" s="37"/>
      <c r="NPF157" s="37"/>
      <c r="NPG157" s="37"/>
      <c r="NPH157" s="37"/>
      <c r="NPI157" s="37"/>
      <c r="NPJ157" s="37"/>
      <c r="NPK157" s="37"/>
      <c r="NPL157" s="37"/>
      <c r="NPM157" s="37"/>
      <c r="NPN157" s="37"/>
      <c r="NPO157" s="37"/>
      <c r="NPP157" s="37"/>
      <c r="NPQ157" s="37"/>
      <c r="NPR157" s="37"/>
      <c r="NPS157" s="37"/>
      <c r="NPT157" s="37"/>
      <c r="NPU157" s="37"/>
      <c r="NPV157" s="37"/>
      <c r="NPW157" s="37"/>
      <c r="NPX157" s="37"/>
      <c r="NPY157" s="37"/>
      <c r="NPZ157" s="37"/>
      <c r="NQA157" s="37"/>
      <c r="NQB157" s="37"/>
      <c r="NQC157" s="37"/>
      <c r="NQD157" s="37"/>
      <c r="NQE157" s="37"/>
      <c r="NQF157" s="37"/>
      <c r="NQG157" s="37"/>
      <c r="NQH157" s="37"/>
      <c r="NQI157" s="37"/>
      <c r="NQJ157" s="37"/>
      <c r="NQK157" s="37"/>
      <c r="NQL157" s="37"/>
      <c r="NQM157" s="37"/>
      <c r="NQN157" s="37"/>
      <c r="NQO157" s="37"/>
      <c r="NQP157" s="37"/>
      <c r="NQQ157" s="37"/>
      <c r="NQR157" s="37"/>
      <c r="NQS157" s="37"/>
      <c r="NQT157" s="37"/>
      <c r="NQU157" s="37"/>
      <c r="NQV157" s="37"/>
      <c r="NQW157" s="37"/>
      <c r="NQX157" s="37"/>
      <c r="NQY157" s="37"/>
      <c r="NQZ157" s="37"/>
      <c r="NRA157" s="37"/>
      <c r="NRB157" s="37"/>
      <c r="NRC157" s="37"/>
      <c r="NRD157" s="37"/>
      <c r="NRE157" s="37"/>
      <c r="NRF157" s="37"/>
      <c r="NRG157" s="37"/>
      <c r="NRH157" s="37"/>
      <c r="NRI157" s="37"/>
      <c r="NRJ157" s="37"/>
      <c r="NRK157" s="37"/>
      <c r="NRL157" s="37"/>
      <c r="NRM157" s="37"/>
      <c r="NRN157" s="37"/>
      <c r="NRO157" s="37"/>
      <c r="NRP157" s="37"/>
      <c r="NRQ157" s="37"/>
      <c r="NRR157" s="37"/>
      <c r="NRS157" s="37"/>
      <c r="NRT157" s="37"/>
      <c r="NRU157" s="37"/>
      <c r="NRV157" s="37"/>
      <c r="NRW157" s="37"/>
      <c r="NRX157" s="37"/>
      <c r="NRY157" s="37"/>
      <c r="NRZ157" s="37"/>
      <c r="NSA157" s="37"/>
      <c r="NSB157" s="37"/>
      <c r="NSC157" s="37"/>
      <c r="NSD157" s="37"/>
      <c r="NSE157" s="37"/>
      <c r="NSF157" s="37"/>
      <c r="NSG157" s="37"/>
      <c r="NSH157" s="37"/>
      <c r="NSI157" s="37"/>
      <c r="NSJ157" s="37"/>
      <c r="NSK157" s="37"/>
      <c r="NSL157" s="37"/>
      <c r="NSM157" s="37"/>
      <c r="NSN157" s="37"/>
      <c r="NSO157" s="37"/>
      <c r="NSP157" s="37"/>
      <c r="NSQ157" s="37"/>
      <c r="NSR157" s="37"/>
      <c r="NSS157" s="37"/>
      <c r="NST157" s="37"/>
      <c r="NSU157" s="37"/>
      <c r="NSV157" s="37"/>
      <c r="NSW157" s="37"/>
      <c r="NSX157" s="37"/>
      <c r="NSY157" s="37"/>
      <c r="NSZ157" s="37"/>
      <c r="NTA157" s="37"/>
      <c r="NTB157" s="37"/>
      <c r="NTC157" s="37"/>
      <c r="NTD157" s="37"/>
      <c r="NTE157" s="37"/>
      <c r="NTF157" s="37"/>
      <c r="NTG157" s="37"/>
      <c r="NTH157" s="37"/>
      <c r="NTI157" s="37"/>
      <c r="NTJ157" s="37"/>
      <c r="NTK157" s="37"/>
      <c r="NTL157" s="37"/>
      <c r="NTM157" s="37"/>
      <c r="NTN157" s="37"/>
      <c r="NTO157" s="37"/>
      <c r="NTP157" s="37"/>
      <c r="NTQ157" s="37"/>
      <c r="NTR157" s="37"/>
      <c r="NTS157" s="37"/>
      <c r="NTT157" s="37"/>
      <c r="NTU157" s="37"/>
      <c r="NTV157" s="37"/>
      <c r="NTW157" s="37"/>
      <c r="NTX157" s="37"/>
      <c r="NTY157" s="37"/>
      <c r="NTZ157" s="37"/>
      <c r="NUA157" s="37"/>
      <c r="NUB157" s="37"/>
      <c r="NUC157" s="37"/>
      <c r="NUD157" s="37"/>
      <c r="NUE157" s="37"/>
      <c r="NUF157" s="37"/>
      <c r="NUG157" s="37"/>
      <c r="NUH157" s="37"/>
      <c r="NUI157" s="37"/>
      <c r="NUJ157" s="37"/>
      <c r="NUK157" s="37"/>
      <c r="NUL157" s="37"/>
      <c r="NUM157" s="37"/>
      <c r="NUN157" s="37"/>
      <c r="NUO157" s="37"/>
      <c r="NUP157" s="37"/>
      <c r="NUQ157" s="37"/>
      <c r="NUR157" s="37"/>
      <c r="NUS157" s="37"/>
      <c r="NUT157" s="37"/>
      <c r="NUU157" s="37"/>
      <c r="NUV157" s="37"/>
      <c r="NUW157" s="37"/>
      <c r="NUX157" s="37"/>
      <c r="NUY157" s="37"/>
      <c r="NUZ157" s="37"/>
      <c r="NVA157" s="37"/>
      <c r="NVB157" s="37"/>
      <c r="NVC157" s="37"/>
      <c r="NVD157" s="37"/>
      <c r="NVE157" s="37"/>
      <c r="NVF157" s="37"/>
      <c r="NVG157" s="37"/>
      <c r="NVH157" s="37"/>
      <c r="NVI157" s="37"/>
      <c r="NVJ157" s="37"/>
      <c r="NVK157" s="37"/>
      <c r="NVL157" s="37"/>
      <c r="NVM157" s="37"/>
      <c r="NVN157" s="37"/>
      <c r="NVO157" s="37"/>
      <c r="NVP157" s="37"/>
      <c r="NVQ157" s="37"/>
      <c r="NVR157" s="37"/>
      <c r="NVS157" s="37"/>
      <c r="NVT157" s="37"/>
      <c r="NVU157" s="37"/>
      <c r="NVV157" s="37"/>
      <c r="NVW157" s="37"/>
      <c r="NVX157" s="37"/>
      <c r="NVY157" s="37"/>
      <c r="NVZ157" s="37"/>
      <c r="NWA157" s="37"/>
      <c r="NWB157" s="37"/>
      <c r="NWC157" s="37"/>
      <c r="NWD157" s="37"/>
      <c r="NWE157" s="37"/>
      <c r="NWF157" s="37"/>
      <c r="NWG157" s="37"/>
      <c r="NWH157" s="37"/>
      <c r="NWI157" s="37"/>
      <c r="NWJ157" s="37"/>
      <c r="NWK157" s="37"/>
      <c r="NWL157" s="37"/>
      <c r="NWM157" s="37"/>
      <c r="NWN157" s="37"/>
      <c r="NWO157" s="37"/>
      <c r="NWP157" s="37"/>
      <c r="NWQ157" s="37"/>
      <c r="NWR157" s="37"/>
      <c r="NWS157" s="37"/>
      <c r="NWT157" s="37"/>
      <c r="NWU157" s="37"/>
      <c r="NWV157" s="37"/>
      <c r="NWW157" s="37"/>
      <c r="NWX157" s="37"/>
      <c r="NWY157" s="37"/>
      <c r="NWZ157" s="37"/>
      <c r="NXA157" s="37"/>
      <c r="NXB157" s="37"/>
      <c r="NXC157" s="37"/>
      <c r="NXD157" s="37"/>
      <c r="NXE157" s="37"/>
      <c r="NXF157" s="37"/>
      <c r="NXG157" s="37"/>
      <c r="NXH157" s="37"/>
      <c r="NXI157" s="37"/>
      <c r="NXJ157" s="37"/>
      <c r="NXK157" s="37"/>
      <c r="NXL157" s="37"/>
      <c r="NXM157" s="37"/>
      <c r="NXN157" s="37"/>
      <c r="NXO157" s="37"/>
      <c r="NXP157" s="37"/>
      <c r="NXQ157" s="37"/>
      <c r="NXR157" s="37"/>
      <c r="NXS157" s="37"/>
      <c r="NXT157" s="37"/>
      <c r="NXU157" s="37"/>
      <c r="NXV157" s="37"/>
      <c r="NXW157" s="37"/>
      <c r="NXX157" s="37"/>
      <c r="NXY157" s="37"/>
      <c r="NXZ157" s="37"/>
      <c r="NYA157" s="37"/>
      <c r="NYB157" s="37"/>
      <c r="NYC157" s="37"/>
      <c r="NYD157" s="37"/>
      <c r="NYE157" s="37"/>
      <c r="NYF157" s="37"/>
      <c r="NYG157" s="37"/>
      <c r="NYH157" s="37"/>
      <c r="NYI157" s="37"/>
      <c r="NYJ157" s="37"/>
      <c r="NYK157" s="37"/>
      <c r="NYL157" s="37"/>
      <c r="NYM157" s="37"/>
      <c r="NYN157" s="37"/>
      <c r="NYO157" s="37"/>
      <c r="NYP157" s="37"/>
      <c r="NYQ157" s="37"/>
      <c r="NYR157" s="37"/>
      <c r="NYS157" s="37"/>
      <c r="NYT157" s="37"/>
      <c r="NYU157" s="37"/>
      <c r="NYV157" s="37"/>
      <c r="NYW157" s="37"/>
      <c r="NYX157" s="37"/>
      <c r="NYY157" s="37"/>
      <c r="NYZ157" s="37"/>
      <c r="NZA157" s="37"/>
      <c r="NZB157" s="37"/>
      <c r="NZC157" s="37"/>
      <c r="NZD157" s="37"/>
      <c r="NZE157" s="37"/>
      <c r="NZF157" s="37"/>
      <c r="NZG157" s="37"/>
      <c r="NZH157" s="37"/>
      <c r="NZI157" s="37"/>
      <c r="NZJ157" s="37"/>
      <c r="NZK157" s="37"/>
      <c r="NZL157" s="37"/>
      <c r="NZM157" s="37"/>
      <c r="NZN157" s="37"/>
      <c r="NZO157" s="37"/>
      <c r="NZP157" s="37"/>
      <c r="NZQ157" s="37"/>
      <c r="NZR157" s="37"/>
      <c r="NZS157" s="37"/>
      <c r="NZT157" s="37"/>
      <c r="NZU157" s="37"/>
      <c r="NZV157" s="37"/>
      <c r="NZW157" s="37"/>
      <c r="NZX157" s="37"/>
      <c r="NZY157" s="37"/>
      <c r="NZZ157" s="37"/>
      <c r="OAA157" s="37"/>
      <c r="OAB157" s="37"/>
      <c r="OAC157" s="37"/>
      <c r="OAD157" s="37"/>
      <c r="OAE157" s="37"/>
      <c r="OAF157" s="37"/>
      <c r="OAG157" s="37"/>
      <c r="OAH157" s="37"/>
      <c r="OAI157" s="37"/>
      <c r="OAJ157" s="37"/>
      <c r="OAK157" s="37"/>
      <c r="OAL157" s="37"/>
      <c r="OAM157" s="37"/>
      <c r="OAN157" s="37"/>
      <c r="OAO157" s="37"/>
      <c r="OAP157" s="37"/>
      <c r="OAQ157" s="37"/>
      <c r="OAR157" s="37"/>
      <c r="OAS157" s="37"/>
      <c r="OAT157" s="37"/>
      <c r="OAU157" s="37"/>
      <c r="OAV157" s="37"/>
      <c r="OAW157" s="37"/>
      <c r="OAX157" s="37"/>
      <c r="OAY157" s="37"/>
      <c r="OAZ157" s="37"/>
      <c r="OBA157" s="37"/>
      <c r="OBB157" s="37"/>
      <c r="OBC157" s="37"/>
      <c r="OBD157" s="37"/>
      <c r="OBE157" s="37"/>
      <c r="OBF157" s="37"/>
      <c r="OBG157" s="37"/>
      <c r="OBH157" s="37"/>
      <c r="OBI157" s="37"/>
      <c r="OBJ157" s="37"/>
      <c r="OBK157" s="37"/>
      <c r="OBL157" s="37"/>
      <c r="OBM157" s="37"/>
      <c r="OBN157" s="37"/>
      <c r="OBO157" s="37"/>
      <c r="OBP157" s="37"/>
      <c r="OBQ157" s="37"/>
      <c r="OBR157" s="37"/>
      <c r="OBS157" s="37"/>
      <c r="OBT157" s="37"/>
      <c r="OBU157" s="37"/>
      <c r="OBV157" s="37"/>
      <c r="OBW157" s="37"/>
      <c r="OBX157" s="37"/>
      <c r="OBY157" s="37"/>
      <c r="OBZ157" s="37"/>
      <c r="OCA157" s="37"/>
      <c r="OCB157" s="37"/>
      <c r="OCC157" s="37"/>
      <c r="OCD157" s="37"/>
      <c r="OCE157" s="37"/>
      <c r="OCF157" s="37"/>
      <c r="OCG157" s="37"/>
      <c r="OCH157" s="37"/>
      <c r="OCI157" s="37"/>
      <c r="OCJ157" s="37"/>
      <c r="OCK157" s="37"/>
      <c r="OCL157" s="37"/>
      <c r="OCM157" s="37"/>
      <c r="OCN157" s="37"/>
      <c r="OCO157" s="37"/>
      <c r="OCP157" s="37"/>
      <c r="OCQ157" s="37"/>
      <c r="OCR157" s="37"/>
      <c r="OCS157" s="37"/>
      <c r="OCT157" s="37"/>
      <c r="OCU157" s="37"/>
      <c r="OCV157" s="37"/>
      <c r="OCW157" s="37"/>
      <c r="OCX157" s="37"/>
      <c r="OCY157" s="37"/>
      <c r="OCZ157" s="37"/>
      <c r="ODA157" s="37"/>
      <c r="ODB157" s="37"/>
      <c r="ODC157" s="37"/>
      <c r="ODD157" s="37"/>
      <c r="ODE157" s="37"/>
      <c r="ODF157" s="37"/>
      <c r="ODG157" s="37"/>
      <c r="ODH157" s="37"/>
      <c r="ODI157" s="37"/>
      <c r="ODJ157" s="37"/>
      <c r="ODK157" s="37"/>
      <c r="ODL157" s="37"/>
      <c r="ODM157" s="37"/>
      <c r="ODN157" s="37"/>
      <c r="ODO157" s="37"/>
      <c r="ODP157" s="37"/>
      <c r="ODQ157" s="37"/>
      <c r="ODR157" s="37"/>
      <c r="ODS157" s="37"/>
      <c r="ODT157" s="37"/>
      <c r="ODU157" s="37"/>
      <c r="ODV157" s="37"/>
      <c r="ODW157" s="37"/>
      <c r="ODX157" s="37"/>
      <c r="ODY157" s="37"/>
      <c r="ODZ157" s="37"/>
      <c r="OEA157" s="37"/>
      <c r="OEB157" s="37"/>
      <c r="OEC157" s="37"/>
      <c r="OED157" s="37"/>
      <c r="OEE157" s="37"/>
      <c r="OEF157" s="37"/>
      <c r="OEG157" s="37"/>
      <c r="OEH157" s="37"/>
      <c r="OEI157" s="37"/>
      <c r="OEJ157" s="37"/>
      <c r="OEK157" s="37"/>
      <c r="OEL157" s="37"/>
      <c r="OEM157" s="37"/>
      <c r="OEN157" s="37"/>
      <c r="OEO157" s="37"/>
      <c r="OEP157" s="37"/>
      <c r="OEQ157" s="37"/>
      <c r="OER157" s="37"/>
      <c r="OES157" s="37"/>
      <c r="OET157" s="37"/>
      <c r="OEU157" s="37"/>
      <c r="OEV157" s="37"/>
      <c r="OEW157" s="37"/>
      <c r="OEX157" s="37"/>
      <c r="OEY157" s="37"/>
      <c r="OEZ157" s="37"/>
      <c r="OFA157" s="37"/>
      <c r="OFB157" s="37"/>
      <c r="OFC157" s="37"/>
      <c r="OFD157" s="37"/>
      <c r="OFE157" s="37"/>
      <c r="OFF157" s="37"/>
      <c r="OFG157" s="37"/>
      <c r="OFH157" s="37"/>
      <c r="OFI157" s="37"/>
      <c r="OFJ157" s="37"/>
      <c r="OFK157" s="37"/>
      <c r="OFL157" s="37"/>
      <c r="OFM157" s="37"/>
      <c r="OFN157" s="37"/>
      <c r="OFO157" s="37"/>
      <c r="OFP157" s="37"/>
      <c r="OFQ157" s="37"/>
      <c r="OFR157" s="37"/>
      <c r="OFS157" s="37"/>
      <c r="OFT157" s="37"/>
      <c r="OFU157" s="37"/>
      <c r="OFV157" s="37"/>
      <c r="OFW157" s="37"/>
      <c r="OFX157" s="37"/>
      <c r="OFY157" s="37"/>
      <c r="OFZ157" s="37"/>
      <c r="OGA157" s="37"/>
      <c r="OGB157" s="37"/>
      <c r="OGC157" s="37"/>
      <c r="OGD157" s="37"/>
      <c r="OGE157" s="37"/>
      <c r="OGF157" s="37"/>
      <c r="OGG157" s="37"/>
      <c r="OGH157" s="37"/>
      <c r="OGI157" s="37"/>
      <c r="OGJ157" s="37"/>
      <c r="OGK157" s="37"/>
      <c r="OGL157" s="37"/>
      <c r="OGM157" s="37"/>
      <c r="OGN157" s="37"/>
      <c r="OGO157" s="37"/>
      <c r="OGP157" s="37"/>
      <c r="OGQ157" s="37"/>
      <c r="OGR157" s="37"/>
      <c r="OGS157" s="37"/>
      <c r="OGT157" s="37"/>
      <c r="OGU157" s="37"/>
      <c r="OGV157" s="37"/>
      <c r="OGW157" s="37"/>
      <c r="OGX157" s="37"/>
      <c r="OGY157" s="37"/>
      <c r="OGZ157" s="37"/>
      <c r="OHA157" s="37"/>
      <c r="OHB157" s="37"/>
      <c r="OHC157" s="37"/>
      <c r="OHD157" s="37"/>
      <c r="OHE157" s="37"/>
      <c r="OHF157" s="37"/>
      <c r="OHG157" s="37"/>
      <c r="OHH157" s="37"/>
      <c r="OHI157" s="37"/>
      <c r="OHJ157" s="37"/>
      <c r="OHK157" s="37"/>
      <c r="OHL157" s="37"/>
      <c r="OHM157" s="37"/>
      <c r="OHN157" s="37"/>
      <c r="OHO157" s="37"/>
      <c r="OHP157" s="37"/>
      <c r="OHQ157" s="37"/>
      <c r="OHR157" s="37"/>
      <c r="OHS157" s="37"/>
      <c r="OHT157" s="37"/>
      <c r="OHU157" s="37"/>
      <c r="OHV157" s="37"/>
      <c r="OHW157" s="37"/>
      <c r="OHX157" s="37"/>
      <c r="OHY157" s="37"/>
      <c r="OHZ157" s="37"/>
      <c r="OIA157" s="37"/>
      <c r="OIB157" s="37"/>
      <c r="OIC157" s="37"/>
      <c r="OID157" s="37"/>
      <c r="OIE157" s="37"/>
      <c r="OIF157" s="37"/>
      <c r="OIG157" s="37"/>
      <c r="OIH157" s="37"/>
      <c r="OII157" s="37"/>
      <c r="OIJ157" s="37"/>
      <c r="OIK157" s="37"/>
      <c r="OIL157" s="37"/>
      <c r="OIM157" s="37"/>
      <c r="OIN157" s="37"/>
      <c r="OIO157" s="37"/>
      <c r="OIP157" s="37"/>
      <c r="OIQ157" s="37"/>
      <c r="OIR157" s="37"/>
      <c r="OIS157" s="37"/>
      <c r="OIT157" s="37"/>
      <c r="OIU157" s="37"/>
      <c r="OIV157" s="37"/>
      <c r="OIW157" s="37"/>
      <c r="OIX157" s="37"/>
      <c r="OIY157" s="37"/>
      <c r="OIZ157" s="37"/>
      <c r="OJA157" s="37"/>
      <c r="OJB157" s="37"/>
      <c r="OJC157" s="37"/>
      <c r="OJD157" s="37"/>
      <c r="OJE157" s="37"/>
      <c r="OJF157" s="37"/>
      <c r="OJG157" s="37"/>
      <c r="OJH157" s="37"/>
      <c r="OJI157" s="37"/>
      <c r="OJJ157" s="37"/>
      <c r="OJK157" s="37"/>
      <c r="OJL157" s="37"/>
      <c r="OJM157" s="37"/>
      <c r="OJN157" s="37"/>
      <c r="OJO157" s="37"/>
      <c r="OJP157" s="37"/>
      <c r="OJQ157" s="37"/>
      <c r="OJR157" s="37"/>
      <c r="OJS157" s="37"/>
      <c r="OJT157" s="37"/>
      <c r="OJU157" s="37"/>
      <c r="OJV157" s="37"/>
      <c r="OJW157" s="37"/>
      <c r="OJX157" s="37"/>
      <c r="OJY157" s="37"/>
      <c r="OJZ157" s="37"/>
      <c r="OKA157" s="37"/>
      <c r="OKB157" s="37"/>
      <c r="OKC157" s="37"/>
      <c r="OKD157" s="37"/>
      <c r="OKE157" s="37"/>
      <c r="OKF157" s="37"/>
      <c r="OKG157" s="37"/>
      <c r="OKH157" s="37"/>
      <c r="OKI157" s="37"/>
      <c r="OKJ157" s="37"/>
      <c r="OKK157" s="37"/>
      <c r="OKL157" s="37"/>
      <c r="OKM157" s="37"/>
      <c r="OKN157" s="37"/>
      <c r="OKO157" s="37"/>
      <c r="OKP157" s="37"/>
      <c r="OKQ157" s="37"/>
      <c r="OKR157" s="37"/>
      <c r="OKS157" s="37"/>
      <c r="OKT157" s="37"/>
      <c r="OKU157" s="37"/>
      <c r="OKV157" s="37"/>
      <c r="OKW157" s="37"/>
      <c r="OKX157" s="37"/>
      <c r="OKY157" s="37"/>
      <c r="OKZ157" s="37"/>
      <c r="OLA157" s="37"/>
      <c r="OLB157" s="37"/>
      <c r="OLC157" s="37"/>
      <c r="OLD157" s="37"/>
      <c r="OLE157" s="37"/>
      <c r="OLF157" s="37"/>
      <c r="OLG157" s="37"/>
      <c r="OLH157" s="37"/>
      <c r="OLI157" s="37"/>
      <c r="OLJ157" s="37"/>
      <c r="OLK157" s="37"/>
      <c r="OLL157" s="37"/>
      <c r="OLM157" s="37"/>
      <c r="OLN157" s="37"/>
      <c r="OLO157" s="37"/>
      <c r="OLP157" s="37"/>
      <c r="OLQ157" s="37"/>
      <c r="OLR157" s="37"/>
      <c r="OLS157" s="37"/>
      <c r="OLT157" s="37"/>
      <c r="OLU157" s="37"/>
      <c r="OLV157" s="37"/>
      <c r="OLW157" s="37"/>
      <c r="OLX157" s="37"/>
      <c r="OLY157" s="37"/>
      <c r="OLZ157" s="37"/>
      <c r="OMA157" s="37"/>
      <c r="OMB157" s="37"/>
      <c r="OMC157" s="37"/>
      <c r="OMD157" s="37"/>
      <c r="OME157" s="37"/>
      <c r="OMF157" s="37"/>
      <c r="OMG157" s="37"/>
      <c r="OMH157" s="37"/>
      <c r="OMI157" s="37"/>
      <c r="OMJ157" s="37"/>
      <c r="OMK157" s="37"/>
      <c r="OML157" s="37"/>
      <c r="OMM157" s="37"/>
      <c r="OMN157" s="37"/>
      <c r="OMO157" s="37"/>
      <c r="OMP157" s="37"/>
      <c r="OMQ157" s="37"/>
      <c r="OMR157" s="37"/>
      <c r="OMS157" s="37"/>
      <c r="OMT157" s="37"/>
      <c r="OMU157" s="37"/>
      <c r="OMV157" s="37"/>
      <c r="OMW157" s="37"/>
      <c r="OMX157" s="37"/>
      <c r="OMY157" s="37"/>
      <c r="OMZ157" s="37"/>
      <c r="ONA157" s="37"/>
      <c r="ONB157" s="37"/>
      <c r="ONC157" s="37"/>
      <c r="OND157" s="37"/>
      <c r="ONE157" s="37"/>
      <c r="ONF157" s="37"/>
      <c r="ONG157" s="37"/>
      <c r="ONH157" s="37"/>
      <c r="ONI157" s="37"/>
      <c r="ONJ157" s="37"/>
      <c r="ONK157" s="37"/>
      <c r="ONL157" s="37"/>
      <c r="ONM157" s="37"/>
      <c r="ONN157" s="37"/>
      <c r="ONO157" s="37"/>
      <c r="ONP157" s="37"/>
      <c r="ONQ157" s="37"/>
      <c r="ONR157" s="37"/>
      <c r="ONS157" s="37"/>
      <c r="ONT157" s="37"/>
      <c r="ONU157" s="37"/>
      <c r="ONV157" s="37"/>
      <c r="ONW157" s="37"/>
      <c r="ONX157" s="37"/>
      <c r="ONY157" s="37"/>
      <c r="ONZ157" s="37"/>
      <c r="OOA157" s="37"/>
      <c r="OOB157" s="37"/>
      <c r="OOC157" s="37"/>
      <c r="OOD157" s="37"/>
      <c r="OOE157" s="37"/>
      <c r="OOF157" s="37"/>
      <c r="OOG157" s="37"/>
      <c r="OOH157" s="37"/>
      <c r="OOI157" s="37"/>
      <c r="OOJ157" s="37"/>
      <c r="OOK157" s="37"/>
      <c r="OOL157" s="37"/>
      <c r="OOM157" s="37"/>
      <c r="OON157" s="37"/>
      <c r="OOO157" s="37"/>
      <c r="OOP157" s="37"/>
      <c r="OOQ157" s="37"/>
      <c r="OOR157" s="37"/>
      <c r="OOS157" s="37"/>
      <c r="OOT157" s="37"/>
      <c r="OOU157" s="37"/>
      <c r="OOV157" s="37"/>
      <c r="OOW157" s="37"/>
      <c r="OOX157" s="37"/>
      <c r="OOY157" s="37"/>
      <c r="OOZ157" s="37"/>
      <c r="OPA157" s="37"/>
      <c r="OPB157" s="37"/>
      <c r="OPC157" s="37"/>
      <c r="OPD157" s="37"/>
      <c r="OPE157" s="37"/>
      <c r="OPF157" s="37"/>
      <c r="OPG157" s="37"/>
      <c r="OPH157" s="37"/>
      <c r="OPI157" s="37"/>
      <c r="OPJ157" s="37"/>
      <c r="OPK157" s="37"/>
      <c r="OPL157" s="37"/>
      <c r="OPM157" s="37"/>
      <c r="OPN157" s="37"/>
      <c r="OPO157" s="37"/>
      <c r="OPP157" s="37"/>
      <c r="OPQ157" s="37"/>
      <c r="OPR157" s="37"/>
      <c r="OPS157" s="37"/>
      <c r="OPT157" s="37"/>
      <c r="OPU157" s="37"/>
      <c r="OPV157" s="37"/>
      <c r="OPW157" s="37"/>
      <c r="OPX157" s="37"/>
      <c r="OPY157" s="37"/>
      <c r="OPZ157" s="37"/>
      <c r="OQA157" s="37"/>
      <c r="OQB157" s="37"/>
      <c r="OQC157" s="37"/>
      <c r="OQD157" s="37"/>
      <c r="OQE157" s="37"/>
      <c r="OQF157" s="37"/>
      <c r="OQG157" s="37"/>
      <c r="OQH157" s="37"/>
      <c r="OQI157" s="37"/>
      <c r="OQJ157" s="37"/>
      <c r="OQK157" s="37"/>
      <c r="OQL157" s="37"/>
      <c r="OQM157" s="37"/>
      <c r="OQN157" s="37"/>
      <c r="OQO157" s="37"/>
      <c r="OQP157" s="37"/>
      <c r="OQQ157" s="37"/>
      <c r="OQR157" s="37"/>
      <c r="OQS157" s="37"/>
      <c r="OQT157" s="37"/>
      <c r="OQU157" s="37"/>
      <c r="OQV157" s="37"/>
      <c r="OQW157" s="37"/>
      <c r="OQX157" s="37"/>
      <c r="OQY157" s="37"/>
      <c r="OQZ157" s="37"/>
      <c r="ORA157" s="37"/>
      <c r="ORB157" s="37"/>
      <c r="ORC157" s="37"/>
      <c r="ORD157" s="37"/>
      <c r="ORE157" s="37"/>
      <c r="ORF157" s="37"/>
      <c r="ORG157" s="37"/>
      <c r="ORH157" s="37"/>
      <c r="ORI157" s="37"/>
      <c r="ORJ157" s="37"/>
      <c r="ORK157" s="37"/>
      <c r="ORL157" s="37"/>
      <c r="ORM157" s="37"/>
      <c r="ORN157" s="37"/>
      <c r="ORO157" s="37"/>
      <c r="ORP157" s="37"/>
      <c r="ORQ157" s="37"/>
      <c r="ORR157" s="37"/>
      <c r="ORS157" s="37"/>
      <c r="ORT157" s="37"/>
      <c r="ORU157" s="37"/>
      <c r="ORV157" s="37"/>
      <c r="ORW157" s="37"/>
      <c r="ORX157" s="37"/>
      <c r="ORY157" s="37"/>
      <c r="ORZ157" s="37"/>
      <c r="OSA157" s="37"/>
      <c r="OSB157" s="37"/>
      <c r="OSC157" s="37"/>
      <c r="OSD157" s="37"/>
      <c r="OSE157" s="37"/>
      <c r="OSF157" s="37"/>
      <c r="OSG157" s="37"/>
      <c r="OSH157" s="37"/>
      <c r="OSI157" s="37"/>
      <c r="OSJ157" s="37"/>
      <c r="OSK157" s="37"/>
      <c r="OSL157" s="37"/>
      <c r="OSM157" s="37"/>
      <c r="OSN157" s="37"/>
      <c r="OSO157" s="37"/>
      <c r="OSP157" s="37"/>
      <c r="OSQ157" s="37"/>
      <c r="OSR157" s="37"/>
      <c r="OSS157" s="37"/>
      <c r="OST157" s="37"/>
      <c r="OSU157" s="37"/>
      <c r="OSV157" s="37"/>
      <c r="OSW157" s="37"/>
      <c r="OSX157" s="37"/>
      <c r="OSY157" s="37"/>
      <c r="OSZ157" s="37"/>
      <c r="OTA157" s="37"/>
      <c r="OTB157" s="37"/>
      <c r="OTC157" s="37"/>
      <c r="OTD157" s="37"/>
      <c r="OTE157" s="37"/>
      <c r="OTF157" s="37"/>
      <c r="OTG157" s="37"/>
      <c r="OTH157" s="37"/>
      <c r="OTI157" s="37"/>
      <c r="OTJ157" s="37"/>
      <c r="OTK157" s="37"/>
      <c r="OTL157" s="37"/>
      <c r="OTM157" s="37"/>
      <c r="OTN157" s="37"/>
      <c r="OTO157" s="37"/>
      <c r="OTP157" s="37"/>
      <c r="OTQ157" s="37"/>
      <c r="OTR157" s="37"/>
      <c r="OTS157" s="37"/>
      <c r="OTT157" s="37"/>
      <c r="OTU157" s="37"/>
      <c r="OTV157" s="37"/>
      <c r="OTW157" s="37"/>
      <c r="OTX157" s="37"/>
      <c r="OTY157" s="37"/>
      <c r="OTZ157" s="37"/>
      <c r="OUA157" s="37"/>
      <c r="OUB157" s="37"/>
      <c r="OUC157" s="37"/>
      <c r="OUD157" s="37"/>
      <c r="OUE157" s="37"/>
      <c r="OUF157" s="37"/>
      <c r="OUG157" s="37"/>
      <c r="OUH157" s="37"/>
      <c r="OUI157" s="37"/>
      <c r="OUJ157" s="37"/>
      <c r="OUK157" s="37"/>
      <c r="OUL157" s="37"/>
      <c r="OUM157" s="37"/>
      <c r="OUN157" s="37"/>
      <c r="OUO157" s="37"/>
      <c r="OUP157" s="37"/>
      <c r="OUQ157" s="37"/>
      <c r="OUR157" s="37"/>
      <c r="OUS157" s="37"/>
      <c r="OUT157" s="37"/>
      <c r="OUU157" s="37"/>
      <c r="OUV157" s="37"/>
      <c r="OUW157" s="37"/>
      <c r="OUX157" s="37"/>
      <c r="OUY157" s="37"/>
      <c r="OUZ157" s="37"/>
      <c r="OVA157" s="37"/>
      <c r="OVB157" s="37"/>
      <c r="OVC157" s="37"/>
      <c r="OVD157" s="37"/>
      <c r="OVE157" s="37"/>
      <c r="OVF157" s="37"/>
      <c r="OVG157" s="37"/>
      <c r="OVH157" s="37"/>
      <c r="OVI157" s="37"/>
      <c r="OVJ157" s="37"/>
      <c r="OVK157" s="37"/>
      <c r="OVL157" s="37"/>
      <c r="OVM157" s="37"/>
      <c r="OVN157" s="37"/>
      <c r="OVO157" s="37"/>
      <c r="OVP157" s="37"/>
      <c r="OVQ157" s="37"/>
      <c r="OVR157" s="37"/>
      <c r="OVS157" s="37"/>
      <c r="OVT157" s="37"/>
      <c r="OVU157" s="37"/>
      <c r="OVV157" s="37"/>
      <c r="OVW157" s="37"/>
      <c r="OVX157" s="37"/>
      <c r="OVY157" s="37"/>
      <c r="OVZ157" s="37"/>
      <c r="OWA157" s="37"/>
      <c r="OWB157" s="37"/>
      <c r="OWC157" s="37"/>
      <c r="OWD157" s="37"/>
      <c r="OWE157" s="37"/>
      <c r="OWF157" s="37"/>
      <c r="OWG157" s="37"/>
      <c r="OWH157" s="37"/>
      <c r="OWI157" s="37"/>
      <c r="OWJ157" s="37"/>
      <c r="OWK157" s="37"/>
      <c r="OWL157" s="37"/>
      <c r="OWM157" s="37"/>
      <c r="OWN157" s="37"/>
      <c r="OWO157" s="37"/>
      <c r="OWP157" s="37"/>
      <c r="OWQ157" s="37"/>
      <c r="OWR157" s="37"/>
      <c r="OWS157" s="37"/>
      <c r="OWT157" s="37"/>
      <c r="OWU157" s="37"/>
      <c r="OWV157" s="37"/>
      <c r="OWW157" s="37"/>
      <c r="OWX157" s="37"/>
      <c r="OWY157" s="37"/>
      <c r="OWZ157" s="37"/>
      <c r="OXA157" s="37"/>
      <c r="OXB157" s="37"/>
      <c r="OXC157" s="37"/>
      <c r="OXD157" s="37"/>
      <c r="OXE157" s="37"/>
      <c r="OXF157" s="37"/>
      <c r="OXG157" s="37"/>
      <c r="OXH157" s="37"/>
      <c r="OXI157" s="37"/>
      <c r="OXJ157" s="37"/>
      <c r="OXK157" s="37"/>
      <c r="OXL157" s="37"/>
      <c r="OXM157" s="37"/>
      <c r="OXN157" s="37"/>
      <c r="OXO157" s="37"/>
      <c r="OXP157" s="37"/>
      <c r="OXQ157" s="37"/>
      <c r="OXR157" s="37"/>
      <c r="OXS157" s="37"/>
      <c r="OXT157" s="37"/>
      <c r="OXU157" s="37"/>
      <c r="OXV157" s="37"/>
      <c r="OXW157" s="37"/>
      <c r="OXX157" s="37"/>
      <c r="OXY157" s="37"/>
      <c r="OXZ157" s="37"/>
      <c r="OYA157" s="37"/>
      <c r="OYB157" s="37"/>
      <c r="OYC157" s="37"/>
      <c r="OYD157" s="37"/>
      <c r="OYE157" s="37"/>
      <c r="OYF157" s="37"/>
      <c r="OYG157" s="37"/>
      <c r="OYH157" s="37"/>
      <c r="OYI157" s="37"/>
      <c r="OYJ157" s="37"/>
      <c r="OYK157" s="37"/>
      <c r="OYL157" s="37"/>
      <c r="OYM157" s="37"/>
      <c r="OYN157" s="37"/>
      <c r="OYO157" s="37"/>
      <c r="OYP157" s="37"/>
      <c r="OYQ157" s="37"/>
      <c r="OYR157" s="37"/>
      <c r="OYS157" s="37"/>
      <c r="OYT157" s="37"/>
      <c r="OYU157" s="37"/>
      <c r="OYV157" s="37"/>
      <c r="OYW157" s="37"/>
      <c r="OYX157" s="37"/>
      <c r="OYY157" s="37"/>
      <c r="OYZ157" s="37"/>
      <c r="OZA157" s="37"/>
      <c r="OZB157" s="37"/>
      <c r="OZC157" s="37"/>
      <c r="OZD157" s="37"/>
      <c r="OZE157" s="37"/>
      <c r="OZF157" s="37"/>
      <c r="OZG157" s="37"/>
      <c r="OZH157" s="37"/>
      <c r="OZI157" s="37"/>
      <c r="OZJ157" s="37"/>
      <c r="OZK157" s="37"/>
      <c r="OZL157" s="37"/>
      <c r="OZM157" s="37"/>
      <c r="OZN157" s="37"/>
      <c r="OZO157" s="37"/>
      <c r="OZP157" s="37"/>
      <c r="OZQ157" s="37"/>
      <c r="OZR157" s="37"/>
      <c r="OZS157" s="37"/>
      <c r="OZT157" s="37"/>
      <c r="OZU157" s="37"/>
      <c r="OZV157" s="37"/>
      <c r="OZW157" s="37"/>
      <c r="OZX157" s="37"/>
      <c r="OZY157" s="37"/>
      <c r="OZZ157" s="37"/>
      <c r="PAA157" s="37"/>
      <c r="PAB157" s="37"/>
      <c r="PAC157" s="37"/>
      <c r="PAD157" s="37"/>
      <c r="PAE157" s="37"/>
      <c r="PAF157" s="37"/>
      <c r="PAG157" s="37"/>
      <c r="PAH157" s="37"/>
      <c r="PAI157" s="37"/>
      <c r="PAJ157" s="37"/>
      <c r="PAK157" s="37"/>
      <c r="PAL157" s="37"/>
      <c r="PAM157" s="37"/>
      <c r="PAN157" s="37"/>
      <c r="PAO157" s="37"/>
      <c r="PAP157" s="37"/>
      <c r="PAQ157" s="37"/>
      <c r="PAR157" s="37"/>
      <c r="PAS157" s="37"/>
      <c r="PAT157" s="37"/>
      <c r="PAU157" s="37"/>
      <c r="PAV157" s="37"/>
      <c r="PAW157" s="37"/>
      <c r="PAX157" s="37"/>
      <c r="PAY157" s="37"/>
      <c r="PAZ157" s="37"/>
      <c r="PBA157" s="37"/>
      <c r="PBB157" s="37"/>
      <c r="PBC157" s="37"/>
      <c r="PBD157" s="37"/>
      <c r="PBE157" s="37"/>
      <c r="PBF157" s="37"/>
      <c r="PBG157" s="37"/>
      <c r="PBH157" s="37"/>
      <c r="PBI157" s="37"/>
      <c r="PBJ157" s="37"/>
      <c r="PBK157" s="37"/>
      <c r="PBL157" s="37"/>
      <c r="PBM157" s="37"/>
      <c r="PBN157" s="37"/>
      <c r="PBO157" s="37"/>
      <c r="PBP157" s="37"/>
      <c r="PBQ157" s="37"/>
      <c r="PBR157" s="37"/>
      <c r="PBS157" s="37"/>
      <c r="PBT157" s="37"/>
      <c r="PBU157" s="37"/>
      <c r="PBV157" s="37"/>
      <c r="PBW157" s="37"/>
      <c r="PBX157" s="37"/>
      <c r="PBY157" s="37"/>
      <c r="PBZ157" s="37"/>
      <c r="PCA157" s="37"/>
      <c r="PCB157" s="37"/>
      <c r="PCC157" s="37"/>
      <c r="PCD157" s="37"/>
      <c r="PCE157" s="37"/>
      <c r="PCF157" s="37"/>
      <c r="PCG157" s="37"/>
      <c r="PCH157" s="37"/>
      <c r="PCI157" s="37"/>
      <c r="PCJ157" s="37"/>
      <c r="PCK157" s="37"/>
      <c r="PCL157" s="37"/>
      <c r="PCM157" s="37"/>
      <c r="PCN157" s="37"/>
      <c r="PCO157" s="37"/>
      <c r="PCP157" s="37"/>
      <c r="PCQ157" s="37"/>
      <c r="PCR157" s="37"/>
      <c r="PCS157" s="37"/>
      <c r="PCT157" s="37"/>
      <c r="PCU157" s="37"/>
      <c r="PCV157" s="37"/>
      <c r="PCW157" s="37"/>
      <c r="PCX157" s="37"/>
      <c r="PCY157" s="37"/>
      <c r="PCZ157" s="37"/>
      <c r="PDA157" s="37"/>
      <c r="PDB157" s="37"/>
      <c r="PDC157" s="37"/>
      <c r="PDD157" s="37"/>
      <c r="PDE157" s="37"/>
      <c r="PDF157" s="37"/>
      <c r="PDG157" s="37"/>
      <c r="PDH157" s="37"/>
      <c r="PDI157" s="37"/>
      <c r="PDJ157" s="37"/>
      <c r="PDK157" s="37"/>
      <c r="PDL157" s="37"/>
      <c r="PDM157" s="37"/>
      <c r="PDN157" s="37"/>
      <c r="PDO157" s="37"/>
      <c r="PDP157" s="37"/>
      <c r="PDQ157" s="37"/>
      <c r="PDR157" s="37"/>
      <c r="PDS157" s="37"/>
      <c r="PDT157" s="37"/>
      <c r="PDU157" s="37"/>
      <c r="PDV157" s="37"/>
      <c r="PDW157" s="37"/>
      <c r="PDX157" s="37"/>
      <c r="PDY157" s="37"/>
      <c r="PDZ157" s="37"/>
      <c r="PEA157" s="37"/>
      <c r="PEB157" s="37"/>
      <c r="PEC157" s="37"/>
      <c r="PED157" s="37"/>
      <c r="PEE157" s="37"/>
      <c r="PEF157" s="37"/>
      <c r="PEG157" s="37"/>
      <c r="PEH157" s="37"/>
      <c r="PEI157" s="37"/>
      <c r="PEJ157" s="37"/>
      <c r="PEK157" s="37"/>
      <c r="PEL157" s="37"/>
      <c r="PEM157" s="37"/>
      <c r="PEN157" s="37"/>
      <c r="PEO157" s="37"/>
      <c r="PEP157" s="37"/>
      <c r="PEQ157" s="37"/>
      <c r="PER157" s="37"/>
      <c r="PES157" s="37"/>
      <c r="PET157" s="37"/>
      <c r="PEU157" s="37"/>
      <c r="PEV157" s="37"/>
      <c r="PEW157" s="37"/>
      <c r="PEX157" s="37"/>
      <c r="PEY157" s="37"/>
      <c r="PEZ157" s="37"/>
      <c r="PFA157" s="37"/>
      <c r="PFB157" s="37"/>
      <c r="PFC157" s="37"/>
      <c r="PFD157" s="37"/>
      <c r="PFE157" s="37"/>
      <c r="PFF157" s="37"/>
      <c r="PFG157" s="37"/>
      <c r="PFH157" s="37"/>
      <c r="PFI157" s="37"/>
      <c r="PFJ157" s="37"/>
      <c r="PFK157" s="37"/>
      <c r="PFL157" s="37"/>
      <c r="PFM157" s="37"/>
      <c r="PFN157" s="37"/>
      <c r="PFO157" s="37"/>
      <c r="PFP157" s="37"/>
      <c r="PFQ157" s="37"/>
      <c r="PFR157" s="37"/>
      <c r="PFS157" s="37"/>
      <c r="PFT157" s="37"/>
      <c r="PFU157" s="37"/>
      <c r="PFV157" s="37"/>
      <c r="PFW157" s="37"/>
      <c r="PFX157" s="37"/>
      <c r="PFY157" s="37"/>
      <c r="PFZ157" s="37"/>
      <c r="PGA157" s="37"/>
      <c r="PGB157" s="37"/>
      <c r="PGC157" s="37"/>
      <c r="PGD157" s="37"/>
      <c r="PGE157" s="37"/>
      <c r="PGF157" s="37"/>
      <c r="PGG157" s="37"/>
      <c r="PGH157" s="37"/>
      <c r="PGI157" s="37"/>
      <c r="PGJ157" s="37"/>
      <c r="PGK157" s="37"/>
      <c r="PGL157" s="37"/>
      <c r="PGM157" s="37"/>
      <c r="PGN157" s="37"/>
      <c r="PGO157" s="37"/>
      <c r="PGP157" s="37"/>
      <c r="PGQ157" s="37"/>
      <c r="PGR157" s="37"/>
      <c r="PGS157" s="37"/>
      <c r="PGT157" s="37"/>
      <c r="PGU157" s="37"/>
      <c r="PGV157" s="37"/>
      <c r="PGW157" s="37"/>
      <c r="PGX157" s="37"/>
      <c r="PGY157" s="37"/>
      <c r="PGZ157" s="37"/>
      <c r="PHA157" s="37"/>
      <c r="PHB157" s="37"/>
      <c r="PHC157" s="37"/>
      <c r="PHD157" s="37"/>
      <c r="PHE157" s="37"/>
      <c r="PHF157" s="37"/>
      <c r="PHG157" s="37"/>
      <c r="PHH157" s="37"/>
      <c r="PHI157" s="37"/>
      <c r="PHJ157" s="37"/>
      <c r="PHK157" s="37"/>
      <c r="PHL157" s="37"/>
      <c r="PHM157" s="37"/>
      <c r="PHN157" s="37"/>
      <c r="PHO157" s="37"/>
      <c r="PHP157" s="37"/>
      <c r="PHQ157" s="37"/>
      <c r="PHR157" s="37"/>
      <c r="PHS157" s="37"/>
      <c r="PHT157" s="37"/>
      <c r="PHU157" s="37"/>
      <c r="PHV157" s="37"/>
      <c r="PHW157" s="37"/>
      <c r="PHX157" s="37"/>
      <c r="PHY157" s="37"/>
      <c r="PHZ157" s="37"/>
      <c r="PIA157" s="37"/>
      <c r="PIB157" s="37"/>
      <c r="PIC157" s="37"/>
      <c r="PID157" s="37"/>
      <c r="PIE157" s="37"/>
      <c r="PIF157" s="37"/>
      <c r="PIG157" s="37"/>
      <c r="PIH157" s="37"/>
      <c r="PII157" s="37"/>
      <c r="PIJ157" s="37"/>
      <c r="PIK157" s="37"/>
      <c r="PIL157" s="37"/>
      <c r="PIM157" s="37"/>
      <c r="PIN157" s="37"/>
      <c r="PIO157" s="37"/>
      <c r="PIP157" s="37"/>
      <c r="PIQ157" s="37"/>
      <c r="PIR157" s="37"/>
      <c r="PIS157" s="37"/>
      <c r="PIT157" s="37"/>
      <c r="PIU157" s="37"/>
      <c r="PIV157" s="37"/>
      <c r="PIW157" s="37"/>
      <c r="PIX157" s="37"/>
      <c r="PIY157" s="37"/>
      <c r="PIZ157" s="37"/>
      <c r="PJA157" s="37"/>
      <c r="PJB157" s="37"/>
      <c r="PJC157" s="37"/>
      <c r="PJD157" s="37"/>
      <c r="PJE157" s="37"/>
      <c r="PJF157" s="37"/>
      <c r="PJG157" s="37"/>
      <c r="PJH157" s="37"/>
      <c r="PJI157" s="37"/>
      <c r="PJJ157" s="37"/>
      <c r="PJK157" s="37"/>
      <c r="PJL157" s="37"/>
      <c r="PJM157" s="37"/>
      <c r="PJN157" s="37"/>
      <c r="PJO157" s="37"/>
      <c r="PJP157" s="37"/>
      <c r="PJQ157" s="37"/>
      <c r="PJR157" s="37"/>
      <c r="PJS157" s="37"/>
      <c r="PJT157" s="37"/>
      <c r="PJU157" s="37"/>
      <c r="PJV157" s="37"/>
      <c r="PJW157" s="37"/>
      <c r="PJX157" s="37"/>
      <c r="PJY157" s="37"/>
      <c r="PJZ157" s="37"/>
      <c r="PKA157" s="37"/>
      <c r="PKB157" s="37"/>
      <c r="PKC157" s="37"/>
      <c r="PKD157" s="37"/>
      <c r="PKE157" s="37"/>
      <c r="PKF157" s="37"/>
      <c r="PKG157" s="37"/>
      <c r="PKH157" s="37"/>
      <c r="PKI157" s="37"/>
      <c r="PKJ157" s="37"/>
      <c r="PKK157" s="37"/>
      <c r="PKL157" s="37"/>
      <c r="PKM157" s="37"/>
      <c r="PKN157" s="37"/>
      <c r="PKO157" s="37"/>
      <c r="PKP157" s="37"/>
      <c r="PKQ157" s="37"/>
      <c r="PKR157" s="37"/>
      <c r="PKS157" s="37"/>
      <c r="PKT157" s="37"/>
      <c r="PKU157" s="37"/>
      <c r="PKV157" s="37"/>
      <c r="PKW157" s="37"/>
      <c r="PKX157" s="37"/>
      <c r="PKY157" s="37"/>
      <c r="PKZ157" s="37"/>
      <c r="PLA157" s="37"/>
      <c r="PLB157" s="37"/>
      <c r="PLC157" s="37"/>
      <c r="PLD157" s="37"/>
      <c r="PLE157" s="37"/>
      <c r="PLF157" s="37"/>
      <c r="PLG157" s="37"/>
      <c r="PLH157" s="37"/>
      <c r="PLI157" s="37"/>
      <c r="PLJ157" s="37"/>
      <c r="PLK157" s="37"/>
      <c r="PLL157" s="37"/>
      <c r="PLM157" s="37"/>
      <c r="PLN157" s="37"/>
      <c r="PLO157" s="37"/>
      <c r="PLP157" s="37"/>
      <c r="PLQ157" s="37"/>
      <c r="PLR157" s="37"/>
      <c r="PLS157" s="37"/>
      <c r="PLT157" s="37"/>
      <c r="PLU157" s="37"/>
      <c r="PLV157" s="37"/>
      <c r="PLW157" s="37"/>
      <c r="PLX157" s="37"/>
      <c r="PLY157" s="37"/>
      <c r="PLZ157" s="37"/>
      <c r="PMA157" s="37"/>
      <c r="PMB157" s="37"/>
      <c r="PMC157" s="37"/>
      <c r="PMD157" s="37"/>
      <c r="PME157" s="37"/>
      <c r="PMF157" s="37"/>
      <c r="PMG157" s="37"/>
      <c r="PMH157" s="37"/>
      <c r="PMI157" s="37"/>
      <c r="PMJ157" s="37"/>
      <c r="PMK157" s="37"/>
      <c r="PML157" s="37"/>
      <c r="PMM157" s="37"/>
      <c r="PMN157" s="37"/>
      <c r="PMO157" s="37"/>
      <c r="PMP157" s="37"/>
      <c r="PMQ157" s="37"/>
      <c r="PMR157" s="37"/>
      <c r="PMS157" s="37"/>
      <c r="PMT157" s="37"/>
      <c r="PMU157" s="37"/>
      <c r="PMV157" s="37"/>
      <c r="PMW157" s="37"/>
      <c r="PMX157" s="37"/>
      <c r="PMY157" s="37"/>
      <c r="PMZ157" s="37"/>
      <c r="PNA157" s="37"/>
      <c r="PNB157" s="37"/>
      <c r="PNC157" s="37"/>
      <c r="PND157" s="37"/>
      <c r="PNE157" s="37"/>
      <c r="PNF157" s="37"/>
      <c r="PNG157" s="37"/>
      <c r="PNH157" s="37"/>
      <c r="PNI157" s="37"/>
      <c r="PNJ157" s="37"/>
      <c r="PNK157" s="37"/>
      <c r="PNL157" s="37"/>
      <c r="PNM157" s="37"/>
      <c r="PNN157" s="37"/>
      <c r="PNO157" s="37"/>
      <c r="PNP157" s="37"/>
      <c r="PNQ157" s="37"/>
      <c r="PNR157" s="37"/>
      <c r="PNS157" s="37"/>
      <c r="PNT157" s="37"/>
      <c r="PNU157" s="37"/>
      <c r="PNV157" s="37"/>
      <c r="PNW157" s="37"/>
      <c r="PNX157" s="37"/>
      <c r="PNY157" s="37"/>
      <c r="PNZ157" s="37"/>
      <c r="POA157" s="37"/>
      <c r="POB157" s="37"/>
      <c r="POC157" s="37"/>
      <c r="POD157" s="37"/>
      <c r="POE157" s="37"/>
      <c r="POF157" s="37"/>
      <c r="POG157" s="37"/>
      <c r="POH157" s="37"/>
      <c r="POI157" s="37"/>
      <c r="POJ157" s="37"/>
      <c r="POK157" s="37"/>
      <c r="POL157" s="37"/>
      <c r="POM157" s="37"/>
      <c r="PON157" s="37"/>
      <c r="POO157" s="37"/>
      <c r="POP157" s="37"/>
      <c r="POQ157" s="37"/>
      <c r="POR157" s="37"/>
      <c r="POS157" s="37"/>
      <c r="POT157" s="37"/>
      <c r="POU157" s="37"/>
      <c r="POV157" s="37"/>
      <c r="POW157" s="37"/>
      <c r="POX157" s="37"/>
      <c r="POY157" s="37"/>
      <c r="POZ157" s="37"/>
      <c r="PPA157" s="37"/>
      <c r="PPB157" s="37"/>
      <c r="PPC157" s="37"/>
      <c r="PPD157" s="37"/>
      <c r="PPE157" s="37"/>
      <c r="PPF157" s="37"/>
      <c r="PPG157" s="37"/>
      <c r="PPH157" s="37"/>
      <c r="PPI157" s="37"/>
      <c r="PPJ157" s="37"/>
      <c r="PPK157" s="37"/>
      <c r="PPL157" s="37"/>
      <c r="PPM157" s="37"/>
      <c r="PPN157" s="37"/>
      <c r="PPO157" s="37"/>
      <c r="PPP157" s="37"/>
      <c r="PPQ157" s="37"/>
      <c r="PPR157" s="37"/>
      <c r="PPS157" s="37"/>
      <c r="PPT157" s="37"/>
      <c r="PPU157" s="37"/>
      <c r="PPV157" s="37"/>
      <c r="PPW157" s="37"/>
      <c r="PPX157" s="37"/>
      <c r="PPY157" s="37"/>
      <c r="PPZ157" s="37"/>
      <c r="PQA157" s="37"/>
      <c r="PQB157" s="37"/>
      <c r="PQC157" s="37"/>
      <c r="PQD157" s="37"/>
      <c r="PQE157" s="37"/>
      <c r="PQF157" s="37"/>
      <c r="PQG157" s="37"/>
      <c r="PQH157" s="37"/>
      <c r="PQI157" s="37"/>
      <c r="PQJ157" s="37"/>
      <c r="PQK157" s="37"/>
      <c r="PQL157" s="37"/>
      <c r="PQM157" s="37"/>
      <c r="PQN157" s="37"/>
      <c r="PQO157" s="37"/>
      <c r="PQP157" s="37"/>
      <c r="PQQ157" s="37"/>
      <c r="PQR157" s="37"/>
      <c r="PQS157" s="37"/>
      <c r="PQT157" s="37"/>
      <c r="PQU157" s="37"/>
      <c r="PQV157" s="37"/>
      <c r="PQW157" s="37"/>
      <c r="PQX157" s="37"/>
      <c r="PQY157" s="37"/>
      <c r="PQZ157" s="37"/>
      <c r="PRA157" s="37"/>
      <c r="PRB157" s="37"/>
      <c r="PRC157" s="37"/>
      <c r="PRD157" s="37"/>
      <c r="PRE157" s="37"/>
      <c r="PRF157" s="37"/>
      <c r="PRG157" s="37"/>
      <c r="PRH157" s="37"/>
      <c r="PRI157" s="37"/>
      <c r="PRJ157" s="37"/>
      <c r="PRK157" s="37"/>
      <c r="PRL157" s="37"/>
      <c r="PRM157" s="37"/>
      <c r="PRN157" s="37"/>
      <c r="PRO157" s="37"/>
      <c r="PRP157" s="37"/>
      <c r="PRQ157" s="37"/>
      <c r="PRR157" s="37"/>
      <c r="PRS157" s="37"/>
      <c r="PRT157" s="37"/>
      <c r="PRU157" s="37"/>
      <c r="PRV157" s="37"/>
      <c r="PRW157" s="37"/>
      <c r="PRX157" s="37"/>
      <c r="PRY157" s="37"/>
      <c r="PRZ157" s="37"/>
      <c r="PSA157" s="37"/>
      <c r="PSB157" s="37"/>
      <c r="PSC157" s="37"/>
      <c r="PSD157" s="37"/>
      <c r="PSE157" s="37"/>
      <c r="PSF157" s="37"/>
      <c r="PSG157" s="37"/>
      <c r="PSH157" s="37"/>
      <c r="PSI157" s="37"/>
      <c r="PSJ157" s="37"/>
      <c r="PSK157" s="37"/>
      <c r="PSL157" s="37"/>
      <c r="PSM157" s="37"/>
      <c r="PSN157" s="37"/>
      <c r="PSO157" s="37"/>
      <c r="PSP157" s="37"/>
      <c r="PSQ157" s="37"/>
      <c r="PSR157" s="37"/>
      <c r="PSS157" s="37"/>
      <c r="PST157" s="37"/>
      <c r="PSU157" s="37"/>
      <c r="PSV157" s="37"/>
      <c r="PSW157" s="37"/>
      <c r="PSX157" s="37"/>
      <c r="PSY157" s="37"/>
      <c r="PSZ157" s="37"/>
      <c r="PTA157" s="37"/>
      <c r="PTB157" s="37"/>
      <c r="PTC157" s="37"/>
      <c r="PTD157" s="37"/>
      <c r="PTE157" s="37"/>
      <c r="PTF157" s="37"/>
      <c r="PTG157" s="37"/>
      <c r="PTH157" s="37"/>
      <c r="PTI157" s="37"/>
      <c r="PTJ157" s="37"/>
      <c r="PTK157" s="37"/>
      <c r="PTL157" s="37"/>
      <c r="PTM157" s="37"/>
      <c r="PTN157" s="37"/>
      <c r="PTO157" s="37"/>
      <c r="PTP157" s="37"/>
      <c r="PTQ157" s="37"/>
      <c r="PTR157" s="37"/>
      <c r="PTS157" s="37"/>
      <c r="PTT157" s="37"/>
      <c r="PTU157" s="37"/>
      <c r="PTV157" s="37"/>
      <c r="PTW157" s="37"/>
      <c r="PTX157" s="37"/>
      <c r="PTY157" s="37"/>
      <c r="PTZ157" s="37"/>
      <c r="PUA157" s="37"/>
      <c r="PUB157" s="37"/>
      <c r="PUC157" s="37"/>
      <c r="PUD157" s="37"/>
      <c r="PUE157" s="37"/>
      <c r="PUF157" s="37"/>
      <c r="PUG157" s="37"/>
      <c r="PUH157" s="37"/>
      <c r="PUI157" s="37"/>
      <c r="PUJ157" s="37"/>
      <c r="PUK157" s="37"/>
      <c r="PUL157" s="37"/>
      <c r="PUM157" s="37"/>
      <c r="PUN157" s="37"/>
      <c r="PUO157" s="37"/>
      <c r="PUP157" s="37"/>
      <c r="PUQ157" s="37"/>
      <c r="PUR157" s="37"/>
      <c r="PUS157" s="37"/>
      <c r="PUT157" s="37"/>
      <c r="PUU157" s="37"/>
      <c r="PUV157" s="37"/>
      <c r="PUW157" s="37"/>
      <c r="PUX157" s="37"/>
      <c r="PUY157" s="37"/>
      <c r="PUZ157" s="37"/>
      <c r="PVA157" s="37"/>
      <c r="PVB157" s="37"/>
      <c r="PVC157" s="37"/>
      <c r="PVD157" s="37"/>
      <c r="PVE157" s="37"/>
      <c r="PVF157" s="37"/>
      <c r="PVG157" s="37"/>
      <c r="PVH157" s="37"/>
      <c r="PVI157" s="37"/>
      <c r="PVJ157" s="37"/>
      <c r="PVK157" s="37"/>
      <c r="PVL157" s="37"/>
      <c r="PVM157" s="37"/>
      <c r="PVN157" s="37"/>
      <c r="PVO157" s="37"/>
      <c r="PVP157" s="37"/>
      <c r="PVQ157" s="37"/>
      <c r="PVR157" s="37"/>
      <c r="PVS157" s="37"/>
      <c r="PVT157" s="37"/>
      <c r="PVU157" s="37"/>
      <c r="PVV157" s="37"/>
      <c r="PVW157" s="37"/>
      <c r="PVX157" s="37"/>
      <c r="PVY157" s="37"/>
      <c r="PVZ157" s="37"/>
      <c r="PWA157" s="37"/>
      <c r="PWB157" s="37"/>
      <c r="PWC157" s="37"/>
      <c r="PWD157" s="37"/>
      <c r="PWE157" s="37"/>
      <c r="PWF157" s="37"/>
      <c r="PWG157" s="37"/>
      <c r="PWH157" s="37"/>
      <c r="PWI157" s="37"/>
      <c r="PWJ157" s="37"/>
      <c r="PWK157" s="37"/>
      <c r="PWL157" s="37"/>
      <c r="PWM157" s="37"/>
      <c r="PWN157" s="37"/>
      <c r="PWO157" s="37"/>
      <c r="PWP157" s="37"/>
      <c r="PWQ157" s="37"/>
      <c r="PWR157" s="37"/>
      <c r="PWS157" s="37"/>
      <c r="PWT157" s="37"/>
      <c r="PWU157" s="37"/>
      <c r="PWV157" s="37"/>
      <c r="PWW157" s="37"/>
      <c r="PWX157" s="37"/>
      <c r="PWY157" s="37"/>
      <c r="PWZ157" s="37"/>
      <c r="PXA157" s="37"/>
      <c r="PXB157" s="37"/>
      <c r="PXC157" s="37"/>
      <c r="PXD157" s="37"/>
      <c r="PXE157" s="37"/>
      <c r="PXF157" s="37"/>
      <c r="PXG157" s="37"/>
      <c r="PXH157" s="37"/>
      <c r="PXI157" s="37"/>
      <c r="PXJ157" s="37"/>
      <c r="PXK157" s="37"/>
      <c r="PXL157" s="37"/>
      <c r="PXM157" s="37"/>
      <c r="PXN157" s="37"/>
      <c r="PXO157" s="37"/>
      <c r="PXP157" s="37"/>
      <c r="PXQ157" s="37"/>
      <c r="PXR157" s="37"/>
      <c r="PXS157" s="37"/>
      <c r="PXT157" s="37"/>
      <c r="PXU157" s="37"/>
      <c r="PXV157" s="37"/>
      <c r="PXW157" s="37"/>
      <c r="PXX157" s="37"/>
      <c r="PXY157" s="37"/>
      <c r="PXZ157" s="37"/>
      <c r="PYA157" s="37"/>
      <c r="PYB157" s="37"/>
      <c r="PYC157" s="37"/>
      <c r="PYD157" s="37"/>
      <c r="PYE157" s="37"/>
      <c r="PYF157" s="37"/>
      <c r="PYG157" s="37"/>
      <c r="PYH157" s="37"/>
      <c r="PYI157" s="37"/>
      <c r="PYJ157" s="37"/>
      <c r="PYK157" s="37"/>
      <c r="PYL157" s="37"/>
      <c r="PYM157" s="37"/>
      <c r="PYN157" s="37"/>
      <c r="PYO157" s="37"/>
      <c r="PYP157" s="37"/>
      <c r="PYQ157" s="37"/>
      <c r="PYR157" s="37"/>
      <c r="PYS157" s="37"/>
      <c r="PYT157" s="37"/>
      <c r="PYU157" s="37"/>
      <c r="PYV157" s="37"/>
      <c r="PYW157" s="37"/>
      <c r="PYX157" s="37"/>
      <c r="PYY157" s="37"/>
      <c r="PYZ157" s="37"/>
      <c r="PZA157" s="37"/>
      <c r="PZB157" s="37"/>
      <c r="PZC157" s="37"/>
      <c r="PZD157" s="37"/>
      <c r="PZE157" s="37"/>
      <c r="PZF157" s="37"/>
      <c r="PZG157" s="37"/>
      <c r="PZH157" s="37"/>
      <c r="PZI157" s="37"/>
      <c r="PZJ157" s="37"/>
      <c r="PZK157" s="37"/>
      <c r="PZL157" s="37"/>
      <c r="PZM157" s="37"/>
      <c r="PZN157" s="37"/>
      <c r="PZO157" s="37"/>
      <c r="PZP157" s="37"/>
      <c r="PZQ157" s="37"/>
      <c r="PZR157" s="37"/>
      <c r="PZS157" s="37"/>
      <c r="PZT157" s="37"/>
      <c r="PZU157" s="37"/>
      <c r="PZV157" s="37"/>
      <c r="PZW157" s="37"/>
      <c r="PZX157" s="37"/>
      <c r="PZY157" s="37"/>
      <c r="PZZ157" s="37"/>
      <c r="QAA157" s="37"/>
      <c r="QAB157" s="37"/>
      <c r="QAC157" s="37"/>
      <c r="QAD157" s="37"/>
      <c r="QAE157" s="37"/>
      <c r="QAF157" s="37"/>
      <c r="QAG157" s="37"/>
      <c r="QAH157" s="37"/>
      <c r="QAI157" s="37"/>
      <c r="QAJ157" s="37"/>
      <c r="QAK157" s="37"/>
      <c r="QAL157" s="37"/>
      <c r="QAM157" s="37"/>
      <c r="QAN157" s="37"/>
      <c r="QAO157" s="37"/>
      <c r="QAP157" s="37"/>
      <c r="QAQ157" s="37"/>
      <c r="QAR157" s="37"/>
      <c r="QAS157" s="37"/>
      <c r="QAT157" s="37"/>
      <c r="QAU157" s="37"/>
      <c r="QAV157" s="37"/>
      <c r="QAW157" s="37"/>
      <c r="QAX157" s="37"/>
      <c r="QAY157" s="37"/>
      <c r="QAZ157" s="37"/>
      <c r="QBA157" s="37"/>
      <c r="QBB157" s="37"/>
      <c r="QBC157" s="37"/>
      <c r="QBD157" s="37"/>
      <c r="QBE157" s="37"/>
      <c r="QBF157" s="37"/>
      <c r="QBG157" s="37"/>
      <c r="QBH157" s="37"/>
      <c r="QBI157" s="37"/>
      <c r="QBJ157" s="37"/>
      <c r="QBK157" s="37"/>
      <c r="QBL157" s="37"/>
      <c r="QBM157" s="37"/>
      <c r="QBN157" s="37"/>
      <c r="QBO157" s="37"/>
      <c r="QBP157" s="37"/>
      <c r="QBQ157" s="37"/>
      <c r="QBR157" s="37"/>
      <c r="QBS157" s="37"/>
      <c r="QBT157" s="37"/>
      <c r="QBU157" s="37"/>
      <c r="QBV157" s="37"/>
      <c r="QBW157" s="37"/>
      <c r="QBX157" s="37"/>
      <c r="QBY157" s="37"/>
      <c r="QBZ157" s="37"/>
      <c r="QCA157" s="37"/>
      <c r="QCB157" s="37"/>
      <c r="QCC157" s="37"/>
      <c r="QCD157" s="37"/>
      <c r="QCE157" s="37"/>
      <c r="QCF157" s="37"/>
      <c r="QCG157" s="37"/>
      <c r="QCH157" s="37"/>
      <c r="QCI157" s="37"/>
      <c r="QCJ157" s="37"/>
      <c r="QCK157" s="37"/>
      <c r="QCL157" s="37"/>
      <c r="QCM157" s="37"/>
      <c r="QCN157" s="37"/>
      <c r="QCO157" s="37"/>
      <c r="QCP157" s="37"/>
      <c r="QCQ157" s="37"/>
      <c r="QCR157" s="37"/>
      <c r="QCS157" s="37"/>
      <c r="QCT157" s="37"/>
      <c r="QCU157" s="37"/>
      <c r="QCV157" s="37"/>
      <c r="QCW157" s="37"/>
      <c r="QCX157" s="37"/>
      <c r="QCY157" s="37"/>
      <c r="QCZ157" s="37"/>
      <c r="QDA157" s="37"/>
      <c r="QDB157" s="37"/>
      <c r="QDC157" s="37"/>
      <c r="QDD157" s="37"/>
      <c r="QDE157" s="37"/>
      <c r="QDF157" s="37"/>
      <c r="QDG157" s="37"/>
      <c r="QDH157" s="37"/>
      <c r="QDI157" s="37"/>
      <c r="QDJ157" s="37"/>
      <c r="QDK157" s="37"/>
      <c r="QDL157" s="37"/>
      <c r="QDM157" s="37"/>
      <c r="QDN157" s="37"/>
      <c r="QDO157" s="37"/>
      <c r="QDP157" s="37"/>
      <c r="QDQ157" s="37"/>
      <c r="QDR157" s="37"/>
      <c r="QDS157" s="37"/>
      <c r="QDT157" s="37"/>
      <c r="QDU157" s="37"/>
      <c r="QDV157" s="37"/>
      <c r="QDW157" s="37"/>
      <c r="QDX157" s="37"/>
      <c r="QDY157" s="37"/>
      <c r="QDZ157" s="37"/>
      <c r="QEA157" s="37"/>
      <c r="QEB157" s="37"/>
      <c r="QEC157" s="37"/>
      <c r="QED157" s="37"/>
      <c r="QEE157" s="37"/>
      <c r="QEF157" s="37"/>
      <c r="QEG157" s="37"/>
      <c r="QEH157" s="37"/>
      <c r="QEI157" s="37"/>
      <c r="QEJ157" s="37"/>
      <c r="QEK157" s="37"/>
      <c r="QEL157" s="37"/>
      <c r="QEM157" s="37"/>
      <c r="QEN157" s="37"/>
      <c r="QEO157" s="37"/>
      <c r="QEP157" s="37"/>
      <c r="QEQ157" s="37"/>
      <c r="QER157" s="37"/>
      <c r="QES157" s="37"/>
      <c r="QET157" s="37"/>
      <c r="QEU157" s="37"/>
      <c r="QEV157" s="37"/>
      <c r="QEW157" s="37"/>
      <c r="QEX157" s="37"/>
      <c r="QEY157" s="37"/>
      <c r="QEZ157" s="37"/>
      <c r="QFA157" s="37"/>
      <c r="QFB157" s="37"/>
      <c r="QFC157" s="37"/>
      <c r="QFD157" s="37"/>
      <c r="QFE157" s="37"/>
      <c r="QFF157" s="37"/>
      <c r="QFG157" s="37"/>
      <c r="QFH157" s="37"/>
      <c r="QFI157" s="37"/>
      <c r="QFJ157" s="37"/>
      <c r="QFK157" s="37"/>
      <c r="QFL157" s="37"/>
      <c r="QFM157" s="37"/>
      <c r="QFN157" s="37"/>
      <c r="QFO157" s="37"/>
      <c r="QFP157" s="37"/>
      <c r="QFQ157" s="37"/>
      <c r="QFR157" s="37"/>
      <c r="QFS157" s="37"/>
      <c r="QFT157" s="37"/>
      <c r="QFU157" s="37"/>
      <c r="QFV157" s="37"/>
      <c r="QFW157" s="37"/>
      <c r="QFX157" s="37"/>
      <c r="QFY157" s="37"/>
      <c r="QFZ157" s="37"/>
      <c r="QGA157" s="37"/>
      <c r="QGB157" s="37"/>
      <c r="QGC157" s="37"/>
      <c r="QGD157" s="37"/>
      <c r="QGE157" s="37"/>
      <c r="QGF157" s="37"/>
      <c r="QGG157" s="37"/>
      <c r="QGH157" s="37"/>
      <c r="QGI157" s="37"/>
      <c r="QGJ157" s="37"/>
      <c r="QGK157" s="37"/>
      <c r="QGL157" s="37"/>
      <c r="QGM157" s="37"/>
      <c r="QGN157" s="37"/>
      <c r="QGO157" s="37"/>
      <c r="QGP157" s="37"/>
      <c r="QGQ157" s="37"/>
      <c r="QGR157" s="37"/>
      <c r="QGS157" s="37"/>
      <c r="QGT157" s="37"/>
      <c r="QGU157" s="37"/>
      <c r="QGV157" s="37"/>
      <c r="QGW157" s="37"/>
      <c r="QGX157" s="37"/>
      <c r="QGY157" s="37"/>
      <c r="QGZ157" s="37"/>
      <c r="QHA157" s="37"/>
      <c r="QHB157" s="37"/>
      <c r="QHC157" s="37"/>
      <c r="QHD157" s="37"/>
      <c r="QHE157" s="37"/>
      <c r="QHF157" s="37"/>
      <c r="QHG157" s="37"/>
      <c r="QHH157" s="37"/>
      <c r="QHI157" s="37"/>
      <c r="QHJ157" s="37"/>
      <c r="QHK157" s="37"/>
      <c r="QHL157" s="37"/>
      <c r="QHM157" s="37"/>
      <c r="QHN157" s="37"/>
      <c r="QHO157" s="37"/>
      <c r="QHP157" s="37"/>
      <c r="QHQ157" s="37"/>
      <c r="QHR157" s="37"/>
      <c r="QHS157" s="37"/>
      <c r="QHT157" s="37"/>
      <c r="QHU157" s="37"/>
      <c r="QHV157" s="37"/>
      <c r="QHW157" s="37"/>
      <c r="QHX157" s="37"/>
      <c r="QHY157" s="37"/>
      <c r="QHZ157" s="37"/>
      <c r="QIA157" s="37"/>
      <c r="QIB157" s="37"/>
      <c r="QIC157" s="37"/>
      <c r="QID157" s="37"/>
      <c r="QIE157" s="37"/>
      <c r="QIF157" s="37"/>
      <c r="QIG157" s="37"/>
      <c r="QIH157" s="37"/>
      <c r="QII157" s="37"/>
      <c r="QIJ157" s="37"/>
      <c r="QIK157" s="37"/>
      <c r="QIL157" s="37"/>
      <c r="QIM157" s="37"/>
      <c r="QIN157" s="37"/>
      <c r="QIO157" s="37"/>
      <c r="QIP157" s="37"/>
      <c r="QIQ157" s="37"/>
      <c r="QIR157" s="37"/>
      <c r="QIS157" s="37"/>
      <c r="QIT157" s="37"/>
      <c r="QIU157" s="37"/>
      <c r="QIV157" s="37"/>
      <c r="QIW157" s="37"/>
      <c r="QIX157" s="37"/>
      <c r="QIY157" s="37"/>
      <c r="QIZ157" s="37"/>
      <c r="QJA157" s="37"/>
      <c r="QJB157" s="37"/>
      <c r="QJC157" s="37"/>
      <c r="QJD157" s="37"/>
      <c r="QJE157" s="37"/>
      <c r="QJF157" s="37"/>
      <c r="QJG157" s="37"/>
      <c r="QJH157" s="37"/>
      <c r="QJI157" s="37"/>
      <c r="QJJ157" s="37"/>
      <c r="QJK157" s="37"/>
      <c r="QJL157" s="37"/>
      <c r="QJM157" s="37"/>
      <c r="QJN157" s="37"/>
      <c r="QJO157" s="37"/>
      <c r="QJP157" s="37"/>
      <c r="QJQ157" s="37"/>
      <c r="QJR157" s="37"/>
      <c r="QJS157" s="37"/>
      <c r="QJT157" s="37"/>
      <c r="QJU157" s="37"/>
      <c r="QJV157" s="37"/>
      <c r="QJW157" s="37"/>
      <c r="QJX157" s="37"/>
      <c r="QJY157" s="37"/>
      <c r="QJZ157" s="37"/>
      <c r="QKA157" s="37"/>
      <c r="QKB157" s="37"/>
      <c r="QKC157" s="37"/>
      <c r="QKD157" s="37"/>
      <c r="QKE157" s="37"/>
      <c r="QKF157" s="37"/>
      <c r="QKG157" s="37"/>
      <c r="QKH157" s="37"/>
      <c r="QKI157" s="37"/>
      <c r="QKJ157" s="37"/>
      <c r="QKK157" s="37"/>
      <c r="QKL157" s="37"/>
      <c r="QKM157" s="37"/>
      <c r="QKN157" s="37"/>
      <c r="QKO157" s="37"/>
      <c r="QKP157" s="37"/>
      <c r="QKQ157" s="37"/>
      <c r="QKR157" s="37"/>
      <c r="QKS157" s="37"/>
      <c r="QKT157" s="37"/>
      <c r="QKU157" s="37"/>
      <c r="QKV157" s="37"/>
      <c r="QKW157" s="37"/>
      <c r="QKX157" s="37"/>
      <c r="QKY157" s="37"/>
      <c r="QKZ157" s="37"/>
      <c r="QLA157" s="37"/>
      <c r="QLB157" s="37"/>
      <c r="QLC157" s="37"/>
      <c r="QLD157" s="37"/>
      <c r="QLE157" s="37"/>
      <c r="QLF157" s="37"/>
      <c r="QLG157" s="37"/>
      <c r="QLH157" s="37"/>
      <c r="QLI157" s="37"/>
      <c r="QLJ157" s="37"/>
      <c r="QLK157" s="37"/>
      <c r="QLL157" s="37"/>
      <c r="QLM157" s="37"/>
      <c r="QLN157" s="37"/>
      <c r="QLO157" s="37"/>
      <c r="QLP157" s="37"/>
      <c r="QLQ157" s="37"/>
      <c r="QLR157" s="37"/>
      <c r="QLS157" s="37"/>
      <c r="QLT157" s="37"/>
      <c r="QLU157" s="37"/>
      <c r="QLV157" s="37"/>
      <c r="QLW157" s="37"/>
      <c r="QLX157" s="37"/>
      <c r="QLY157" s="37"/>
      <c r="QLZ157" s="37"/>
      <c r="QMA157" s="37"/>
      <c r="QMB157" s="37"/>
      <c r="QMC157" s="37"/>
      <c r="QMD157" s="37"/>
      <c r="QME157" s="37"/>
      <c r="QMF157" s="37"/>
      <c r="QMG157" s="37"/>
      <c r="QMH157" s="37"/>
      <c r="QMI157" s="37"/>
      <c r="QMJ157" s="37"/>
      <c r="QMK157" s="37"/>
      <c r="QML157" s="37"/>
      <c r="QMM157" s="37"/>
      <c r="QMN157" s="37"/>
      <c r="QMO157" s="37"/>
      <c r="QMP157" s="37"/>
      <c r="QMQ157" s="37"/>
      <c r="QMR157" s="37"/>
      <c r="QMS157" s="37"/>
      <c r="QMT157" s="37"/>
      <c r="QMU157" s="37"/>
      <c r="QMV157" s="37"/>
      <c r="QMW157" s="37"/>
      <c r="QMX157" s="37"/>
      <c r="QMY157" s="37"/>
      <c r="QMZ157" s="37"/>
      <c r="QNA157" s="37"/>
      <c r="QNB157" s="37"/>
      <c r="QNC157" s="37"/>
      <c r="QND157" s="37"/>
      <c r="QNE157" s="37"/>
      <c r="QNF157" s="37"/>
      <c r="QNG157" s="37"/>
      <c r="QNH157" s="37"/>
      <c r="QNI157" s="37"/>
      <c r="QNJ157" s="37"/>
      <c r="QNK157" s="37"/>
      <c r="QNL157" s="37"/>
      <c r="QNM157" s="37"/>
      <c r="QNN157" s="37"/>
      <c r="QNO157" s="37"/>
      <c r="QNP157" s="37"/>
      <c r="QNQ157" s="37"/>
      <c r="QNR157" s="37"/>
      <c r="QNS157" s="37"/>
      <c r="QNT157" s="37"/>
      <c r="QNU157" s="37"/>
      <c r="QNV157" s="37"/>
      <c r="QNW157" s="37"/>
      <c r="QNX157" s="37"/>
      <c r="QNY157" s="37"/>
      <c r="QNZ157" s="37"/>
      <c r="QOA157" s="37"/>
      <c r="QOB157" s="37"/>
      <c r="QOC157" s="37"/>
      <c r="QOD157" s="37"/>
      <c r="QOE157" s="37"/>
      <c r="QOF157" s="37"/>
      <c r="QOG157" s="37"/>
      <c r="QOH157" s="37"/>
      <c r="QOI157" s="37"/>
      <c r="QOJ157" s="37"/>
      <c r="QOK157" s="37"/>
      <c r="QOL157" s="37"/>
      <c r="QOM157" s="37"/>
      <c r="QON157" s="37"/>
      <c r="QOO157" s="37"/>
      <c r="QOP157" s="37"/>
      <c r="QOQ157" s="37"/>
      <c r="QOR157" s="37"/>
      <c r="QOS157" s="37"/>
      <c r="QOT157" s="37"/>
      <c r="QOU157" s="37"/>
      <c r="QOV157" s="37"/>
      <c r="QOW157" s="37"/>
      <c r="QOX157" s="37"/>
      <c r="QOY157" s="37"/>
      <c r="QOZ157" s="37"/>
      <c r="QPA157" s="37"/>
      <c r="QPB157" s="37"/>
      <c r="QPC157" s="37"/>
      <c r="QPD157" s="37"/>
      <c r="QPE157" s="37"/>
      <c r="QPF157" s="37"/>
      <c r="QPG157" s="37"/>
      <c r="QPH157" s="37"/>
      <c r="QPI157" s="37"/>
      <c r="QPJ157" s="37"/>
      <c r="QPK157" s="37"/>
      <c r="QPL157" s="37"/>
      <c r="QPM157" s="37"/>
      <c r="QPN157" s="37"/>
      <c r="QPO157" s="37"/>
      <c r="QPP157" s="37"/>
      <c r="QPQ157" s="37"/>
      <c r="QPR157" s="37"/>
      <c r="QPS157" s="37"/>
      <c r="QPT157" s="37"/>
      <c r="QPU157" s="37"/>
      <c r="QPV157" s="37"/>
      <c r="QPW157" s="37"/>
      <c r="QPX157" s="37"/>
      <c r="QPY157" s="37"/>
      <c r="QPZ157" s="37"/>
      <c r="QQA157" s="37"/>
      <c r="QQB157" s="37"/>
      <c r="QQC157" s="37"/>
      <c r="QQD157" s="37"/>
      <c r="QQE157" s="37"/>
      <c r="QQF157" s="37"/>
      <c r="QQG157" s="37"/>
      <c r="QQH157" s="37"/>
      <c r="QQI157" s="37"/>
      <c r="QQJ157" s="37"/>
      <c r="QQK157" s="37"/>
      <c r="QQL157" s="37"/>
      <c r="QQM157" s="37"/>
      <c r="QQN157" s="37"/>
      <c r="QQO157" s="37"/>
      <c r="QQP157" s="37"/>
      <c r="QQQ157" s="37"/>
      <c r="QQR157" s="37"/>
      <c r="QQS157" s="37"/>
      <c r="QQT157" s="37"/>
      <c r="QQU157" s="37"/>
      <c r="QQV157" s="37"/>
      <c r="QQW157" s="37"/>
      <c r="QQX157" s="37"/>
      <c r="QQY157" s="37"/>
      <c r="QQZ157" s="37"/>
      <c r="QRA157" s="37"/>
      <c r="QRB157" s="37"/>
      <c r="QRC157" s="37"/>
      <c r="QRD157" s="37"/>
      <c r="QRE157" s="37"/>
      <c r="QRF157" s="37"/>
      <c r="QRG157" s="37"/>
      <c r="QRH157" s="37"/>
      <c r="QRI157" s="37"/>
      <c r="QRJ157" s="37"/>
      <c r="QRK157" s="37"/>
      <c r="QRL157" s="37"/>
      <c r="QRM157" s="37"/>
      <c r="QRN157" s="37"/>
      <c r="QRO157" s="37"/>
      <c r="QRP157" s="37"/>
      <c r="QRQ157" s="37"/>
      <c r="QRR157" s="37"/>
      <c r="QRS157" s="37"/>
      <c r="QRT157" s="37"/>
      <c r="QRU157" s="37"/>
      <c r="QRV157" s="37"/>
      <c r="QRW157" s="37"/>
      <c r="QRX157" s="37"/>
      <c r="QRY157" s="37"/>
      <c r="QRZ157" s="37"/>
      <c r="QSA157" s="37"/>
      <c r="QSB157" s="37"/>
      <c r="QSC157" s="37"/>
      <c r="QSD157" s="37"/>
      <c r="QSE157" s="37"/>
      <c r="QSF157" s="37"/>
      <c r="QSG157" s="37"/>
      <c r="QSH157" s="37"/>
      <c r="QSI157" s="37"/>
      <c r="QSJ157" s="37"/>
      <c r="QSK157" s="37"/>
      <c r="QSL157" s="37"/>
      <c r="QSM157" s="37"/>
      <c r="QSN157" s="37"/>
      <c r="QSO157" s="37"/>
      <c r="QSP157" s="37"/>
      <c r="QSQ157" s="37"/>
      <c r="QSR157" s="37"/>
      <c r="QSS157" s="37"/>
      <c r="QST157" s="37"/>
      <c r="QSU157" s="37"/>
      <c r="QSV157" s="37"/>
      <c r="QSW157" s="37"/>
      <c r="QSX157" s="37"/>
      <c r="QSY157" s="37"/>
      <c r="QSZ157" s="37"/>
      <c r="QTA157" s="37"/>
      <c r="QTB157" s="37"/>
      <c r="QTC157" s="37"/>
      <c r="QTD157" s="37"/>
      <c r="QTE157" s="37"/>
      <c r="QTF157" s="37"/>
      <c r="QTG157" s="37"/>
      <c r="QTH157" s="37"/>
      <c r="QTI157" s="37"/>
      <c r="QTJ157" s="37"/>
      <c r="QTK157" s="37"/>
      <c r="QTL157" s="37"/>
      <c r="QTM157" s="37"/>
      <c r="QTN157" s="37"/>
      <c r="QTO157" s="37"/>
      <c r="QTP157" s="37"/>
      <c r="QTQ157" s="37"/>
      <c r="QTR157" s="37"/>
      <c r="QTS157" s="37"/>
      <c r="QTT157" s="37"/>
      <c r="QTU157" s="37"/>
      <c r="QTV157" s="37"/>
      <c r="QTW157" s="37"/>
      <c r="QTX157" s="37"/>
      <c r="QTY157" s="37"/>
      <c r="QTZ157" s="37"/>
      <c r="QUA157" s="37"/>
      <c r="QUB157" s="37"/>
      <c r="QUC157" s="37"/>
      <c r="QUD157" s="37"/>
      <c r="QUE157" s="37"/>
      <c r="QUF157" s="37"/>
      <c r="QUG157" s="37"/>
      <c r="QUH157" s="37"/>
      <c r="QUI157" s="37"/>
      <c r="QUJ157" s="37"/>
      <c r="QUK157" s="37"/>
      <c r="QUL157" s="37"/>
      <c r="QUM157" s="37"/>
      <c r="QUN157" s="37"/>
      <c r="QUO157" s="37"/>
      <c r="QUP157" s="37"/>
      <c r="QUQ157" s="37"/>
      <c r="QUR157" s="37"/>
      <c r="QUS157" s="37"/>
      <c r="QUT157" s="37"/>
      <c r="QUU157" s="37"/>
      <c r="QUV157" s="37"/>
      <c r="QUW157" s="37"/>
      <c r="QUX157" s="37"/>
      <c r="QUY157" s="37"/>
      <c r="QUZ157" s="37"/>
      <c r="QVA157" s="37"/>
      <c r="QVB157" s="37"/>
      <c r="QVC157" s="37"/>
      <c r="QVD157" s="37"/>
      <c r="QVE157" s="37"/>
      <c r="QVF157" s="37"/>
      <c r="QVG157" s="37"/>
      <c r="QVH157" s="37"/>
      <c r="QVI157" s="37"/>
      <c r="QVJ157" s="37"/>
      <c r="QVK157" s="37"/>
      <c r="QVL157" s="37"/>
      <c r="QVM157" s="37"/>
      <c r="QVN157" s="37"/>
      <c r="QVO157" s="37"/>
      <c r="QVP157" s="37"/>
      <c r="QVQ157" s="37"/>
      <c r="QVR157" s="37"/>
      <c r="QVS157" s="37"/>
      <c r="QVT157" s="37"/>
      <c r="QVU157" s="37"/>
      <c r="QVV157" s="37"/>
      <c r="QVW157" s="37"/>
      <c r="QVX157" s="37"/>
      <c r="QVY157" s="37"/>
      <c r="QVZ157" s="37"/>
      <c r="QWA157" s="37"/>
      <c r="QWB157" s="37"/>
      <c r="QWC157" s="37"/>
      <c r="QWD157" s="37"/>
      <c r="QWE157" s="37"/>
      <c r="QWF157" s="37"/>
      <c r="QWG157" s="37"/>
      <c r="QWH157" s="37"/>
      <c r="QWI157" s="37"/>
      <c r="QWJ157" s="37"/>
      <c r="QWK157" s="37"/>
      <c r="QWL157" s="37"/>
      <c r="QWM157" s="37"/>
      <c r="QWN157" s="37"/>
      <c r="QWO157" s="37"/>
      <c r="QWP157" s="37"/>
      <c r="QWQ157" s="37"/>
      <c r="QWR157" s="37"/>
      <c r="QWS157" s="37"/>
      <c r="QWT157" s="37"/>
      <c r="QWU157" s="37"/>
      <c r="QWV157" s="37"/>
      <c r="QWW157" s="37"/>
      <c r="QWX157" s="37"/>
      <c r="QWY157" s="37"/>
      <c r="QWZ157" s="37"/>
      <c r="QXA157" s="37"/>
      <c r="QXB157" s="37"/>
      <c r="QXC157" s="37"/>
      <c r="QXD157" s="37"/>
      <c r="QXE157" s="37"/>
      <c r="QXF157" s="37"/>
      <c r="QXG157" s="37"/>
      <c r="QXH157" s="37"/>
      <c r="QXI157" s="37"/>
      <c r="QXJ157" s="37"/>
      <c r="QXK157" s="37"/>
      <c r="QXL157" s="37"/>
      <c r="QXM157" s="37"/>
      <c r="QXN157" s="37"/>
      <c r="QXO157" s="37"/>
      <c r="QXP157" s="37"/>
      <c r="QXQ157" s="37"/>
      <c r="QXR157" s="37"/>
      <c r="QXS157" s="37"/>
      <c r="QXT157" s="37"/>
      <c r="QXU157" s="37"/>
      <c r="QXV157" s="37"/>
      <c r="QXW157" s="37"/>
      <c r="QXX157" s="37"/>
      <c r="QXY157" s="37"/>
      <c r="QXZ157" s="37"/>
      <c r="QYA157" s="37"/>
      <c r="QYB157" s="37"/>
      <c r="QYC157" s="37"/>
      <c r="QYD157" s="37"/>
      <c r="QYE157" s="37"/>
      <c r="QYF157" s="37"/>
      <c r="QYG157" s="37"/>
      <c r="QYH157" s="37"/>
      <c r="QYI157" s="37"/>
      <c r="QYJ157" s="37"/>
      <c r="QYK157" s="37"/>
      <c r="QYL157" s="37"/>
      <c r="QYM157" s="37"/>
      <c r="QYN157" s="37"/>
      <c r="QYO157" s="37"/>
      <c r="QYP157" s="37"/>
      <c r="QYQ157" s="37"/>
      <c r="QYR157" s="37"/>
      <c r="QYS157" s="37"/>
      <c r="QYT157" s="37"/>
      <c r="QYU157" s="37"/>
      <c r="QYV157" s="37"/>
      <c r="QYW157" s="37"/>
      <c r="QYX157" s="37"/>
      <c r="QYY157" s="37"/>
      <c r="QYZ157" s="37"/>
      <c r="QZA157" s="37"/>
      <c r="QZB157" s="37"/>
      <c r="QZC157" s="37"/>
      <c r="QZD157" s="37"/>
      <c r="QZE157" s="37"/>
      <c r="QZF157" s="37"/>
      <c r="QZG157" s="37"/>
      <c r="QZH157" s="37"/>
      <c r="QZI157" s="37"/>
      <c r="QZJ157" s="37"/>
      <c r="QZK157" s="37"/>
      <c r="QZL157" s="37"/>
      <c r="QZM157" s="37"/>
      <c r="QZN157" s="37"/>
      <c r="QZO157" s="37"/>
      <c r="QZP157" s="37"/>
      <c r="QZQ157" s="37"/>
      <c r="QZR157" s="37"/>
      <c r="QZS157" s="37"/>
      <c r="QZT157" s="37"/>
      <c r="QZU157" s="37"/>
      <c r="QZV157" s="37"/>
      <c r="QZW157" s="37"/>
      <c r="QZX157" s="37"/>
      <c r="QZY157" s="37"/>
      <c r="QZZ157" s="37"/>
      <c r="RAA157" s="37"/>
      <c r="RAB157" s="37"/>
      <c r="RAC157" s="37"/>
      <c r="RAD157" s="37"/>
      <c r="RAE157" s="37"/>
      <c r="RAF157" s="37"/>
      <c r="RAG157" s="37"/>
      <c r="RAH157" s="37"/>
      <c r="RAI157" s="37"/>
      <c r="RAJ157" s="37"/>
      <c r="RAK157" s="37"/>
      <c r="RAL157" s="37"/>
      <c r="RAM157" s="37"/>
      <c r="RAN157" s="37"/>
      <c r="RAO157" s="37"/>
      <c r="RAP157" s="37"/>
      <c r="RAQ157" s="37"/>
      <c r="RAR157" s="37"/>
      <c r="RAS157" s="37"/>
      <c r="RAT157" s="37"/>
      <c r="RAU157" s="37"/>
      <c r="RAV157" s="37"/>
      <c r="RAW157" s="37"/>
      <c r="RAX157" s="37"/>
      <c r="RAY157" s="37"/>
      <c r="RAZ157" s="37"/>
      <c r="RBA157" s="37"/>
      <c r="RBB157" s="37"/>
      <c r="RBC157" s="37"/>
      <c r="RBD157" s="37"/>
      <c r="RBE157" s="37"/>
      <c r="RBF157" s="37"/>
      <c r="RBG157" s="37"/>
      <c r="RBH157" s="37"/>
      <c r="RBI157" s="37"/>
      <c r="RBJ157" s="37"/>
      <c r="RBK157" s="37"/>
      <c r="RBL157" s="37"/>
      <c r="RBM157" s="37"/>
      <c r="RBN157" s="37"/>
      <c r="RBO157" s="37"/>
      <c r="RBP157" s="37"/>
      <c r="RBQ157" s="37"/>
      <c r="RBR157" s="37"/>
      <c r="RBS157" s="37"/>
      <c r="RBT157" s="37"/>
      <c r="RBU157" s="37"/>
      <c r="RBV157" s="37"/>
      <c r="RBW157" s="37"/>
      <c r="RBX157" s="37"/>
      <c r="RBY157" s="37"/>
      <c r="RBZ157" s="37"/>
      <c r="RCA157" s="37"/>
      <c r="RCB157" s="37"/>
      <c r="RCC157" s="37"/>
      <c r="RCD157" s="37"/>
      <c r="RCE157" s="37"/>
      <c r="RCF157" s="37"/>
      <c r="RCG157" s="37"/>
      <c r="RCH157" s="37"/>
      <c r="RCI157" s="37"/>
      <c r="RCJ157" s="37"/>
      <c r="RCK157" s="37"/>
      <c r="RCL157" s="37"/>
      <c r="RCM157" s="37"/>
      <c r="RCN157" s="37"/>
      <c r="RCO157" s="37"/>
      <c r="RCP157" s="37"/>
      <c r="RCQ157" s="37"/>
      <c r="RCR157" s="37"/>
      <c r="RCS157" s="37"/>
      <c r="RCT157" s="37"/>
      <c r="RCU157" s="37"/>
      <c r="RCV157" s="37"/>
      <c r="RCW157" s="37"/>
      <c r="RCX157" s="37"/>
      <c r="RCY157" s="37"/>
      <c r="RCZ157" s="37"/>
      <c r="RDA157" s="37"/>
      <c r="RDB157" s="37"/>
      <c r="RDC157" s="37"/>
      <c r="RDD157" s="37"/>
      <c r="RDE157" s="37"/>
      <c r="RDF157" s="37"/>
      <c r="RDG157" s="37"/>
      <c r="RDH157" s="37"/>
      <c r="RDI157" s="37"/>
      <c r="RDJ157" s="37"/>
      <c r="RDK157" s="37"/>
      <c r="RDL157" s="37"/>
      <c r="RDM157" s="37"/>
      <c r="RDN157" s="37"/>
      <c r="RDO157" s="37"/>
      <c r="RDP157" s="37"/>
      <c r="RDQ157" s="37"/>
      <c r="RDR157" s="37"/>
      <c r="RDS157" s="37"/>
      <c r="RDT157" s="37"/>
      <c r="RDU157" s="37"/>
      <c r="RDV157" s="37"/>
      <c r="RDW157" s="37"/>
      <c r="RDX157" s="37"/>
      <c r="RDY157" s="37"/>
      <c r="RDZ157" s="37"/>
      <c r="REA157" s="37"/>
      <c r="REB157" s="37"/>
      <c r="REC157" s="37"/>
      <c r="RED157" s="37"/>
      <c r="REE157" s="37"/>
      <c r="REF157" s="37"/>
      <c r="REG157" s="37"/>
      <c r="REH157" s="37"/>
      <c r="REI157" s="37"/>
      <c r="REJ157" s="37"/>
      <c r="REK157" s="37"/>
      <c r="REL157" s="37"/>
      <c r="REM157" s="37"/>
      <c r="REN157" s="37"/>
      <c r="REO157" s="37"/>
      <c r="REP157" s="37"/>
      <c r="REQ157" s="37"/>
      <c r="RER157" s="37"/>
      <c r="RES157" s="37"/>
      <c r="RET157" s="37"/>
      <c r="REU157" s="37"/>
      <c r="REV157" s="37"/>
      <c r="REW157" s="37"/>
      <c r="REX157" s="37"/>
      <c r="REY157" s="37"/>
      <c r="REZ157" s="37"/>
      <c r="RFA157" s="37"/>
      <c r="RFB157" s="37"/>
      <c r="RFC157" s="37"/>
      <c r="RFD157" s="37"/>
      <c r="RFE157" s="37"/>
      <c r="RFF157" s="37"/>
      <c r="RFG157" s="37"/>
      <c r="RFH157" s="37"/>
      <c r="RFI157" s="37"/>
      <c r="RFJ157" s="37"/>
      <c r="RFK157" s="37"/>
      <c r="RFL157" s="37"/>
      <c r="RFM157" s="37"/>
      <c r="RFN157" s="37"/>
      <c r="RFO157" s="37"/>
      <c r="RFP157" s="37"/>
      <c r="RFQ157" s="37"/>
      <c r="RFR157" s="37"/>
      <c r="RFS157" s="37"/>
      <c r="RFT157" s="37"/>
      <c r="RFU157" s="37"/>
      <c r="RFV157" s="37"/>
      <c r="RFW157" s="37"/>
      <c r="RFX157" s="37"/>
      <c r="RFY157" s="37"/>
      <c r="RFZ157" s="37"/>
      <c r="RGA157" s="37"/>
      <c r="RGB157" s="37"/>
      <c r="RGC157" s="37"/>
      <c r="RGD157" s="37"/>
      <c r="RGE157" s="37"/>
      <c r="RGF157" s="37"/>
      <c r="RGG157" s="37"/>
      <c r="RGH157" s="37"/>
      <c r="RGI157" s="37"/>
      <c r="RGJ157" s="37"/>
      <c r="RGK157" s="37"/>
      <c r="RGL157" s="37"/>
      <c r="RGM157" s="37"/>
      <c r="RGN157" s="37"/>
      <c r="RGO157" s="37"/>
      <c r="RGP157" s="37"/>
      <c r="RGQ157" s="37"/>
      <c r="RGR157" s="37"/>
      <c r="RGS157" s="37"/>
      <c r="RGT157" s="37"/>
      <c r="RGU157" s="37"/>
      <c r="RGV157" s="37"/>
      <c r="RGW157" s="37"/>
      <c r="RGX157" s="37"/>
      <c r="RGY157" s="37"/>
      <c r="RGZ157" s="37"/>
      <c r="RHA157" s="37"/>
      <c r="RHB157" s="37"/>
      <c r="RHC157" s="37"/>
      <c r="RHD157" s="37"/>
      <c r="RHE157" s="37"/>
      <c r="RHF157" s="37"/>
      <c r="RHG157" s="37"/>
      <c r="RHH157" s="37"/>
      <c r="RHI157" s="37"/>
      <c r="RHJ157" s="37"/>
      <c r="RHK157" s="37"/>
      <c r="RHL157" s="37"/>
      <c r="RHM157" s="37"/>
      <c r="RHN157" s="37"/>
      <c r="RHO157" s="37"/>
      <c r="RHP157" s="37"/>
      <c r="RHQ157" s="37"/>
      <c r="RHR157" s="37"/>
      <c r="RHS157" s="37"/>
      <c r="RHT157" s="37"/>
      <c r="RHU157" s="37"/>
      <c r="RHV157" s="37"/>
      <c r="RHW157" s="37"/>
      <c r="RHX157" s="37"/>
      <c r="RHY157" s="37"/>
      <c r="RHZ157" s="37"/>
      <c r="RIA157" s="37"/>
      <c r="RIB157" s="37"/>
      <c r="RIC157" s="37"/>
      <c r="RID157" s="37"/>
      <c r="RIE157" s="37"/>
      <c r="RIF157" s="37"/>
      <c r="RIG157" s="37"/>
      <c r="RIH157" s="37"/>
      <c r="RII157" s="37"/>
      <c r="RIJ157" s="37"/>
      <c r="RIK157" s="37"/>
      <c r="RIL157" s="37"/>
      <c r="RIM157" s="37"/>
      <c r="RIN157" s="37"/>
      <c r="RIO157" s="37"/>
      <c r="RIP157" s="37"/>
      <c r="RIQ157" s="37"/>
      <c r="RIR157" s="37"/>
      <c r="RIS157" s="37"/>
      <c r="RIT157" s="37"/>
      <c r="RIU157" s="37"/>
      <c r="RIV157" s="37"/>
      <c r="RIW157" s="37"/>
      <c r="RIX157" s="37"/>
      <c r="RIY157" s="37"/>
      <c r="RIZ157" s="37"/>
      <c r="RJA157" s="37"/>
      <c r="RJB157" s="37"/>
      <c r="RJC157" s="37"/>
      <c r="RJD157" s="37"/>
      <c r="RJE157" s="37"/>
      <c r="RJF157" s="37"/>
      <c r="RJG157" s="37"/>
      <c r="RJH157" s="37"/>
      <c r="RJI157" s="37"/>
      <c r="RJJ157" s="37"/>
      <c r="RJK157" s="37"/>
      <c r="RJL157" s="37"/>
      <c r="RJM157" s="37"/>
      <c r="RJN157" s="37"/>
      <c r="RJO157" s="37"/>
      <c r="RJP157" s="37"/>
      <c r="RJQ157" s="37"/>
      <c r="RJR157" s="37"/>
      <c r="RJS157" s="37"/>
      <c r="RJT157" s="37"/>
      <c r="RJU157" s="37"/>
      <c r="RJV157" s="37"/>
      <c r="RJW157" s="37"/>
      <c r="RJX157" s="37"/>
      <c r="RJY157" s="37"/>
      <c r="RJZ157" s="37"/>
      <c r="RKA157" s="37"/>
      <c r="RKB157" s="37"/>
      <c r="RKC157" s="37"/>
      <c r="RKD157" s="37"/>
      <c r="RKE157" s="37"/>
      <c r="RKF157" s="37"/>
      <c r="RKG157" s="37"/>
      <c r="RKH157" s="37"/>
      <c r="RKI157" s="37"/>
      <c r="RKJ157" s="37"/>
      <c r="RKK157" s="37"/>
      <c r="RKL157" s="37"/>
      <c r="RKM157" s="37"/>
      <c r="RKN157" s="37"/>
      <c r="RKO157" s="37"/>
      <c r="RKP157" s="37"/>
      <c r="RKQ157" s="37"/>
      <c r="RKR157" s="37"/>
      <c r="RKS157" s="37"/>
      <c r="RKT157" s="37"/>
      <c r="RKU157" s="37"/>
      <c r="RKV157" s="37"/>
      <c r="RKW157" s="37"/>
      <c r="RKX157" s="37"/>
      <c r="RKY157" s="37"/>
      <c r="RKZ157" s="37"/>
      <c r="RLA157" s="37"/>
      <c r="RLB157" s="37"/>
      <c r="RLC157" s="37"/>
      <c r="RLD157" s="37"/>
      <c r="RLE157" s="37"/>
      <c r="RLF157" s="37"/>
      <c r="RLG157" s="37"/>
      <c r="RLH157" s="37"/>
      <c r="RLI157" s="37"/>
      <c r="RLJ157" s="37"/>
      <c r="RLK157" s="37"/>
      <c r="RLL157" s="37"/>
      <c r="RLM157" s="37"/>
      <c r="RLN157" s="37"/>
      <c r="RLO157" s="37"/>
      <c r="RLP157" s="37"/>
      <c r="RLQ157" s="37"/>
      <c r="RLR157" s="37"/>
      <c r="RLS157" s="37"/>
      <c r="RLT157" s="37"/>
      <c r="RLU157" s="37"/>
      <c r="RLV157" s="37"/>
      <c r="RLW157" s="37"/>
      <c r="RLX157" s="37"/>
      <c r="RLY157" s="37"/>
      <c r="RLZ157" s="37"/>
      <c r="RMA157" s="37"/>
      <c r="RMB157" s="37"/>
      <c r="RMC157" s="37"/>
      <c r="RMD157" s="37"/>
      <c r="RME157" s="37"/>
      <c r="RMF157" s="37"/>
      <c r="RMG157" s="37"/>
      <c r="RMH157" s="37"/>
      <c r="RMI157" s="37"/>
      <c r="RMJ157" s="37"/>
      <c r="RMK157" s="37"/>
      <c r="RML157" s="37"/>
      <c r="RMM157" s="37"/>
      <c r="RMN157" s="37"/>
      <c r="RMO157" s="37"/>
      <c r="RMP157" s="37"/>
      <c r="RMQ157" s="37"/>
      <c r="RMR157" s="37"/>
      <c r="RMS157" s="37"/>
      <c r="RMT157" s="37"/>
      <c r="RMU157" s="37"/>
      <c r="RMV157" s="37"/>
      <c r="RMW157" s="37"/>
      <c r="RMX157" s="37"/>
      <c r="RMY157" s="37"/>
      <c r="RMZ157" s="37"/>
      <c r="RNA157" s="37"/>
      <c r="RNB157" s="37"/>
      <c r="RNC157" s="37"/>
      <c r="RND157" s="37"/>
      <c r="RNE157" s="37"/>
      <c r="RNF157" s="37"/>
      <c r="RNG157" s="37"/>
      <c r="RNH157" s="37"/>
      <c r="RNI157" s="37"/>
      <c r="RNJ157" s="37"/>
      <c r="RNK157" s="37"/>
      <c r="RNL157" s="37"/>
      <c r="RNM157" s="37"/>
      <c r="RNN157" s="37"/>
      <c r="RNO157" s="37"/>
      <c r="RNP157" s="37"/>
      <c r="RNQ157" s="37"/>
      <c r="RNR157" s="37"/>
      <c r="RNS157" s="37"/>
      <c r="RNT157" s="37"/>
      <c r="RNU157" s="37"/>
      <c r="RNV157" s="37"/>
      <c r="RNW157" s="37"/>
      <c r="RNX157" s="37"/>
      <c r="RNY157" s="37"/>
      <c r="RNZ157" s="37"/>
      <c r="ROA157" s="37"/>
      <c r="ROB157" s="37"/>
      <c r="ROC157" s="37"/>
      <c r="ROD157" s="37"/>
      <c r="ROE157" s="37"/>
      <c r="ROF157" s="37"/>
      <c r="ROG157" s="37"/>
      <c r="ROH157" s="37"/>
      <c r="ROI157" s="37"/>
      <c r="ROJ157" s="37"/>
      <c r="ROK157" s="37"/>
      <c r="ROL157" s="37"/>
      <c r="ROM157" s="37"/>
      <c r="RON157" s="37"/>
      <c r="ROO157" s="37"/>
      <c r="ROP157" s="37"/>
      <c r="ROQ157" s="37"/>
      <c r="ROR157" s="37"/>
      <c r="ROS157" s="37"/>
      <c r="ROT157" s="37"/>
      <c r="ROU157" s="37"/>
      <c r="ROV157" s="37"/>
      <c r="ROW157" s="37"/>
      <c r="ROX157" s="37"/>
      <c r="ROY157" s="37"/>
      <c r="ROZ157" s="37"/>
      <c r="RPA157" s="37"/>
      <c r="RPB157" s="37"/>
      <c r="RPC157" s="37"/>
      <c r="RPD157" s="37"/>
      <c r="RPE157" s="37"/>
      <c r="RPF157" s="37"/>
      <c r="RPG157" s="37"/>
      <c r="RPH157" s="37"/>
      <c r="RPI157" s="37"/>
      <c r="RPJ157" s="37"/>
      <c r="RPK157" s="37"/>
      <c r="RPL157" s="37"/>
      <c r="RPM157" s="37"/>
      <c r="RPN157" s="37"/>
      <c r="RPO157" s="37"/>
      <c r="RPP157" s="37"/>
      <c r="RPQ157" s="37"/>
      <c r="RPR157" s="37"/>
      <c r="RPS157" s="37"/>
      <c r="RPT157" s="37"/>
      <c r="RPU157" s="37"/>
      <c r="RPV157" s="37"/>
      <c r="RPW157" s="37"/>
      <c r="RPX157" s="37"/>
      <c r="RPY157" s="37"/>
      <c r="RPZ157" s="37"/>
      <c r="RQA157" s="37"/>
      <c r="RQB157" s="37"/>
      <c r="RQC157" s="37"/>
      <c r="RQD157" s="37"/>
      <c r="RQE157" s="37"/>
      <c r="RQF157" s="37"/>
      <c r="RQG157" s="37"/>
      <c r="RQH157" s="37"/>
      <c r="RQI157" s="37"/>
      <c r="RQJ157" s="37"/>
      <c r="RQK157" s="37"/>
      <c r="RQL157" s="37"/>
      <c r="RQM157" s="37"/>
      <c r="RQN157" s="37"/>
      <c r="RQO157" s="37"/>
      <c r="RQP157" s="37"/>
      <c r="RQQ157" s="37"/>
      <c r="RQR157" s="37"/>
      <c r="RQS157" s="37"/>
      <c r="RQT157" s="37"/>
      <c r="RQU157" s="37"/>
      <c r="RQV157" s="37"/>
      <c r="RQW157" s="37"/>
      <c r="RQX157" s="37"/>
      <c r="RQY157" s="37"/>
      <c r="RQZ157" s="37"/>
      <c r="RRA157" s="37"/>
      <c r="RRB157" s="37"/>
      <c r="RRC157" s="37"/>
      <c r="RRD157" s="37"/>
      <c r="RRE157" s="37"/>
      <c r="RRF157" s="37"/>
      <c r="RRG157" s="37"/>
      <c r="RRH157" s="37"/>
      <c r="RRI157" s="37"/>
      <c r="RRJ157" s="37"/>
      <c r="RRK157" s="37"/>
      <c r="RRL157" s="37"/>
      <c r="RRM157" s="37"/>
      <c r="RRN157" s="37"/>
      <c r="RRO157" s="37"/>
      <c r="RRP157" s="37"/>
      <c r="RRQ157" s="37"/>
      <c r="RRR157" s="37"/>
      <c r="RRS157" s="37"/>
      <c r="RRT157" s="37"/>
      <c r="RRU157" s="37"/>
      <c r="RRV157" s="37"/>
      <c r="RRW157" s="37"/>
      <c r="RRX157" s="37"/>
      <c r="RRY157" s="37"/>
      <c r="RRZ157" s="37"/>
      <c r="RSA157" s="37"/>
      <c r="RSB157" s="37"/>
      <c r="RSC157" s="37"/>
      <c r="RSD157" s="37"/>
      <c r="RSE157" s="37"/>
      <c r="RSF157" s="37"/>
      <c r="RSG157" s="37"/>
      <c r="RSH157" s="37"/>
      <c r="RSI157" s="37"/>
      <c r="RSJ157" s="37"/>
      <c r="RSK157" s="37"/>
      <c r="RSL157" s="37"/>
      <c r="RSM157" s="37"/>
      <c r="RSN157" s="37"/>
      <c r="RSO157" s="37"/>
      <c r="RSP157" s="37"/>
      <c r="RSQ157" s="37"/>
      <c r="RSR157" s="37"/>
      <c r="RSS157" s="37"/>
      <c r="RST157" s="37"/>
      <c r="RSU157" s="37"/>
      <c r="RSV157" s="37"/>
      <c r="RSW157" s="37"/>
      <c r="RSX157" s="37"/>
      <c r="RSY157" s="37"/>
      <c r="RSZ157" s="37"/>
      <c r="RTA157" s="37"/>
      <c r="RTB157" s="37"/>
      <c r="RTC157" s="37"/>
      <c r="RTD157" s="37"/>
      <c r="RTE157" s="37"/>
      <c r="RTF157" s="37"/>
      <c r="RTG157" s="37"/>
      <c r="RTH157" s="37"/>
      <c r="RTI157" s="37"/>
      <c r="RTJ157" s="37"/>
      <c r="RTK157" s="37"/>
      <c r="RTL157" s="37"/>
      <c r="RTM157" s="37"/>
      <c r="RTN157" s="37"/>
      <c r="RTO157" s="37"/>
      <c r="RTP157" s="37"/>
      <c r="RTQ157" s="37"/>
      <c r="RTR157" s="37"/>
      <c r="RTS157" s="37"/>
      <c r="RTT157" s="37"/>
      <c r="RTU157" s="37"/>
      <c r="RTV157" s="37"/>
      <c r="RTW157" s="37"/>
      <c r="RTX157" s="37"/>
      <c r="RTY157" s="37"/>
      <c r="RTZ157" s="37"/>
      <c r="RUA157" s="37"/>
      <c r="RUB157" s="37"/>
      <c r="RUC157" s="37"/>
      <c r="RUD157" s="37"/>
      <c r="RUE157" s="37"/>
      <c r="RUF157" s="37"/>
      <c r="RUG157" s="37"/>
      <c r="RUH157" s="37"/>
      <c r="RUI157" s="37"/>
      <c r="RUJ157" s="37"/>
      <c r="RUK157" s="37"/>
      <c r="RUL157" s="37"/>
      <c r="RUM157" s="37"/>
      <c r="RUN157" s="37"/>
      <c r="RUO157" s="37"/>
      <c r="RUP157" s="37"/>
      <c r="RUQ157" s="37"/>
      <c r="RUR157" s="37"/>
      <c r="RUS157" s="37"/>
      <c r="RUT157" s="37"/>
      <c r="RUU157" s="37"/>
      <c r="RUV157" s="37"/>
      <c r="RUW157" s="37"/>
      <c r="RUX157" s="37"/>
      <c r="RUY157" s="37"/>
      <c r="RUZ157" s="37"/>
      <c r="RVA157" s="37"/>
      <c r="RVB157" s="37"/>
      <c r="RVC157" s="37"/>
      <c r="RVD157" s="37"/>
      <c r="RVE157" s="37"/>
      <c r="RVF157" s="37"/>
      <c r="RVG157" s="37"/>
      <c r="RVH157" s="37"/>
      <c r="RVI157" s="37"/>
      <c r="RVJ157" s="37"/>
      <c r="RVK157" s="37"/>
      <c r="RVL157" s="37"/>
      <c r="RVM157" s="37"/>
      <c r="RVN157" s="37"/>
      <c r="RVO157" s="37"/>
      <c r="RVP157" s="37"/>
      <c r="RVQ157" s="37"/>
      <c r="RVR157" s="37"/>
      <c r="RVS157" s="37"/>
      <c r="RVT157" s="37"/>
      <c r="RVU157" s="37"/>
      <c r="RVV157" s="37"/>
      <c r="RVW157" s="37"/>
      <c r="RVX157" s="37"/>
      <c r="RVY157" s="37"/>
      <c r="RVZ157" s="37"/>
      <c r="RWA157" s="37"/>
      <c r="RWB157" s="37"/>
      <c r="RWC157" s="37"/>
      <c r="RWD157" s="37"/>
      <c r="RWE157" s="37"/>
      <c r="RWF157" s="37"/>
      <c r="RWG157" s="37"/>
      <c r="RWH157" s="37"/>
      <c r="RWI157" s="37"/>
      <c r="RWJ157" s="37"/>
      <c r="RWK157" s="37"/>
      <c r="RWL157" s="37"/>
      <c r="RWM157" s="37"/>
      <c r="RWN157" s="37"/>
      <c r="RWO157" s="37"/>
      <c r="RWP157" s="37"/>
      <c r="RWQ157" s="37"/>
      <c r="RWR157" s="37"/>
      <c r="RWS157" s="37"/>
      <c r="RWT157" s="37"/>
      <c r="RWU157" s="37"/>
      <c r="RWV157" s="37"/>
      <c r="RWW157" s="37"/>
      <c r="RWX157" s="37"/>
      <c r="RWY157" s="37"/>
      <c r="RWZ157" s="37"/>
      <c r="RXA157" s="37"/>
      <c r="RXB157" s="37"/>
      <c r="RXC157" s="37"/>
      <c r="RXD157" s="37"/>
      <c r="RXE157" s="37"/>
      <c r="RXF157" s="37"/>
      <c r="RXG157" s="37"/>
      <c r="RXH157" s="37"/>
      <c r="RXI157" s="37"/>
      <c r="RXJ157" s="37"/>
      <c r="RXK157" s="37"/>
      <c r="RXL157" s="37"/>
      <c r="RXM157" s="37"/>
      <c r="RXN157" s="37"/>
      <c r="RXO157" s="37"/>
      <c r="RXP157" s="37"/>
      <c r="RXQ157" s="37"/>
      <c r="RXR157" s="37"/>
      <c r="RXS157" s="37"/>
      <c r="RXT157" s="37"/>
      <c r="RXU157" s="37"/>
      <c r="RXV157" s="37"/>
      <c r="RXW157" s="37"/>
      <c r="RXX157" s="37"/>
      <c r="RXY157" s="37"/>
      <c r="RXZ157" s="37"/>
      <c r="RYA157" s="37"/>
      <c r="RYB157" s="37"/>
      <c r="RYC157" s="37"/>
      <c r="RYD157" s="37"/>
      <c r="RYE157" s="37"/>
      <c r="RYF157" s="37"/>
      <c r="RYG157" s="37"/>
      <c r="RYH157" s="37"/>
      <c r="RYI157" s="37"/>
      <c r="RYJ157" s="37"/>
      <c r="RYK157" s="37"/>
      <c r="RYL157" s="37"/>
      <c r="RYM157" s="37"/>
      <c r="RYN157" s="37"/>
      <c r="RYO157" s="37"/>
      <c r="RYP157" s="37"/>
      <c r="RYQ157" s="37"/>
      <c r="RYR157" s="37"/>
      <c r="RYS157" s="37"/>
      <c r="RYT157" s="37"/>
      <c r="RYU157" s="37"/>
      <c r="RYV157" s="37"/>
      <c r="RYW157" s="37"/>
      <c r="RYX157" s="37"/>
      <c r="RYY157" s="37"/>
      <c r="RYZ157" s="37"/>
      <c r="RZA157" s="37"/>
      <c r="RZB157" s="37"/>
      <c r="RZC157" s="37"/>
      <c r="RZD157" s="37"/>
      <c r="RZE157" s="37"/>
      <c r="RZF157" s="37"/>
      <c r="RZG157" s="37"/>
      <c r="RZH157" s="37"/>
      <c r="RZI157" s="37"/>
      <c r="RZJ157" s="37"/>
      <c r="RZK157" s="37"/>
      <c r="RZL157" s="37"/>
      <c r="RZM157" s="37"/>
      <c r="RZN157" s="37"/>
      <c r="RZO157" s="37"/>
      <c r="RZP157" s="37"/>
      <c r="RZQ157" s="37"/>
      <c r="RZR157" s="37"/>
      <c r="RZS157" s="37"/>
      <c r="RZT157" s="37"/>
      <c r="RZU157" s="37"/>
      <c r="RZV157" s="37"/>
      <c r="RZW157" s="37"/>
      <c r="RZX157" s="37"/>
      <c r="RZY157" s="37"/>
      <c r="RZZ157" s="37"/>
      <c r="SAA157" s="37"/>
      <c r="SAB157" s="37"/>
      <c r="SAC157" s="37"/>
      <c r="SAD157" s="37"/>
      <c r="SAE157" s="37"/>
      <c r="SAF157" s="37"/>
      <c r="SAG157" s="37"/>
      <c r="SAH157" s="37"/>
      <c r="SAI157" s="37"/>
      <c r="SAJ157" s="37"/>
      <c r="SAK157" s="37"/>
      <c r="SAL157" s="37"/>
      <c r="SAM157" s="37"/>
      <c r="SAN157" s="37"/>
      <c r="SAO157" s="37"/>
      <c r="SAP157" s="37"/>
      <c r="SAQ157" s="37"/>
      <c r="SAR157" s="37"/>
      <c r="SAS157" s="37"/>
      <c r="SAT157" s="37"/>
      <c r="SAU157" s="37"/>
      <c r="SAV157" s="37"/>
      <c r="SAW157" s="37"/>
      <c r="SAX157" s="37"/>
      <c r="SAY157" s="37"/>
      <c r="SAZ157" s="37"/>
      <c r="SBA157" s="37"/>
      <c r="SBB157" s="37"/>
      <c r="SBC157" s="37"/>
      <c r="SBD157" s="37"/>
      <c r="SBE157" s="37"/>
      <c r="SBF157" s="37"/>
      <c r="SBG157" s="37"/>
      <c r="SBH157" s="37"/>
      <c r="SBI157" s="37"/>
      <c r="SBJ157" s="37"/>
      <c r="SBK157" s="37"/>
      <c r="SBL157" s="37"/>
      <c r="SBM157" s="37"/>
      <c r="SBN157" s="37"/>
      <c r="SBO157" s="37"/>
      <c r="SBP157" s="37"/>
      <c r="SBQ157" s="37"/>
      <c r="SBR157" s="37"/>
      <c r="SBS157" s="37"/>
      <c r="SBT157" s="37"/>
      <c r="SBU157" s="37"/>
      <c r="SBV157" s="37"/>
      <c r="SBW157" s="37"/>
      <c r="SBX157" s="37"/>
      <c r="SBY157" s="37"/>
      <c r="SBZ157" s="37"/>
      <c r="SCA157" s="37"/>
      <c r="SCB157" s="37"/>
      <c r="SCC157" s="37"/>
      <c r="SCD157" s="37"/>
      <c r="SCE157" s="37"/>
      <c r="SCF157" s="37"/>
      <c r="SCG157" s="37"/>
      <c r="SCH157" s="37"/>
      <c r="SCI157" s="37"/>
      <c r="SCJ157" s="37"/>
      <c r="SCK157" s="37"/>
      <c r="SCL157" s="37"/>
      <c r="SCM157" s="37"/>
      <c r="SCN157" s="37"/>
      <c r="SCO157" s="37"/>
      <c r="SCP157" s="37"/>
      <c r="SCQ157" s="37"/>
      <c r="SCR157" s="37"/>
      <c r="SCS157" s="37"/>
      <c r="SCT157" s="37"/>
      <c r="SCU157" s="37"/>
      <c r="SCV157" s="37"/>
      <c r="SCW157" s="37"/>
      <c r="SCX157" s="37"/>
      <c r="SCY157" s="37"/>
      <c r="SCZ157" s="37"/>
      <c r="SDA157" s="37"/>
      <c r="SDB157" s="37"/>
      <c r="SDC157" s="37"/>
      <c r="SDD157" s="37"/>
      <c r="SDE157" s="37"/>
      <c r="SDF157" s="37"/>
      <c r="SDG157" s="37"/>
      <c r="SDH157" s="37"/>
      <c r="SDI157" s="37"/>
      <c r="SDJ157" s="37"/>
      <c r="SDK157" s="37"/>
      <c r="SDL157" s="37"/>
      <c r="SDM157" s="37"/>
      <c r="SDN157" s="37"/>
      <c r="SDO157" s="37"/>
      <c r="SDP157" s="37"/>
      <c r="SDQ157" s="37"/>
      <c r="SDR157" s="37"/>
      <c r="SDS157" s="37"/>
      <c r="SDT157" s="37"/>
      <c r="SDU157" s="37"/>
      <c r="SDV157" s="37"/>
      <c r="SDW157" s="37"/>
      <c r="SDX157" s="37"/>
      <c r="SDY157" s="37"/>
      <c r="SDZ157" s="37"/>
      <c r="SEA157" s="37"/>
      <c r="SEB157" s="37"/>
      <c r="SEC157" s="37"/>
      <c r="SED157" s="37"/>
      <c r="SEE157" s="37"/>
      <c r="SEF157" s="37"/>
      <c r="SEG157" s="37"/>
      <c r="SEH157" s="37"/>
      <c r="SEI157" s="37"/>
      <c r="SEJ157" s="37"/>
      <c r="SEK157" s="37"/>
      <c r="SEL157" s="37"/>
      <c r="SEM157" s="37"/>
      <c r="SEN157" s="37"/>
      <c r="SEO157" s="37"/>
      <c r="SEP157" s="37"/>
      <c r="SEQ157" s="37"/>
      <c r="SER157" s="37"/>
      <c r="SES157" s="37"/>
      <c r="SET157" s="37"/>
      <c r="SEU157" s="37"/>
      <c r="SEV157" s="37"/>
      <c r="SEW157" s="37"/>
      <c r="SEX157" s="37"/>
      <c r="SEY157" s="37"/>
      <c r="SEZ157" s="37"/>
      <c r="SFA157" s="37"/>
      <c r="SFB157" s="37"/>
      <c r="SFC157" s="37"/>
      <c r="SFD157" s="37"/>
      <c r="SFE157" s="37"/>
      <c r="SFF157" s="37"/>
      <c r="SFG157" s="37"/>
      <c r="SFH157" s="37"/>
      <c r="SFI157" s="37"/>
      <c r="SFJ157" s="37"/>
      <c r="SFK157" s="37"/>
      <c r="SFL157" s="37"/>
      <c r="SFM157" s="37"/>
      <c r="SFN157" s="37"/>
      <c r="SFO157" s="37"/>
      <c r="SFP157" s="37"/>
      <c r="SFQ157" s="37"/>
      <c r="SFR157" s="37"/>
      <c r="SFS157" s="37"/>
      <c r="SFT157" s="37"/>
      <c r="SFU157" s="37"/>
      <c r="SFV157" s="37"/>
      <c r="SFW157" s="37"/>
      <c r="SFX157" s="37"/>
      <c r="SFY157" s="37"/>
      <c r="SFZ157" s="37"/>
      <c r="SGA157" s="37"/>
      <c r="SGB157" s="37"/>
      <c r="SGC157" s="37"/>
      <c r="SGD157" s="37"/>
      <c r="SGE157" s="37"/>
      <c r="SGF157" s="37"/>
      <c r="SGG157" s="37"/>
      <c r="SGH157" s="37"/>
      <c r="SGI157" s="37"/>
      <c r="SGJ157" s="37"/>
      <c r="SGK157" s="37"/>
      <c r="SGL157" s="37"/>
      <c r="SGM157" s="37"/>
      <c r="SGN157" s="37"/>
      <c r="SGO157" s="37"/>
      <c r="SGP157" s="37"/>
      <c r="SGQ157" s="37"/>
      <c r="SGR157" s="37"/>
      <c r="SGS157" s="37"/>
      <c r="SGT157" s="37"/>
      <c r="SGU157" s="37"/>
      <c r="SGV157" s="37"/>
      <c r="SGW157" s="37"/>
      <c r="SGX157" s="37"/>
      <c r="SGY157" s="37"/>
      <c r="SGZ157" s="37"/>
      <c r="SHA157" s="37"/>
      <c r="SHB157" s="37"/>
      <c r="SHC157" s="37"/>
      <c r="SHD157" s="37"/>
      <c r="SHE157" s="37"/>
      <c r="SHF157" s="37"/>
      <c r="SHG157" s="37"/>
      <c r="SHH157" s="37"/>
      <c r="SHI157" s="37"/>
      <c r="SHJ157" s="37"/>
      <c r="SHK157" s="37"/>
      <c r="SHL157" s="37"/>
      <c r="SHM157" s="37"/>
      <c r="SHN157" s="37"/>
      <c r="SHO157" s="37"/>
      <c r="SHP157" s="37"/>
      <c r="SHQ157" s="37"/>
      <c r="SHR157" s="37"/>
      <c r="SHS157" s="37"/>
      <c r="SHT157" s="37"/>
      <c r="SHU157" s="37"/>
      <c r="SHV157" s="37"/>
      <c r="SHW157" s="37"/>
      <c r="SHX157" s="37"/>
      <c r="SHY157" s="37"/>
      <c r="SHZ157" s="37"/>
      <c r="SIA157" s="37"/>
      <c r="SIB157" s="37"/>
      <c r="SIC157" s="37"/>
      <c r="SID157" s="37"/>
      <c r="SIE157" s="37"/>
      <c r="SIF157" s="37"/>
      <c r="SIG157" s="37"/>
      <c r="SIH157" s="37"/>
      <c r="SII157" s="37"/>
      <c r="SIJ157" s="37"/>
      <c r="SIK157" s="37"/>
      <c r="SIL157" s="37"/>
      <c r="SIM157" s="37"/>
      <c r="SIN157" s="37"/>
      <c r="SIO157" s="37"/>
      <c r="SIP157" s="37"/>
      <c r="SIQ157" s="37"/>
      <c r="SIR157" s="37"/>
      <c r="SIS157" s="37"/>
      <c r="SIT157" s="37"/>
      <c r="SIU157" s="37"/>
      <c r="SIV157" s="37"/>
      <c r="SIW157" s="37"/>
      <c r="SIX157" s="37"/>
      <c r="SIY157" s="37"/>
      <c r="SIZ157" s="37"/>
      <c r="SJA157" s="37"/>
      <c r="SJB157" s="37"/>
      <c r="SJC157" s="37"/>
      <c r="SJD157" s="37"/>
      <c r="SJE157" s="37"/>
      <c r="SJF157" s="37"/>
      <c r="SJG157" s="37"/>
      <c r="SJH157" s="37"/>
      <c r="SJI157" s="37"/>
      <c r="SJJ157" s="37"/>
      <c r="SJK157" s="37"/>
      <c r="SJL157" s="37"/>
      <c r="SJM157" s="37"/>
      <c r="SJN157" s="37"/>
      <c r="SJO157" s="37"/>
      <c r="SJP157" s="37"/>
      <c r="SJQ157" s="37"/>
      <c r="SJR157" s="37"/>
      <c r="SJS157" s="37"/>
      <c r="SJT157" s="37"/>
      <c r="SJU157" s="37"/>
      <c r="SJV157" s="37"/>
      <c r="SJW157" s="37"/>
      <c r="SJX157" s="37"/>
      <c r="SJY157" s="37"/>
      <c r="SJZ157" s="37"/>
      <c r="SKA157" s="37"/>
      <c r="SKB157" s="37"/>
      <c r="SKC157" s="37"/>
      <c r="SKD157" s="37"/>
      <c r="SKE157" s="37"/>
      <c r="SKF157" s="37"/>
      <c r="SKG157" s="37"/>
      <c r="SKH157" s="37"/>
      <c r="SKI157" s="37"/>
      <c r="SKJ157" s="37"/>
      <c r="SKK157" s="37"/>
      <c r="SKL157" s="37"/>
      <c r="SKM157" s="37"/>
      <c r="SKN157" s="37"/>
      <c r="SKO157" s="37"/>
      <c r="SKP157" s="37"/>
      <c r="SKQ157" s="37"/>
      <c r="SKR157" s="37"/>
      <c r="SKS157" s="37"/>
      <c r="SKT157" s="37"/>
      <c r="SKU157" s="37"/>
      <c r="SKV157" s="37"/>
      <c r="SKW157" s="37"/>
      <c r="SKX157" s="37"/>
      <c r="SKY157" s="37"/>
      <c r="SKZ157" s="37"/>
      <c r="SLA157" s="37"/>
      <c r="SLB157" s="37"/>
      <c r="SLC157" s="37"/>
      <c r="SLD157" s="37"/>
      <c r="SLE157" s="37"/>
      <c r="SLF157" s="37"/>
      <c r="SLG157" s="37"/>
      <c r="SLH157" s="37"/>
      <c r="SLI157" s="37"/>
      <c r="SLJ157" s="37"/>
      <c r="SLK157" s="37"/>
      <c r="SLL157" s="37"/>
      <c r="SLM157" s="37"/>
      <c r="SLN157" s="37"/>
      <c r="SLO157" s="37"/>
      <c r="SLP157" s="37"/>
      <c r="SLQ157" s="37"/>
      <c r="SLR157" s="37"/>
      <c r="SLS157" s="37"/>
      <c r="SLT157" s="37"/>
      <c r="SLU157" s="37"/>
      <c r="SLV157" s="37"/>
      <c r="SLW157" s="37"/>
      <c r="SLX157" s="37"/>
      <c r="SLY157" s="37"/>
      <c r="SLZ157" s="37"/>
      <c r="SMA157" s="37"/>
      <c r="SMB157" s="37"/>
      <c r="SMC157" s="37"/>
      <c r="SMD157" s="37"/>
      <c r="SME157" s="37"/>
      <c r="SMF157" s="37"/>
      <c r="SMG157" s="37"/>
      <c r="SMH157" s="37"/>
      <c r="SMI157" s="37"/>
      <c r="SMJ157" s="37"/>
      <c r="SMK157" s="37"/>
      <c r="SML157" s="37"/>
      <c r="SMM157" s="37"/>
      <c r="SMN157" s="37"/>
      <c r="SMO157" s="37"/>
      <c r="SMP157" s="37"/>
      <c r="SMQ157" s="37"/>
      <c r="SMR157" s="37"/>
      <c r="SMS157" s="37"/>
      <c r="SMT157" s="37"/>
      <c r="SMU157" s="37"/>
      <c r="SMV157" s="37"/>
      <c r="SMW157" s="37"/>
      <c r="SMX157" s="37"/>
      <c r="SMY157" s="37"/>
      <c r="SMZ157" s="37"/>
      <c r="SNA157" s="37"/>
      <c r="SNB157" s="37"/>
      <c r="SNC157" s="37"/>
      <c r="SND157" s="37"/>
      <c r="SNE157" s="37"/>
      <c r="SNF157" s="37"/>
      <c r="SNG157" s="37"/>
      <c r="SNH157" s="37"/>
      <c r="SNI157" s="37"/>
      <c r="SNJ157" s="37"/>
      <c r="SNK157" s="37"/>
      <c r="SNL157" s="37"/>
      <c r="SNM157" s="37"/>
      <c r="SNN157" s="37"/>
      <c r="SNO157" s="37"/>
      <c r="SNP157" s="37"/>
      <c r="SNQ157" s="37"/>
      <c r="SNR157" s="37"/>
      <c r="SNS157" s="37"/>
      <c r="SNT157" s="37"/>
      <c r="SNU157" s="37"/>
      <c r="SNV157" s="37"/>
      <c r="SNW157" s="37"/>
      <c r="SNX157" s="37"/>
      <c r="SNY157" s="37"/>
      <c r="SNZ157" s="37"/>
      <c r="SOA157" s="37"/>
      <c r="SOB157" s="37"/>
      <c r="SOC157" s="37"/>
      <c r="SOD157" s="37"/>
      <c r="SOE157" s="37"/>
      <c r="SOF157" s="37"/>
      <c r="SOG157" s="37"/>
      <c r="SOH157" s="37"/>
      <c r="SOI157" s="37"/>
      <c r="SOJ157" s="37"/>
      <c r="SOK157" s="37"/>
      <c r="SOL157" s="37"/>
      <c r="SOM157" s="37"/>
      <c r="SON157" s="37"/>
      <c r="SOO157" s="37"/>
      <c r="SOP157" s="37"/>
      <c r="SOQ157" s="37"/>
      <c r="SOR157" s="37"/>
      <c r="SOS157" s="37"/>
      <c r="SOT157" s="37"/>
      <c r="SOU157" s="37"/>
      <c r="SOV157" s="37"/>
      <c r="SOW157" s="37"/>
      <c r="SOX157" s="37"/>
      <c r="SOY157" s="37"/>
      <c r="SOZ157" s="37"/>
      <c r="SPA157" s="37"/>
      <c r="SPB157" s="37"/>
      <c r="SPC157" s="37"/>
      <c r="SPD157" s="37"/>
      <c r="SPE157" s="37"/>
      <c r="SPF157" s="37"/>
      <c r="SPG157" s="37"/>
      <c r="SPH157" s="37"/>
      <c r="SPI157" s="37"/>
      <c r="SPJ157" s="37"/>
      <c r="SPK157" s="37"/>
      <c r="SPL157" s="37"/>
      <c r="SPM157" s="37"/>
      <c r="SPN157" s="37"/>
      <c r="SPO157" s="37"/>
      <c r="SPP157" s="37"/>
      <c r="SPQ157" s="37"/>
      <c r="SPR157" s="37"/>
      <c r="SPS157" s="37"/>
      <c r="SPT157" s="37"/>
      <c r="SPU157" s="37"/>
      <c r="SPV157" s="37"/>
      <c r="SPW157" s="37"/>
      <c r="SPX157" s="37"/>
      <c r="SPY157" s="37"/>
      <c r="SPZ157" s="37"/>
      <c r="SQA157" s="37"/>
      <c r="SQB157" s="37"/>
      <c r="SQC157" s="37"/>
      <c r="SQD157" s="37"/>
      <c r="SQE157" s="37"/>
      <c r="SQF157" s="37"/>
      <c r="SQG157" s="37"/>
      <c r="SQH157" s="37"/>
      <c r="SQI157" s="37"/>
      <c r="SQJ157" s="37"/>
      <c r="SQK157" s="37"/>
      <c r="SQL157" s="37"/>
      <c r="SQM157" s="37"/>
      <c r="SQN157" s="37"/>
      <c r="SQO157" s="37"/>
      <c r="SQP157" s="37"/>
      <c r="SQQ157" s="37"/>
      <c r="SQR157" s="37"/>
      <c r="SQS157" s="37"/>
      <c r="SQT157" s="37"/>
      <c r="SQU157" s="37"/>
      <c r="SQV157" s="37"/>
      <c r="SQW157" s="37"/>
      <c r="SQX157" s="37"/>
      <c r="SQY157" s="37"/>
      <c r="SQZ157" s="37"/>
      <c r="SRA157" s="37"/>
      <c r="SRB157" s="37"/>
      <c r="SRC157" s="37"/>
      <c r="SRD157" s="37"/>
      <c r="SRE157" s="37"/>
      <c r="SRF157" s="37"/>
      <c r="SRG157" s="37"/>
      <c r="SRH157" s="37"/>
      <c r="SRI157" s="37"/>
      <c r="SRJ157" s="37"/>
      <c r="SRK157" s="37"/>
      <c r="SRL157" s="37"/>
      <c r="SRM157" s="37"/>
      <c r="SRN157" s="37"/>
      <c r="SRO157" s="37"/>
      <c r="SRP157" s="37"/>
      <c r="SRQ157" s="37"/>
      <c r="SRR157" s="37"/>
      <c r="SRS157" s="37"/>
      <c r="SRT157" s="37"/>
      <c r="SRU157" s="37"/>
      <c r="SRV157" s="37"/>
      <c r="SRW157" s="37"/>
      <c r="SRX157" s="37"/>
      <c r="SRY157" s="37"/>
      <c r="SRZ157" s="37"/>
      <c r="SSA157" s="37"/>
      <c r="SSB157" s="37"/>
      <c r="SSC157" s="37"/>
      <c r="SSD157" s="37"/>
      <c r="SSE157" s="37"/>
      <c r="SSF157" s="37"/>
      <c r="SSG157" s="37"/>
      <c r="SSH157" s="37"/>
      <c r="SSI157" s="37"/>
      <c r="SSJ157" s="37"/>
      <c r="SSK157" s="37"/>
      <c r="SSL157" s="37"/>
      <c r="SSM157" s="37"/>
      <c r="SSN157" s="37"/>
      <c r="SSO157" s="37"/>
      <c r="SSP157" s="37"/>
      <c r="SSQ157" s="37"/>
      <c r="SSR157" s="37"/>
      <c r="SSS157" s="37"/>
      <c r="SST157" s="37"/>
      <c r="SSU157" s="37"/>
      <c r="SSV157" s="37"/>
      <c r="SSW157" s="37"/>
      <c r="SSX157" s="37"/>
      <c r="SSY157" s="37"/>
      <c r="SSZ157" s="37"/>
      <c r="STA157" s="37"/>
      <c r="STB157" s="37"/>
      <c r="STC157" s="37"/>
      <c r="STD157" s="37"/>
      <c r="STE157" s="37"/>
      <c r="STF157" s="37"/>
      <c r="STG157" s="37"/>
      <c r="STH157" s="37"/>
      <c r="STI157" s="37"/>
      <c r="STJ157" s="37"/>
      <c r="STK157" s="37"/>
      <c r="STL157" s="37"/>
      <c r="STM157" s="37"/>
      <c r="STN157" s="37"/>
      <c r="STO157" s="37"/>
      <c r="STP157" s="37"/>
      <c r="STQ157" s="37"/>
      <c r="STR157" s="37"/>
      <c r="STS157" s="37"/>
      <c r="STT157" s="37"/>
      <c r="STU157" s="37"/>
      <c r="STV157" s="37"/>
      <c r="STW157" s="37"/>
      <c r="STX157" s="37"/>
      <c r="STY157" s="37"/>
      <c r="STZ157" s="37"/>
      <c r="SUA157" s="37"/>
      <c r="SUB157" s="37"/>
      <c r="SUC157" s="37"/>
      <c r="SUD157" s="37"/>
      <c r="SUE157" s="37"/>
      <c r="SUF157" s="37"/>
      <c r="SUG157" s="37"/>
      <c r="SUH157" s="37"/>
      <c r="SUI157" s="37"/>
      <c r="SUJ157" s="37"/>
      <c r="SUK157" s="37"/>
      <c r="SUL157" s="37"/>
      <c r="SUM157" s="37"/>
      <c r="SUN157" s="37"/>
      <c r="SUO157" s="37"/>
      <c r="SUP157" s="37"/>
      <c r="SUQ157" s="37"/>
      <c r="SUR157" s="37"/>
      <c r="SUS157" s="37"/>
      <c r="SUT157" s="37"/>
      <c r="SUU157" s="37"/>
      <c r="SUV157" s="37"/>
      <c r="SUW157" s="37"/>
      <c r="SUX157" s="37"/>
      <c r="SUY157" s="37"/>
      <c r="SUZ157" s="37"/>
      <c r="SVA157" s="37"/>
      <c r="SVB157" s="37"/>
      <c r="SVC157" s="37"/>
      <c r="SVD157" s="37"/>
      <c r="SVE157" s="37"/>
      <c r="SVF157" s="37"/>
      <c r="SVG157" s="37"/>
      <c r="SVH157" s="37"/>
      <c r="SVI157" s="37"/>
      <c r="SVJ157" s="37"/>
      <c r="SVK157" s="37"/>
      <c r="SVL157" s="37"/>
      <c r="SVM157" s="37"/>
      <c r="SVN157" s="37"/>
      <c r="SVO157" s="37"/>
      <c r="SVP157" s="37"/>
      <c r="SVQ157" s="37"/>
      <c r="SVR157" s="37"/>
      <c r="SVS157" s="37"/>
      <c r="SVT157" s="37"/>
      <c r="SVU157" s="37"/>
      <c r="SVV157" s="37"/>
      <c r="SVW157" s="37"/>
      <c r="SVX157" s="37"/>
      <c r="SVY157" s="37"/>
      <c r="SVZ157" s="37"/>
      <c r="SWA157" s="37"/>
      <c r="SWB157" s="37"/>
      <c r="SWC157" s="37"/>
      <c r="SWD157" s="37"/>
      <c r="SWE157" s="37"/>
      <c r="SWF157" s="37"/>
      <c r="SWG157" s="37"/>
      <c r="SWH157" s="37"/>
      <c r="SWI157" s="37"/>
      <c r="SWJ157" s="37"/>
      <c r="SWK157" s="37"/>
      <c r="SWL157" s="37"/>
      <c r="SWM157" s="37"/>
      <c r="SWN157" s="37"/>
      <c r="SWO157" s="37"/>
      <c r="SWP157" s="37"/>
      <c r="SWQ157" s="37"/>
      <c r="SWR157" s="37"/>
      <c r="SWS157" s="37"/>
      <c r="SWT157" s="37"/>
      <c r="SWU157" s="37"/>
      <c r="SWV157" s="37"/>
      <c r="SWW157" s="37"/>
      <c r="SWX157" s="37"/>
      <c r="SWY157" s="37"/>
      <c r="SWZ157" s="37"/>
      <c r="SXA157" s="37"/>
      <c r="SXB157" s="37"/>
      <c r="SXC157" s="37"/>
      <c r="SXD157" s="37"/>
      <c r="SXE157" s="37"/>
      <c r="SXF157" s="37"/>
      <c r="SXG157" s="37"/>
      <c r="SXH157" s="37"/>
      <c r="SXI157" s="37"/>
      <c r="SXJ157" s="37"/>
      <c r="SXK157" s="37"/>
      <c r="SXL157" s="37"/>
      <c r="SXM157" s="37"/>
      <c r="SXN157" s="37"/>
      <c r="SXO157" s="37"/>
      <c r="SXP157" s="37"/>
      <c r="SXQ157" s="37"/>
      <c r="SXR157" s="37"/>
      <c r="SXS157" s="37"/>
      <c r="SXT157" s="37"/>
      <c r="SXU157" s="37"/>
      <c r="SXV157" s="37"/>
      <c r="SXW157" s="37"/>
      <c r="SXX157" s="37"/>
      <c r="SXY157" s="37"/>
      <c r="SXZ157" s="37"/>
      <c r="SYA157" s="37"/>
      <c r="SYB157" s="37"/>
      <c r="SYC157" s="37"/>
      <c r="SYD157" s="37"/>
      <c r="SYE157" s="37"/>
      <c r="SYF157" s="37"/>
      <c r="SYG157" s="37"/>
      <c r="SYH157" s="37"/>
      <c r="SYI157" s="37"/>
      <c r="SYJ157" s="37"/>
      <c r="SYK157" s="37"/>
      <c r="SYL157" s="37"/>
      <c r="SYM157" s="37"/>
      <c r="SYN157" s="37"/>
      <c r="SYO157" s="37"/>
      <c r="SYP157" s="37"/>
      <c r="SYQ157" s="37"/>
      <c r="SYR157" s="37"/>
      <c r="SYS157" s="37"/>
      <c r="SYT157" s="37"/>
      <c r="SYU157" s="37"/>
      <c r="SYV157" s="37"/>
      <c r="SYW157" s="37"/>
      <c r="SYX157" s="37"/>
      <c r="SYY157" s="37"/>
      <c r="SYZ157" s="37"/>
      <c r="SZA157" s="37"/>
      <c r="SZB157" s="37"/>
      <c r="SZC157" s="37"/>
      <c r="SZD157" s="37"/>
      <c r="SZE157" s="37"/>
      <c r="SZF157" s="37"/>
      <c r="SZG157" s="37"/>
      <c r="SZH157" s="37"/>
      <c r="SZI157" s="37"/>
      <c r="SZJ157" s="37"/>
      <c r="SZK157" s="37"/>
      <c r="SZL157" s="37"/>
      <c r="SZM157" s="37"/>
      <c r="SZN157" s="37"/>
      <c r="SZO157" s="37"/>
      <c r="SZP157" s="37"/>
      <c r="SZQ157" s="37"/>
      <c r="SZR157" s="37"/>
      <c r="SZS157" s="37"/>
      <c r="SZT157" s="37"/>
      <c r="SZU157" s="37"/>
      <c r="SZV157" s="37"/>
      <c r="SZW157" s="37"/>
      <c r="SZX157" s="37"/>
      <c r="SZY157" s="37"/>
      <c r="SZZ157" s="37"/>
      <c r="TAA157" s="37"/>
      <c r="TAB157" s="37"/>
      <c r="TAC157" s="37"/>
      <c r="TAD157" s="37"/>
      <c r="TAE157" s="37"/>
      <c r="TAF157" s="37"/>
      <c r="TAG157" s="37"/>
      <c r="TAH157" s="37"/>
      <c r="TAI157" s="37"/>
      <c r="TAJ157" s="37"/>
      <c r="TAK157" s="37"/>
      <c r="TAL157" s="37"/>
      <c r="TAM157" s="37"/>
      <c r="TAN157" s="37"/>
      <c r="TAO157" s="37"/>
      <c r="TAP157" s="37"/>
      <c r="TAQ157" s="37"/>
      <c r="TAR157" s="37"/>
      <c r="TAS157" s="37"/>
      <c r="TAT157" s="37"/>
      <c r="TAU157" s="37"/>
      <c r="TAV157" s="37"/>
      <c r="TAW157" s="37"/>
      <c r="TAX157" s="37"/>
      <c r="TAY157" s="37"/>
      <c r="TAZ157" s="37"/>
      <c r="TBA157" s="37"/>
      <c r="TBB157" s="37"/>
      <c r="TBC157" s="37"/>
      <c r="TBD157" s="37"/>
      <c r="TBE157" s="37"/>
      <c r="TBF157" s="37"/>
      <c r="TBG157" s="37"/>
      <c r="TBH157" s="37"/>
      <c r="TBI157" s="37"/>
      <c r="TBJ157" s="37"/>
      <c r="TBK157" s="37"/>
      <c r="TBL157" s="37"/>
      <c r="TBM157" s="37"/>
      <c r="TBN157" s="37"/>
      <c r="TBO157" s="37"/>
      <c r="TBP157" s="37"/>
      <c r="TBQ157" s="37"/>
      <c r="TBR157" s="37"/>
      <c r="TBS157" s="37"/>
      <c r="TBT157" s="37"/>
      <c r="TBU157" s="37"/>
      <c r="TBV157" s="37"/>
      <c r="TBW157" s="37"/>
      <c r="TBX157" s="37"/>
      <c r="TBY157" s="37"/>
      <c r="TBZ157" s="37"/>
      <c r="TCA157" s="37"/>
      <c r="TCB157" s="37"/>
      <c r="TCC157" s="37"/>
      <c r="TCD157" s="37"/>
      <c r="TCE157" s="37"/>
      <c r="TCF157" s="37"/>
      <c r="TCG157" s="37"/>
      <c r="TCH157" s="37"/>
      <c r="TCI157" s="37"/>
      <c r="TCJ157" s="37"/>
      <c r="TCK157" s="37"/>
      <c r="TCL157" s="37"/>
      <c r="TCM157" s="37"/>
      <c r="TCN157" s="37"/>
      <c r="TCO157" s="37"/>
      <c r="TCP157" s="37"/>
      <c r="TCQ157" s="37"/>
      <c r="TCR157" s="37"/>
      <c r="TCS157" s="37"/>
      <c r="TCT157" s="37"/>
      <c r="TCU157" s="37"/>
      <c r="TCV157" s="37"/>
      <c r="TCW157" s="37"/>
      <c r="TCX157" s="37"/>
      <c r="TCY157" s="37"/>
      <c r="TCZ157" s="37"/>
      <c r="TDA157" s="37"/>
      <c r="TDB157" s="37"/>
      <c r="TDC157" s="37"/>
      <c r="TDD157" s="37"/>
      <c r="TDE157" s="37"/>
      <c r="TDF157" s="37"/>
      <c r="TDG157" s="37"/>
      <c r="TDH157" s="37"/>
      <c r="TDI157" s="37"/>
      <c r="TDJ157" s="37"/>
      <c r="TDK157" s="37"/>
      <c r="TDL157" s="37"/>
      <c r="TDM157" s="37"/>
      <c r="TDN157" s="37"/>
      <c r="TDO157" s="37"/>
      <c r="TDP157" s="37"/>
      <c r="TDQ157" s="37"/>
      <c r="TDR157" s="37"/>
      <c r="TDS157" s="37"/>
      <c r="TDT157" s="37"/>
      <c r="TDU157" s="37"/>
      <c r="TDV157" s="37"/>
      <c r="TDW157" s="37"/>
      <c r="TDX157" s="37"/>
      <c r="TDY157" s="37"/>
      <c r="TDZ157" s="37"/>
      <c r="TEA157" s="37"/>
      <c r="TEB157" s="37"/>
      <c r="TEC157" s="37"/>
      <c r="TED157" s="37"/>
      <c r="TEE157" s="37"/>
      <c r="TEF157" s="37"/>
      <c r="TEG157" s="37"/>
      <c r="TEH157" s="37"/>
      <c r="TEI157" s="37"/>
      <c r="TEJ157" s="37"/>
      <c r="TEK157" s="37"/>
      <c r="TEL157" s="37"/>
      <c r="TEM157" s="37"/>
      <c r="TEN157" s="37"/>
      <c r="TEO157" s="37"/>
      <c r="TEP157" s="37"/>
      <c r="TEQ157" s="37"/>
      <c r="TER157" s="37"/>
      <c r="TES157" s="37"/>
      <c r="TET157" s="37"/>
      <c r="TEU157" s="37"/>
      <c r="TEV157" s="37"/>
      <c r="TEW157" s="37"/>
      <c r="TEX157" s="37"/>
      <c r="TEY157" s="37"/>
      <c r="TEZ157" s="37"/>
      <c r="TFA157" s="37"/>
      <c r="TFB157" s="37"/>
      <c r="TFC157" s="37"/>
      <c r="TFD157" s="37"/>
      <c r="TFE157" s="37"/>
      <c r="TFF157" s="37"/>
      <c r="TFG157" s="37"/>
      <c r="TFH157" s="37"/>
      <c r="TFI157" s="37"/>
      <c r="TFJ157" s="37"/>
      <c r="TFK157" s="37"/>
      <c r="TFL157" s="37"/>
      <c r="TFM157" s="37"/>
      <c r="TFN157" s="37"/>
      <c r="TFO157" s="37"/>
      <c r="TFP157" s="37"/>
      <c r="TFQ157" s="37"/>
      <c r="TFR157" s="37"/>
      <c r="TFS157" s="37"/>
      <c r="TFT157" s="37"/>
      <c r="TFU157" s="37"/>
      <c r="TFV157" s="37"/>
      <c r="TFW157" s="37"/>
      <c r="TFX157" s="37"/>
      <c r="TFY157" s="37"/>
      <c r="TFZ157" s="37"/>
      <c r="TGA157" s="37"/>
      <c r="TGB157" s="37"/>
      <c r="TGC157" s="37"/>
      <c r="TGD157" s="37"/>
      <c r="TGE157" s="37"/>
      <c r="TGF157" s="37"/>
      <c r="TGG157" s="37"/>
      <c r="TGH157" s="37"/>
      <c r="TGI157" s="37"/>
      <c r="TGJ157" s="37"/>
      <c r="TGK157" s="37"/>
      <c r="TGL157" s="37"/>
      <c r="TGM157" s="37"/>
      <c r="TGN157" s="37"/>
      <c r="TGO157" s="37"/>
      <c r="TGP157" s="37"/>
      <c r="TGQ157" s="37"/>
      <c r="TGR157" s="37"/>
      <c r="TGS157" s="37"/>
      <c r="TGT157" s="37"/>
      <c r="TGU157" s="37"/>
      <c r="TGV157" s="37"/>
      <c r="TGW157" s="37"/>
      <c r="TGX157" s="37"/>
      <c r="TGY157" s="37"/>
      <c r="TGZ157" s="37"/>
      <c r="THA157" s="37"/>
      <c r="THB157" s="37"/>
      <c r="THC157" s="37"/>
      <c r="THD157" s="37"/>
      <c r="THE157" s="37"/>
      <c r="THF157" s="37"/>
      <c r="THG157" s="37"/>
      <c r="THH157" s="37"/>
      <c r="THI157" s="37"/>
      <c r="THJ157" s="37"/>
      <c r="THK157" s="37"/>
      <c r="THL157" s="37"/>
      <c r="THM157" s="37"/>
      <c r="THN157" s="37"/>
      <c r="THO157" s="37"/>
      <c r="THP157" s="37"/>
      <c r="THQ157" s="37"/>
      <c r="THR157" s="37"/>
      <c r="THS157" s="37"/>
      <c r="THT157" s="37"/>
      <c r="THU157" s="37"/>
      <c r="THV157" s="37"/>
      <c r="THW157" s="37"/>
      <c r="THX157" s="37"/>
      <c r="THY157" s="37"/>
      <c r="THZ157" s="37"/>
      <c r="TIA157" s="37"/>
      <c r="TIB157" s="37"/>
      <c r="TIC157" s="37"/>
      <c r="TID157" s="37"/>
      <c r="TIE157" s="37"/>
      <c r="TIF157" s="37"/>
      <c r="TIG157" s="37"/>
      <c r="TIH157" s="37"/>
      <c r="TII157" s="37"/>
      <c r="TIJ157" s="37"/>
      <c r="TIK157" s="37"/>
      <c r="TIL157" s="37"/>
      <c r="TIM157" s="37"/>
      <c r="TIN157" s="37"/>
      <c r="TIO157" s="37"/>
      <c r="TIP157" s="37"/>
      <c r="TIQ157" s="37"/>
      <c r="TIR157" s="37"/>
      <c r="TIS157" s="37"/>
      <c r="TIT157" s="37"/>
      <c r="TIU157" s="37"/>
      <c r="TIV157" s="37"/>
      <c r="TIW157" s="37"/>
      <c r="TIX157" s="37"/>
      <c r="TIY157" s="37"/>
      <c r="TIZ157" s="37"/>
      <c r="TJA157" s="37"/>
      <c r="TJB157" s="37"/>
      <c r="TJC157" s="37"/>
      <c r="TJD157" s="37"/>
      <c r="TJE157" s="37"/>
      <c r="TJF157" s="37"/>
      <c r="TJG157" s="37"/>
      <c r="TJH157" s="37"/>
      <c r="TJI157" s="37"/>
      <c r="TJJ157" s="37"/>
      <c r="TJK157" s="37"/>
      <c r="TJL157" s="37"/>
      <c r="TJM157" s="37"/>
      <c r="TJN157" s="37"/>
      <c r="TJO157" s="37"/>
      <c r="TJP157" s="37"/>
      <c r="TJQ157" s="37"/>
      <c r="TJR157" s="37"/>
      <c r="TJS157" s="37"/>
      <c r="TJT157" s="37"/>
      <c r="TJU157" s="37"/>
      <c r="TJV157" s="37"/>
      <c r="TJW157" s="37"/>
      <c r="TJX157" s="37"/>
      <c r="TJY157" s="37"/>
      <c r="TJZ157" s="37"/>
      <c r="TKA157" s="37"/>
      <c r="TKB157" s="37"/>
      <c r="TKC157" s="37"/>
      <c r="TKD157" s="37"/>
      <c r="TKE157" s="37"/>
      <c r="TKF157" s="37"/>
      <c r="TKG157" s="37"/>
      <c r="TKH157" s="37"/>
      <c r="TKI157" s="37"/>
      <c r="TKJ157" s="37"/>
      <c r="TKK157" s="37"/>
      <c r="TKL157" s="37"/>
      <c r="TKM157" s="37"/>
      <c r="TKN157" s="37"/>
      <c r="TKO157" s="37"/>
      <c r="TKP157" s="37"/>
      <c r="TKQ157" s="37"/>
      <c r="TKR157" s="37"/>
      <c r="TKS157" s="37"/>
      <c r="TKT157" s="37"/>
      <c r="TKU157" s="37"/>
      <c r="TKV157" s="37"/>
      <c r="TKW157" s="37"/>
      <c r="TKX157" s="37"/>
      <c r="TKY157" s="37"/>
      <c r="TKZ157" s="37"/>
      <c r="TLA157" s="37"/>
      <c r="TLB157" s="37"/>
      <c r="TLC157" s="37"/>
      <c r="TLD157" s="37"/>
      <c r="TLE157" s="37"/>
      <c r="TLF157" s="37"/>
      <c r="TLG157" s="37"/>
      <c r="TLH157" s="37"/>
      <c r="TLI157" s="37"/>
      <c r="TLJ157" s="37"/>
      <c r="TLK157" s="37"/>
      <c r="TLL157" s="37"/>
      <c r="TLM157" s="37"/>
      <c r="TLN157" s="37"/>
      <c r="TLO157" s="37"/>
      <c r="TLP157" s="37"/>
      <c r="TLQ157" s="37"/>
      <c r="TLR157" s="37"/>
      <c r="TLS157" s="37"/>
      <c r="TLT157" s="37"/>
      <c r="TLU157" s="37"/>
      <c r="TLV157" s="37"/>
      <c r="TLW157" s="37"/>
      <c r="TLX157" s="37"/>
      <c r="TLY157" s="37"/>
      <c r="TLZ157" s="37"/>
      <c r="TMA157" s="37"/>
      <c r="TMB157" s="37"/>
      <c r="TMC157" s="37"/>
      <c r="TMD157" s="37"/>
      <c r="TME157" s="37"/>
      <c r="TMF157" s="37"/>
      <c r="TMG157" s="37"/>
      <c r="TMH157" s="37"/>
      <c r="TMI157" s="37"/>
      <c r="TMJ157" s="37"/>
      <c r="TMK157" s="37"/>
      <c r="TML157" s="37"/>
      <c r="TMM157" s="37"/>
      <c r="TMN157" s="37"/>
      <c r="TMO157" s="37"/>
      <c r="TMP157" s="37"/>
      <c r="TMQ157" s="37"/>
      <c r="TMR157" s="37"/>
      <c r="TMS157" s="37"/>
      <c r="TMT157" s="37"/>
      <c r="TMU157" s="37"/>
      <c r="TMV157" s="37"/>
      <c r="TMW157" s="37"/>
      <c r="TMX157" s="37"/>
      <c r="TMY157" s="37"/>
      <c r="TMZ157" s="37"/>
      <c r="TNA157" s="37"/>
      <c r="TNB157" s="37"/>
      <c r="TNC157" s="37"/>
      <c r="TND157" s="37"/>
      <c r="TNE157" s="37"/>
      <c r="TNF157" s="37"/>
      <c r="TNG157" s="37"/>
      <c r="TNH157" s="37"/>
      <c r="TNI157" s="37"/>
      <c r="TNJ157" s="37"/>
      <c r="TNK157" s="37"/>
      <c r="TNL157" s="37"/>
      <c r="TNM157" s="37"/>
      <c r="TNN157" s="37"/>
      <c r="TNO157" s="37"/>
      <c r="TNP157" s="37"/>
      <c r="TNQ157" s="37"/>
      <c r="TNR157" s="37"/>
      <c r="TNS157" s="37"/>
      <c r="TNT157" s="37"/>
      <c r="TNU157" s="37"/>
      <c r="TNV157" s="37"/>
      <c r="TNW157" s="37"/>
      <c r="TNX157" s="37"/>
      <c r="TNY157" s="37"/>
      <c r="TNZ157" s="37"/>
      <c r="TOA157" s="37"/>
      <c r="TOB157" s="37"/>
      <c r="TOC157" s="37"/>
      <c r="TOD157" s="37"/>
      <c r="TOE157" s="37"/>
      <c r="TOF157" s="37"/>
      <c r="TOG157" s="37"/>
      <c r="TOH157" s="37"/>
      <c r="TOI157" s="37"/>
      <c r="TOJ157" s="37"/>
      <c r="TOK157" s="37"/>
      <c r="TOL157" s="37"/>
      <c r="TOM157" s="37"/>
      <c r="TON157" s="37"/>
      <c r="TOO157" s="37"/>
      <c r="TOP157" s="37"/>
      <c r="TOQ157" s="37"/>
      <c r="TOR157" s="37"/>
      <c r="TOS157" s="37"/>
      <c r="TOT157" s="37"/>
      <c r="TOU157" s="37"/>
      <c r="TOV157" s="37"/>
      <c r="TOW157" s="37"/>
      <c r="TOX157" s="37"/>
      <c r="TOY157" s="37"/>
      <c r="TOZ157" s="37"/>
      <c r="TPA157" s="37"/>
      <c r="TPB157" s="37"/>
      <c r="TPC157" s="37"/>
      <c r="TPD157" s="37"/>
      <c r="TPE157" s="37"/>
      <c r="TPF157" s="37"/>
      <c r="TPG157" s="37"/>
      <c r="TPH157" s="37"/>
      <c r="TPI157" s="37"/>
      <c r="TPJ157" s="37"/>
      <c r="TPK157" s="37"/>
      <c r="TPL157" s="37"/>
      <c r="TPM157" s="37"/>
      <c r="TPN157" s="37"/>
      <c r="TPO157" s="37"/>
      <c r="TPP157" s="37"/>
      <c r="TPQ157" s="37"/>
      <c r="TPR157" s="37"/>
      <c r="TPS157" s="37"/>
      <c r="TPT157" s="37"/>
      <c r="TPU157" s="37"/>
      <c r="TPV157" s="37"/>
      <c r="TPW157" s="37"/>
      <c r="TPX157" s="37"/>
      <c r="TPY157" s="37"/>
      <c r="TPZ157" s="37"/>
      <c r="TQA157" s="37"/>
      <c r="TQB157" s="37"/>
      <c r="TQC157" s="37"/>
      <c r="TQD157" s="37"/>
      <c r="TQE157" s="37"/>
      <c r="TQF157" s="37"/>
      <c r="TQG157" s="37"/>
      <c r="TQH157" s="37"/>
      <c r="TQI157" s="37"/>
      <c r="TQJ157" s="37"/>
      <c r="TQK157" s="37"/>
      <c r="TQL157" s="37"/>
      <c r="TQM157" s="37"/>
      <c r="TQN157" s="37"/>
      <c r="TQO157" s="37"/>
      <c r="TQP157" s="37"/>
      <c r="TQQ157" s="37"/>
      <c r="TQR157" s="37"/>
      <c r="TQS157" s="37"/>
      <c r="TQT157" s="37"/>
      <c r="TQU157" s="37"/>
      <c r="TQV157" s="37"/>
      <c r="TQW157" s="37"/>
      <c r="TQX157" s="37"/>
      <c r="TQY157" s="37"/>
      <c r="TQZ157" s="37"/>
      <c r="TRA157" s="37"/>
      <c r="TRB157" s="37"/>
      <c r="TRC157" s="37"/>
      <c r="TRD157" s="37"/>
      <c r="TRE157" s="37"/>
      <c r="TRF157" s="37"/>
      <c r="TRG157" s="37"/>
      <c r="TRH157" s="37"/>
      <c r="TRI157" s="37"/>
      <c r="TRJ157" s="37"/>
      <c r="TRK157" s="37"/>
      <c r="TRL157" s="37"/>
      <c r="TRM157" s="37"/>
      <c r="TRN157" s="37"/>
      <c r="TRO157" s="37"/>
      <c r="TRP157" s="37"/>
      <c r="TRQ157" s="37"/>
      <c r="TRR157" s="37"/>
      <c r="TRS157" s="37"/>
      <c r="TRT157" s="37"/>
      <c r="TRU157" s="37"/>
      <c r="TRV157" s="37"/>
      <c r="TRW157" s="37"/>
      <c r="TRX157" s="37"/>
      <c r="TRY157" s="37"/>
      <c r="TRZ157" s="37"/>
      <c r="TSA157" s="37"/>
      <c r="TSB157" s="37"/>
      <c r="TSC157" s="37"/>
      <c r="TSD157" s="37"/>
      <c r="TSE157" s="37"/>
      <c r="TSF157" s="37"/>
      <c r="TSG157" s="37"/>
      <c r="TSH157" s="37"/>
      <c r="TSI157" s="37"/>
      <c r="TSJ157" s="37"/>
      <c r="TSK157" s="37"/>
      <c r="TSL157" s="37"/>
      <c r="TSM157" s="37"/>
      <c r="TSN157" s="37"/>
      <c r="TSO157" s="37"/>
      <c r="TSP157" s="37"/>
      <c r="TSQ157" s="37"/>
      <c r="TSR157" s="37"/>
      <c r="TSS157" s="37"/>
      <c r="TST157" s="37"/>
      <c r="TSU157" s="37"/>
      <c r="TSV157" s="37"/>
      <c r="TSW157" s="37"/>
      <c r="TSX157" s="37"/>
      <c r="TSY157" s="37"/>
      <c r="TSZ157" s="37"/>
      <c r="TTA157" s="37"/>
      <c r="TTB157" s="37"/>
      <c r="TTC157" s="37"/>
      <c r="TTD157" s="37"/>
      <c r="TTE157" s="37"/>
      <c r="TTF157" s="37"/>
      <c r="TTG157" s="37"/>
      <c r="TTH157" s="37"/>
      <c r="TTI157" s="37"/>
      <c r="TTJ157" s="37"/>
      <c r="TTK157" s="37"/>
      <c r="TTL157" s="37"/>
      <c r="TTM157" s="37"/>
      <c r="TTN157" s="37"/>
      <c r="TTO157" s="37"/>
      <c r="TTP157" s="37"/>
      <c r="TTQ157" s="37"/>
      <c r="TTR157" s="37"/>
      <c r="TTS157" s="37"/>
      <c r="TTT157" s="37"/>
      <c r="TTU157" s="37"/>
      <c r="TTV157" s="37"/>
      <c r="TTW157" s="37"/>
      <c r="TTX157" s="37"/>
      <c r="TTY157" s="37"/>
      <c r="TTZ157" s="37"/>
      <c r="TUA157" s="37"/>
      <c r="TUB157" s="37"/>
      <c r="TUC157" s="37"/>
      <c r="TUD157" s="37"/>
      <c r="TUE157" s="37"/>
      <c r="TUF157" s="37"/>
      <c r="TUG157" s="37"/>
      <c r="TUH157" s="37"/>
      <c r="TUI157" s="37"/>
      <c r="TUJ157" s="37"/>
      <c r="TUK157" s="37"/>
      <c r="TUL157" s="37"/>
      <c r="TUM157" s="37"/>
      <c r="TUN157" s="37"/>
      <c r="TUO157" s="37"/>
      <c r="TUP157" s="37"/>
      <c r="TUQ157" s="37"/>
      <c r="TUR157" s="37"/>
      <c r="TUS157" s="37"/>
      <c r="TUT157" s="37"/>
      <c r="TUU157" s="37"/>
      <c r="TUV157" s="37"/>
      <c r="TUW157" s="37"/>
      <c r="TUX157" s="37"/>
      <c r="TUY157" s="37"/>
      <c r="TUZ157" s="37"/>
      <c r="TVA157" s="37"/>
      <c r="TVB157" s="37"/>
      <c r="TVC157" s="37"/>
      <c r="TVD157" s="37"/>
      <c r="TVE157" s="37"/>
      <c r="TVF157" s="37"/>
      <c r="TVG157" s="37"/>
      <c r="TVH157" s="37"/>
      <c r="TVI157" s="37"/>
      <c r="TVJ157" s="37"/>
      <c r="TVK157" s="37"/>
      <c r="TVL157" s="37"/>
      <c r="TVM157" s="37"/>
      <c r="TVN157" s="37"/>
      <c r="TVO157" s="37"/>
      <c r="TVP157" s="37"/>
      <c r="TVQ157" s="37"/>
      <c r="TVR157" s="37"/>
      <c r="TVS157" s="37"/>
      <c r="TVT157" s="37"/>
      <c r="TVU157" s="37"/>
      <c r="TVV157" s="37"/>
      <c r="TVW157" s="37"/>
      <c r="TVX157" s="37"/>
      <c r="TVY157" s="37"/>
      <c r="TVZ157" s="37"/>
      <c r="TWA157" s="37"/>
      <c r="TWB157" s="37"/>
      <c r="TWC157" s="37"/>
      <c r="TWD157" s="37"/>
      <c r="TWE157" s="37"/>
      <c r="TWF157" s="37"/>
      <c r="TWG157" s="37"/>
      <c r="TWH157" s="37"/>
      <c r="TWI157" s="37"/>
      <c r="TWJ157" s="37"/>
      <c r="TWK157" s="37"/>
      <c r="TWL157" s="37"/>
      <c r="TWM157" s="37"/>
      <c r="TWN157" s="37"/>
      <c r="TWO157" s="37"/>
      <c r="TWP157" s="37"/>
      <c r="TWQ157" s="37"/>
      <c r="TWR157" s="37"/>
      <c r="TWS157" s="37"/>
      <c r="TWT157" s="37"/>
      <c r="TWU157" s="37"/>
      <c r="TWV157" s="37"/>
      <c r="TWW157" s="37"/>
      <c r="TWX157" s="37"/>
      <c r="TWY157" s="37"/>
      <c r="TWZ157" s="37"/>
      <c r="TXA157" s="37"/>
      <c r="TXB157" s="37"/>
      <c r="TXC157" s="37"/>
      <c r="TXD157" s="37"/>
      <c r="TXE157" s="37"/>
      <c r="TXF157" s="37"/>
      <c r="TXG157" s="37"/>
      <c r="TXH157" s="37"/>
      <c r="TXI157" s="37"/>
      <c r="TXJ157" s="37"/>
      <c r="TXK157" s="37"/>
      <c r="TXL157" s="37"/>
      <c r="TXM157" s="37"/>
      <c r="TXN157" s="37"/>
      <c r="TXO157" s="37"/>
      <c r="TXP157" s="37"/>
      <c r="TXQ157" s="37"/>
      <c r="TXR157" s="37"/>
      <c r="TXS157" s="37"/>
      <c r="TXT157" s="37"/>
      <c r="TXU157" s="37"/>
      <c r="TXV157" s="37"/>
      <c r="TXW157" s="37"/>
      <c r="TXX157" s="37"/>
      <c r="TXY157" s="37"/>
      <c r="TXZ157" s="37"/>
      <c r="TYA157" s="37"/>
      <c r="TYB157" s="37"/>
      <c r="TYC157" s="37"/>
      <c r="TYD157" s="37"/>
      <c r="TYE157" s="37"/>
      <c r="TYF157" s="37"/>
      <c r="TYG157" s="37"/>
      <c r="TYH157" s="37"/>
      <c r="TYI157" s="37"/>
      <c r="TYJ157" s="37"/>
      <c r="TYK157" s="37"/>
      <c r="TYL157" s="37"/>
      <c r="TYM157" s="37"/>
      <c r="TYN157" s="37"/>
      <c r="TYO157" s="37"/>
      <c r="TYP157" s="37"/>
      <c r="TYQ157" s="37"/>
      <c r="TYR157" s="37"/>
      <c r="TYS157" s="37"/>
      <c r="TYT157" s="37"/>
      <c r="TYU157" s="37"/>
      <c r="TYV157" s="37"/>
      <c r="TYW157" s="37"/>
      <c r="TYX157" s="37"/>
      <c r="TYY157" s="37"/>
      <c r="TYZ157" s="37"/>
      <c r="TZA157" s="37"/>
      <c r="TZB157" s="37"/>
      <c r="TZC157" s="37"/>
      <c r="TZD157" s="37"/>
      <c r="TZE157" s="37"/>
      <c r="TZF157" s="37"/>
      <c r="TZG157" s="37"/>
      <c r="TZH157" s="37"/>
      <c r="TZI157" s="37"/>
      <c r="TZJ157" s="37"/>
      <c r="TZK157" s="37"/>
      <c r="TZL157" s="37"/>
      <c r="TZM157" s="37"/>
      <c r="TZN157" s="37"/>
      <c r="TZO157" s="37"/>
      <c r="TZP157" s="37"/>
      <c r="TZQ157" s="37"/>
      <c r="TZR157" s="37"/>
      <c r="TZS157" s="37"/>
      <c r="TZT157" s="37"/>
      <c r="TZU157" s="37"/>
      <c r="TZV157" s="37"/>
      <c r="TZW157" s="37"/>
      <c r="TZX157" s="37"/>
      <c r="TZY157" s="37"/>
      <c r="TZZ157" s="37"/>
      <c r="UAA157" s="37"/>
      <c r="UAB157" s="37"/>
      <c r="UAC157" s="37"/>
      <c r="UAD157" s="37"/>
      <c r="UAE157" s="37"/>
      <c r="UAF157" s="37"/>
      <c r="UAG157" s="37"/>
      <c r="UAH157" s="37"/>
      <c r="UAI157" s="37"/>
      <c r="UAJ157" s="37"/>
      <c r="UAK157" s="37"/>
      <c r="UAL157" s="37"/>
      <c r="UAM157" s="37"/>
      <c r="UAN157" s="37"/>
      <c r="UAO157" s="37"/>
      <c r="UAP157" s="37"/>
      <c r="UAQ157" s="37"/>
      <c r="UAR157" s="37"/>
      <c r="UAS157" s="37"/>
      <c r="UAT157" s="37"/>
      <c r="UAU157" s="37"/>
      <c r="UAV157" s="37"/>
      <c r="UAW157" s="37"/>
      <c r="UAX157" s="37"/>
      <c r="UAY157" s="37"/>
      <c r="UAZ157" s="37"/>
      <c r="UBA157" s="37"/>
      <c r="UBB157" s="37"/>
      <c r="UBC157" s="37"/>
      <c r="UBD157" s="37"/>
      <c r="UBE157" s="37"/>
      <c r="UBF157" s="37"/>
      <c r="UBG157" s="37"/>
      <c r="UBH157" s="37"/>
      <c r="UBI157" s="37"/>
      <c r="UBJ157" s="37"/>
      <c r="UBK157" s="37"/>
      <c r="UBL157" s="37"/>
      <c r="UBM157" s="37"/>
      <c r="UBN157" s="37"/>
      <c r="UBO157" s="37"/>
      <c r="UBP157" s="37"/>
      <c r="UBQ157" s="37"/>
      <c r="UBR157" s="37"/>
      <c r="UBS157" s="37"/>
      <c r="UBT157" s="37"/>
      <c r="UBU157" s="37"/>
      <c r="UBV157" s="37"/>
      <c r="UBW157" s="37"/>
      <c r="UBX157" s="37"/>
      <c r="UBY157" s="37"/>
      <c r="UBZ157" s="37"/>
      <c r="UCA157" s="37"/>
      <c r="UCB157" s="37"/>
      <c r="UCC157" s="37"/>
      <c r="UCD157" s="37"/>
      <c r="UCE157" s="37"/>
      <c r="UCF157" s="37"/>
      <c r="UCG157" s="37"/>
      <c r="UCH157" s="37"/>
      <c r="UCI157" s="37"/>
      <c r="UCJ157" s="37"/>
      <c r="UCK157" s="37"/>
      <c r="UCL157" s="37"/>
      <c r="UCM157" s="37"/>
      <c r="UCN157" s="37"/>
      <c r="UCO157" s="37"/>
      <c r="UCP157" s="37"/>
      <c r="UCQ157" s="37"/>
      <c r="UCR157" s="37"/>
      <c r="UCS157" s="37"/>
      <c r="UCT157" s="37"/>
      <c r="UCU157" s="37"/>
      <c r="UCV157" s="37"/>
      <c r="UCW157" s="37"/>
      <c r="UCX157" s="37"/>
      <c r="UCY157" s="37"/>
      <c r="UCZ157" s="37"/>
      <c r="UDA157" s="37"/>
      <c r="UDB157" s="37"/>
      <c r="UDC157" s="37"/>
      <c r="UDD157" s="37"/>
      <c r="UDE157" s="37"/>
      <c r="UDF157" s="37"/>
      <c r="UDG157" s="37"/>
      <c r="UDH157" s="37"/>
      <c r="UDI157" s="37"/>
      <c r="UDJ157" s="37"/>
      <c r="UDK157" s="37"/>
      <c r="UDL157" s="37"/>
      <c r="UDM157" s="37"/>
      <c r="UDN157" s="37"/>
      <c r="UDO157" s="37"/>
      <c r="UDP157" s="37"/>
      <c r="UDQ157" s="37"/>
      <c r="UDR157" s="37"/>
      <c r="UDS157" s="37"/>
      <c r="UDT157" s="37"/>
      <c r="UDU157" s="37"/>
      <c r="UDV157" s="37"/>
      <c r="UDW157" s="37"/>
      <c r="UDX157" s="37"/>
      <c r="UDY157" s="37"/>
      <c r="UDZ157" s="37"/>
      <c r="UEA157" s="37"/>
      <c r="UEB157" s="37"/>
      <c r="UEC157" s="37"/>
      <c r="UED157" s="37"/>
      <c r="UEE157" s="37"/>
      <c r="UEF157" s="37"/>
      <c r="UEG157" s="37"/>
      <c r="UEH157" s="37"/>
      <c r="UEI157" s="37"/>
      <c r="UEJ157" s="37"/>
      <c r="UEK157" s="37"/>
      <c r="UEL157" s="37"/>
      <c r="UEM157" s="37"/>
      <c r="UEN157" s="37"/>
      <c r="UEO157" s="37"/>
      <c r="UEP157" s="37"/>
      <c r="UEQ157" s="37"/>
      <c r="UER157" s="37"/>
      <c r="UES157" s="37"/>
      <c r="UET157" s="37"/>
      <c r="UEU157" s="37"/>
      <c r="UEV157" s="37"/>
      <c r="UEW157" s="37"/>
      <c r="UEX157" s="37"/>
      <c r="UEY157" s="37"/>
      <c r="UEZ157" s="37"/>
      <c r="UFA157" s="37"/>
      <c r="UFB157" s="37"/>
      <c r="UFC157" s="37"/>
      <c r="UFD157" s="37"/>
      <c r="UFE157" s="37"/>
      <c r="UFF157" s="37"/>
      <c r="UFG157" s="37"/>
      <c r="UFH157" s="37"/>
      <c r="UFI157" s="37"/>
      <c r="UFJ157" s="37"/>
      <c r="UFK157" s="37"/>
      <c r="UFL157" s="37"/>
      <c r="UFM157" s="37"/>
      <c r="UFN157" s="37"/>
      <c r="UFO157" s="37"/>
      <c r="UFP157" s="37"/>
      <c r="UFQ157" s="37"/>
      <c r="UFR157" s="37"/>
      <c r="UFS157" s="37"/>
      <c r="UFT157" s="37"/>
      <c r="UFU157" s="37"/>
      <c r="UFV157" s="37"/>
      <c r="UFW157" s="37"/>
      <c r="UFX157" s="37"/>
      <c r="UFY157" s="37"/>
      <c r="UFZ157" s="37"/>
      <c r="UGA157" s="37"/>
      <c r="UGB157" s="37"/>
      <c r="UGC157" s="37"/>
      <c r="UGD157" s="37"/>
      <c r="UGE157" s="37"/>
      <c r="UGF157" s="37"/>
      <c r="UGG157" s="37"/>
      <c r="UGH157" s="37"/>
      <c r="UGI157" s="37"/>
      <c r="UGJ157" s="37"/>
      <c r="UGK157" s="37"/>
      <c r="UGL157" s="37"/>
      <c r="UGM157" s="37"/>
      <c r="UGN157" s="37"/>
      <c r="UGO157" s="37"/>
      <c r="UGP157" s="37"/>
      <c r="UGQ157" s="37"/>
      <c r="UGR157" s="37"/>
      <c r="UGS157" s="37"/>
      <c r="UGT157" s="37"/>
      <c r="UGU157" s="37"/>
      <c r="UGV157" s="37"/>
      <c r="UGW157" s="37"/>
      <c r="UGX157" s="37"/>
      <c r="UGY157" s="37"/>
      <c r="UGZ157" s="37"/>
      <c r="UHA157" s="37"/>
      <c r="UHB157" s="37"/>
      <c r="UHC157" s="37"/>
      <c r="UHD157" s="37"/>
      <c r="UHE157" s="37"/>
      <c r="UHF157" s="37"/>
      <c r="UHG157" s="37"/>
      <c r="UHH157" s="37"/>
      <c r="UHI157" s="37"/>
      <c r="UHJ157" s="37"/>
      <c r="UHK157" s="37"/>
      <c r="UHL157" s="37"/>
      <c r="UHM157" s="37"/>
      <c r="UHN157" s="37"/>
      <c r="UHO157" s="37"/>
      <c r="UHP157" s="37"/>
      <c r="UHQ157" s="37"/>
      <c r="UHR157" s="37"/>
      <c r="UHS157" s="37"/>
      <c r="UHT157" s="37"/>
      <c r="UHU157" s="37"/>
      <c r="UHV157" s="37"/>
      <c r="UHW157" s="37"/>
      <c r="UHX157" s="37"/>
      <c r="UHY157" s="37"/>
      <c r="UHZ157" s="37"/>
      <c r="UIA157" s="37"/>
      <c r="UIB157" s="37"/>
      <c r="UIC157" s="37"/>
      <c r="UID157" s="37"/>
      <c r="UIE157" s="37"/>
      <c r="UIF157" s="37"/>
      <c r="UIG157" s="37"/>
      <c r="UIH157" s="37"/>
      <c r="UII157" s="37"/>
      <c r="UIJ157" s="37"/>
      <c r="UIK157" s="37"/>
      <c r="UIL157" s="37"/>
      <c r="UIM157" s="37"/>
      <c r="UIN157" s="37"/>
      <c r="UIO157" s="37"/>
      <c r="UIP157" s="37"/>
      <c r="UIQ157" s="37"/>
      <c r="UIR157" s="37"/>
      <c r="UIS157" s="37"/>
      <c r="UIT157" s="37"/>
      <c r="UIU157" s="37"/>
      <c r="UIV157" s="37"/>
      <c r="UIW157" s="37"/>
      <c r="UIX157" s="37"/>
      <c r="UIY157" s="37"/>
      <c r="UIZ157" s="37"/>
      <c r="UJA157" s="37"/>
      <c r="UJB157" s="37"/>
      <c r="UJC157" s="37"/>
      <c r="UJD157" s="37"/>
      <c r="UJE157" s="37"/>
      <c r="UJF157" s="37"/>
      <c r="UJG157" s="37"/>
      <c r="UJH157" s="37"/>
      <c r="UJI157" s="37"/>
      <c r="UJJ157" s="37"/>
      <c r="UJK157" s="37"/>
      <c r="UJL157" s="37"/>
      <c r="UJM157" s="37"/>
      <c r="UJN157" s="37"/>
      <c r="UJO157" s="37"/>
      <c r="UJP157" s="37"/>
      <c r="UJQ157" s="37"/>
      <c r="UJR157" s="37"/>
      <c r="UJS157" s="37"/>
      <c r="UJT157" s="37"/>
      <c r="UJU157" s="37"/>
      <c r="UJV157" s="37"/>
      <c r="UJW157" s="37"/>
      <c r="UJX157" s="37"/>
      <c r="UJY157" s="37"/>
      <c r="UJZ157" s="37"/>
      <c r="UKA157" s="37"/>
      <c r="UKB157" s="37"/>
      <c r="UKC157" s="37"/>
      <c r="UKD157" s="37"/>
      <c r="UKE157" s="37"/>
      <c r="UKF157" s="37"/>
      <c r="UKG157" s="37"/>
      <c r="UKH157" s="37"/>
      <c r="UKI157" s="37"/>
      <c r="UKJ157" s="37"/>
      <c r="UKK157" s="37"/>
      <c r="UKL157" s="37"/>
      <c r="UKM157" s="37"/>
      <c r="UKN157" s="37"/>
      <c r="UKO157" s="37"/>
      <c r="UKP157" s="37"/>
      <c r="UKQ157" s="37"/>
      <c r="UKR157" s="37"/>
      <c r="UKS157" s="37"/>
      <c r="UKT157" s="37"/>
      <c r="UKU157" s="37"/>
      <c r="UKV157" s="37"/>
      <c r="UKW157" s="37"/>
      <c r="UKX157" s="37"/>
      <c r="UKY157" s="37"/>
      <c r="UKZ157" s="37"/>
      <c r="ULA157" s="37"/>
      <c r="ULB157" s="37"/>
      <c r="ULC157" s="37"/>
      <c r="ULD157" s="37"/>
      <c r="ULE157" s="37"/>
      <c r="ULF157" s="37"/>
      <c r="ULG157" s="37"/>
      <c r="ULH157" s="37"/>
      <c r="ULI157" s="37"/>
      <c r="ULJ157" s="37"/>
      <c r="ULK157" s="37"/>
      <c r="ULL157" s="37"/>
      <c r="ULM157" s="37"/>
      <c r="ULN157" s="37"/>
      <c r="ULO157" s="37"/>
      <c r="ULP157" s="37"/>
      <c r="ULQ157" s="37"/>
      <c r="ULR157" s="37"/>
      <c r="ULS157" s="37"/>
      <c r="ULT157" s="37"/>
      <c r="ULU157" s="37"/>
      <c r="ULV157" s="37"/>
      <c r="ULW157" s="37"/>
      <c r="ULX157" s="37"/>
      <c r="ULY157" s="37"/>
      <c r="ULZ157" s="37"/>
      <c r="UMA157" s="37"/>
      <c r="UMB157" s="37"/>
      <c r="UMC157" s="37"/>
      <c r="UMD157" s="37"/>
      <c r="UME157" s="37"/>
      <c r="UMF157" s="37"/>
      <c r="UMG157" s="37"/>
      <c r="UMH157" s="37"/>
      <c r="UMI157" s="37"/>
      <c r="UMJ157" s="37"/>
      <c r="UMK157" s="37"/>
      <c r="UML157" s="37"/>
      <c r="UMM157" s="37"/>
      <c r="UMN157" s="37"/>
      <c r="UMO157" s="37"/>
      <c r="UMP157" s="37"/>
      <c r="UMQ157" s="37"/>
      <c r="UMR157" s="37"/>
      <c r="UMS157" s="37"/>
      <c r="UMT157" s="37"/>
      <c r="UMU157" s="37"/>
      <c r="UMV157" s="37"/>
      <c r="UMW157" s="37"/>
      <c r="UMX157" s="37"/>
      <c r="UMY157" s="37"/>
      <c r="UMZ157" s="37"/>
      <c r="UNA157" s="37"/>
      <c r="UNB157" s="37"/>
      <c r="UNC157" s="37"/>
      <c r="UND157" s="37"/>
      <c r="UNE157" s="37"/>
      <c r="UNF157" s="37"/>
      <c r="UNG157" s="37"/>
      <c r="UNH157" s="37"/>
      <c r="UNI157" s="37"/>
      <c r="UNJ157" s="37"/>
      <c r="UNK157" s="37"/>
      <c r="UNL157" s="37"/>
      <c r="UNM157" s="37"/>
      <c r="UNN157" s="37"/>
      <c r="UNO157" s="37"/>
      <c r="UNP157" s="37"/>
      <c r="UNQ157" s="37"/>
      <c r="UNR157" s="37"/>
      <c r="UNS157" s="37"/>
      <c r="UNT157" s="37"/>
      <c r="UNU157" s="37"/>
      <c r="UNV157" s="37"/>
      <c r="UNW157" s="37"/>
      <c r="UNX157" s="37"/>
      <c r="UNY157" s="37"/>
      <c r="UNZ157" s="37"/>
      <c r="UOA157" s="37"/>
      <c r="UOB157" s="37"/>
      <c r="UOC157" s="37"/>
      <c r="UOD157" s="37"/>
      <c r="UOE157" s="37"/>
      <c r="UOF157" s="37"/>
      <c r="UOG157" s="37"/>
      <c r="UOH157" s="37"/>
      <c r="UOI157" s="37"/>
      <c r="UOJ157" s="37"/>
      <c r="UOK157" s="37"/>
      <c r="UOL157" s="37"/>
      <c r="UOM157" s="37"/>
      <c r="UON157" s="37"/>
      <c r="UOO157" s="37"/>
      <c r="UOP157" s="37"/>
      <c r="UOQ157" s="37"/>
      <c r="UOR157" s="37"/>
      <c r="UOS157" s="37"/>
      <c r="UOT157" s="37"/>
      <c r="UOU157" s="37"/>
      <c r="UOV157" s="37"/>
      <c r="UOW157" s="37"/>
      <c r="UOX157" s="37"/>
      <c r="UOY157" s="37"/>
      <c r="UOZ157" s="37"/>
      <c r="UPA157" s="37"/>
      <c r="UPB157" s="37"/>
      <c r="UPC157" s="37"/>
      <c r="UPD157" s="37"/>
      <c r="UPE157" s="37"/>
      <c r="UPF157" s="37"/>
      <c r="UPG157" s="37"/>
      <c r="UPH157" s="37"/>
      <c r="UPI157" s="37"/>
      <c r="UPJ157" s="37"/>
      <c r="UPK157" s="37"/>
      <c r="UPL157" s="37"/>
      <c r="UPM157" s="37"/>
      <c r="UPN157" s="37"/>
      <c r="UPO157" s="37"/>
      <c r="UPP157" s="37"/>
      <c r="UPQ157" s="37"/>
      <c r="UPR157" s="37"/>
      <c r="UPS157" s="37"/>
      <c r="UPT157" s="37"/>
      <c r="UPU157" s="37"/>
      <c r="UPV157" s="37"/>
      <c r="UPW157" s="37"/>
      <c r="UPX157" s="37"/>
      <c r="UPY157" s="37"/>
      <c r="UPZ157" s="37"/>
      <c r="UQA157" s="37"/>
      <c r="UQB157" s="37"/>
      <c r="UQC157" s="37"/>
      <c r="UQD157" s="37"/>
      <c r="UQE157" s="37"/>
      <c r="UQF157" s="37"/>
      <c r="UQG157" s="37"/>
      <c r="UQH157" s="37"/>
      <c r="UQI157" s="37"/>
      <c r="UQJ157" s="37"/>
      <c r="UQK157" s="37"/>
      <c r="UQL157" s="37"/>
      <c r="UQM157" s="37"/>
      <c r="UQN157" s="37"/>
      <c r="UQO157" s="37"/>
      <c r="UQP157" s="37"/>
      <c r="UQQ157" s="37"/>
      <c r="UQR157" s="37"/>
      <c r="UQS157" s="37"/>
      <c r="UQT157" s="37"/>
      <c r="UQU157" s="37"/>
      <c r="UQV157" s="37"/>
      <c r="UQW157" s="37"/>
      <c r="UQX157" s="37"/>
      <c r="UQY157" s="37"/>
      <c r="UQZ157" s="37"/>
      <c r="URA157" s="37"/>
      <c r="URB157" s="37"/>
      <c r="URC157" s="37"/>
      <c r="URD157" s="37"/>
      <c r="URE157" s="37"/>
      <c r="URF157" s="37"/>
      <c r="URG157" s="37"/>
      <c r="URH157" s="37"/>
      <c r="URI157" s="37"/>
      <c r="URJ157" s="37"/>
      <c r="URK157" s="37"/>
      <c r="URL157" s="37"/>
      <c r="URM157" s="37"/>
      <c r="URN157" s="37"/>
      <c r="URO157" s="37"/>
      <c r="URP157" s="37"/>
      <c r="URQ157" s="37"/>
      <c r="URR157" s="37"/>
      <c r="URS157" s="37"/>
      <c r="URT157" s="37"/>
      <c r="URU157" s="37"/>
      <c r="URV157" s="37"/>
      <c r="URW157" s="37"/>
      <c r="URX157" s="37"/>
      <c r="URY157" s="37"/>
      <c r="URZ157" s="37"/>
      <c r="USA157" s="37"/>
      <c r="USB157" s="37"/>
      <c r="USC157" s="37"/>
      <c r="USD157" s="37"/>
      <c r="USE157" s="37"/>
      <c r="USF157" s="37"/>
      <c r="USG157" s="37"/>
      <c r="USH157" s="37"/>
      <c r="USI157" s="37"/>
      <c r="USJ157" s="37"/>
      <c r="USK157" s="37"/>
      <c r="USL157" s="37"/>
      <c r="USM157" s="37"/>
      <c r="USN157" s="37"/>
      <c r="USO157" s="37"/>
      <c r="USP157" s="37"/>
      <c r="USQ157" s="37"/>
      <c r="USR157" s="37"/>
      <c r="USS157" s="37"/>
      <c r="UST157" s="37"/>
      <c r="USU157" s="37"/>
      <c r="USV157" s="37"/>
      <c r="USW157" s="37"/>
      <c r="USX157" s="37"/>
      <c r="USY157" s="37"/>
      <c r="USZ157" s="37"/>
      <c r="UTA157" s="37"/>
      <c r="UTB157" s="37"/>
      <c r="UTC157" s="37"/>
      <c r="UTD157" s="37"/>
      <c r="UTE157" s="37"/>
      <c r="UTF157" s="37"/>
      <c r="UTG157" s="37"/>
      <c r="UTH157" s="37"/>
      <c r="UTI157" s="37"/>
      <c r="UTJ157" s="37"/>
      <c r="UTK157" s="37"/>
      <c r="UTL157" s="37"/>
      <c r="UTM157" s="37"/>
      <c r="UTN157" s="37"/>
      <c r="UTO157" s="37"/>
      <c r="UTP157" s="37"/>
      <c r="UTQ157" s="37"/>
      <c r="UTR157" s="37"/>
      <c r="UTS157" s="37"/>
      <c r="UTT157" s="37"/>
      <c r="UTU157" s="37"/>
      <c r="UTV157" s="37"/>
      <c r="UTW157" s="37"/>
      <c r="UTX157" s="37"/>
      <c r="UTY157" s="37"/>
      <c r="UTZ157" s="37"/>
      <c r="UUA157" s="37"/>
      <c r="UUB157" s="37"/>
      <c r="UUC157" s="37"/>
      <c r="UUD157" s="37"/>
      <c r="UUE157" s="37"/>
      <c r="UUF157" s="37"/>
      <c r="UUG157" s="37"/>
      <c r="UUH157" s="37"/>
      <c r="UUI157" s="37"/>
      <c r="UUJ157" s="37"/>
      <c r="UUK157" s="37"/>
      <c r="UUL157" s="37"/>
      <c r="UUM157" s="37"/>
      <c r="UUN157" s="37"/>
      <c r="UUO157" s="37"/>
      <c r="UUP157" s="37"/>
      <c r="UUQ157" s="37"/>
      <c r="UUR157" s="37"/>
      <c r="UUS157" s="37"/>
      <c r="UUT157" s="37"/>
      <c r="UUU157" s="37"/>
      <c r="UUV157" s="37"/>
      <c r="UUW157" s="37"/>
      <c r="UUX157" s="37"/>
      <c r="UUY157" s="37"/>
      <c r="UUZ157" s="37"/>
      <c r="UVA157" s="37"/>
      <c r="UVB157" s="37"/>
      <c r="UVC157" s="37"/>
      <c r="UVD157" s="37"/>
      <c r="UVE157" s="37"/>
      <c r="UVF157" s="37"/>
      <c r="UVG157" s="37"/>
      <c r="UVH157" s="37"/>
      <c r="UVI157" s="37"/>
      <c r="UVJ157" s="37"/>
      <c r="UVK157" s="37"/>
      <c r="UVL157" s="37"/>
      <c r="UVM157" s="37"/>
      <c r="UVN157" s="37"/>
      <c r="UVO157" s="37"/>
      <c r="UVP157" s="37"/>
      <c r="UVQ157" s="37"/>
      <c r="UVR157" s="37"/>
      <c r="UVS157" s="37"/>
      <c r="UVT157" s="37"/>
      <c r="UVU157" s="37"/>
      <c r="UVV157" s="37"/>
      <c r="UVW157" s="37"/>
      <c r="UVX157" s="37"/>
      <c r="UVY157" s="37"/>
      <c r="UVZ157" s="37"/>
      <c r="UWA157" s="37"/>
      <c r="UWB157" s="37"/>
      <c r="UWC157" s="37"/>
      <c r="UWD157" s="37"/>
      <c r="UWE157" s="37"/>
      <c r="UWF157" s="37"/>
      <c r="UWG157" s="37"/>
      <c r="UWH157" s="37"/>
      <c r="UWI157" s="37"/>
      <c r="UWJ157" s="37"/>
      <c r="UWK157" s="37"/>
      <c r="UWL157" s="37"/>
      <c r="UWM157" s="37"/>
      <c r="UWN157" s="37"/>
      <c r="UWO157" s="37"/>
      <c r="UWP157" s="37"/>
      <c r="UWQ157" s="37"/>
      <c r="UWR157" s="37"/>
      <c r="UWS157" s="37"/>
      <c r="UWT157" s="37"/>
      <c r="UWU157" s="37"/>
      <c r="UWV157" s="37"/>
      <c r="UWW157" s="37"/>
      <c r="UWX157" s="37"/>
      <c r="UWY157" s="37"/>
      <c r="UWZ157" s="37"/>
      <c r="UXA157" s="37"/>
      <c r="UXB157" s="37"/>
      <c r="UXC157" s="37"/>
      <c r="UXD157" s="37"/>
      <c r="UXE157" s="37"/>
      <c r="UXF157" s="37"/>
      <c r="UXG157" s="37"/>
      <c r="UXH157" s="37"/>
      <c r="UXI157" s="37"/>
      <c r="UXJ157" s="37"/>
      <c r="UXK157" s="37"/>
      <c r="UXL157" s="37"/>
      <c r="UXM157" s="37"/>
      <c r="UXN157" s="37"/>
      <c r="UXO157" s="37"/>
      <c r="UXP157" s="37"/>
      <c r="UXQ157" s="37"/>
      <c r="UXR157" s="37"/>
      <c r="UXS157" s="37"/>
      <c r="UXT157" s="37"/>
      <c r="UXU157" s="37"/>
      <c r="UXV157" s="37"/>
      <c r="UXW157" s="37"/>
      <c r="UXX157" s="37"/>
      <c r="UXY157" s="37"/>
      <c r="UXZ157" s="37"/>
      <c r="UYA157" s="37"/>
      <c r="UYB157" s="37"/>
      <c r="UYC157" s="37"/>
      <c r="UYD157" s="37"/>
      <c r="UYE157" s="37"/>
      <c r="UYF157" s="37"/>
      <c r="UYG157" s="37"/>
      <c r="UYH157" s="37"/>
      <c r="UYI157" s="37"/>
      <c r="UYJ157" s="37"/>
      <c r="UYK157" s="37"/>
      <c r="UYL157" s="37"/>
      <c r="UYM157" s="37"/>
      <c r="UYN157" s="37"/>
      <c r="UYO157" s="37"/>
      <c r="UYP157" s="37"/>
      <c r="UYQ157" s="37"/>
      <c r="UYR157" s="37"/>
      <c r="UYS157" s="37"/>
      <c r="UYT157" s="37"/>
      <c r="UYU157" s="37"/>
      <c r="UYV157" s="37"/>
      <c r="UYW157" s="37"/>
      <c r="UYX157" s="37"/>
      <c r="UYY157" s="37"/>
      <c r="UYZ157" s="37"/>
      <c r="UZA157" s="37"/>
      <c r="UZB157" s="37"/>
      <c r="UZC157" s="37"/>
      <c r="UZD157" s="37"/>
      <c r="UZE157" s="37"/>
      <c r="UZF157" s="37"/>
      <c r="UZG157" s="37"/>
      <c r="UZH157" s="37"/>
      <c r="UZI157" s="37"/>
      <c r="UZJ157" s="37"/>
      <c r="UZK157" s="37"/>
      <c r="UZL157" s="37"/>
      <c r="UZM157" s="37"/>
      <c r="UZN157" s="37"/>
      <c r="UZO157" s="37"/>
      <c r="UZP157" s="37"/>
      <c r="UZQ157" s="37"/>
      <c r="UZR157" s="37"/>
      <c r="UZS157" s="37"/>
      <c r="UZT157" s="37"/>
      <c r="UZU157" s="37"/>
      <c r="UZV157" s="37"/>
      <c r="UZW157" s="37"/>
      <c r="UZX157" s="37"/>
      <c r="UZY157" s="37"/>
      <c r="UZZ157" s="37"/>
      <c r="VAA157" s="37"/>
      <c r="VAB157" s="37"/>
      <c r="VAC157" s="37"/>
      <c r="VAD157" s="37"/>
      <c r="VAE157" s="37"/>
      <c r="VAF157" s="37"/>
      <c r="VAG157" s="37"/>
      <c r="VAH157" s="37"/>
      <c r="VAI157" s="37"/>
      <c r="VAJ157" s="37"/>
      <c r="VAK157" s="37"/>
      <c r="VAL157" s="37"/>
      <c r="VAM157" s="37"/>
      <c r="VAN157" s="37"/>
      <c r="VAO157" s="37"/>
      <c r="VAP157" s="37"/>
      <c r="VAQ157" s="37"/>
      <c r="VAR157" s="37"/>
      <c r="VAS157" s="37"/>
      <c r="VAT157" s="37"/>
      <c r="VAU157" s="37"/>
      <c r="VAV157" s="37"/>
      <c r="VAW157" s="37"/>
      <c r="VAX157" s="37"/>
      <c r="VAY157" s="37"/>
      <c r="VAZ157" s="37"/>
      <c r="VBA157" s="37"/>
      <c r="VBB157" s="37"/>
      <c r="VBC157" s="37"/>
      <c r="VBD157" s="37"/>
      <c r="VBE157" s="37"/>
      <c r="VBF157" s="37"/>
      <c r="VBG157" s="37"/>
      <c r="VBH157" s="37"/>
      <c r="VBI157" s="37"/>
      <c r="VBJ157" s="37"/>
      <c r="VBK157" s="37"/>
      <c r="VBL157" s="37"/>
      <c r="VBM157" s="37"/>
      <c r="VBN157" s="37"/>
      <c r="VBO157" s="37"/>
      <c r="VBP157" s="37"/>
      <c r="VBQ157" s="37"/>
      <c r="VBR157" s="37"/>
      <c r="VBS157" s="37"/>
      <c r="VBT157" s="37"/>
      <c r="VBU157" s="37"/>
      <c r="VBV157" s="37"/>
      <c r="VBW157" s="37"/>
      <c r="VBX157" s="37"/>
      <c r="VBY157" s="37"/>
      <c r="VBZ157" s="37"/>
      <c r="VCA157" s="37"/>
      <c r="VCB157" s="37"/>
      <c r="VCC157" s="37"/>
      <c r="VCD157" s="37"/>
      <c r="VCE157" s="37"/>
      <c r="VCF157" s="37"/>
      <c r="VCG157" s="37"/>
      <c r="VCH157" s="37"/>
      <c r="VCI157" s="37"/>
      <c r="VCJ157" s="37"/>
      <c r="VCK157" s="37"/>
      <c r="VCL157" s="37"/>
      <c r="VCM157" s="37"/>
      <c r="VCN157" s="37"/>
      <c r="VCO157" s="37"/>
      <c r="VCP157" s="37"/>
      <c r="VCQ157" s="37"/>
      <c r="VCR157" s="37"/>
      <c r="VCS157" s="37"/>
      <c r="VCT157" s="37"/>
      <c r="VCU157" s="37"/>
      <c r="VCV157" s="37"/>
      <c r="VCW157" s="37"/>
      <c r="VCX157" s="37"/>
      <c r="VCY157" s="37"/>
      <c r="VCZ157" s="37"/>
      <c r="VDA157" s="37"/>
      <c r="VDB157" s="37"/>
      <c r="VDC157" s="37"/>
      <c r="VDD157" s="37"/>
      <c r="VDE157" s="37"/>
      <c r="VDF157" s="37"/>
      <c r="VDG157" s="37"/>
      <c r="VDH157" s="37"/>
      <c r="VDI157" s="37"/>
      <c r="VDJ157" s="37"/>
      <c r="VDK157" s="37"/>
      <c r="VDL157" s="37"/>
      <c r="VDM157" s="37"/>
      <c r="VDN157" s="37"/>
      <c r="VDO157" s="37"/>
      <c r="VDP157" s="37"/>
      <c r="VDQ157" s="37"/>
      <c r="VDR157" s="37"/>
      <c r="VDS157" s="37"/>
      <c r="VDT157" s="37"/>
      <c r="VDU157" s="37"/>
      <c r="VDV157" s="37"/>
      <c r="VDW157" s="37"/>
      <c r="VDX157" s="37"/>
      <c r="VDY157" s="37"/>
      <c r="VDZ157" s="37"/>
      <c r="VEA157" s="37"/>
      <c r="VEB157" s="37"/>
      <c r="VEC157" s="37"/>
      <c r="VED157" s="37"/>
      <c r="VEE157" s="37"/>
      <c r="VEF157" s="37"/>
      <c r="VEG157" s="37"/>
      <c r="VEH157" s="37"/>
      <c r="VEI157" s="37"/>
      <c r="VEJ157" s="37"/>
      <c r="VEK157" s="37"/>
      <c r="VEL157" s="37"/>
      <c r="VEM157" s="37"/>
      <c r="VEN157" s="37"/>
      <c r="VEO157" s="37"/>
      <c r="VEP157" s="37"/>
      <c r="VEQ157" s="37"/>
      <c r="VER157" s="37"/>
      <c r="VES157" s="37"/>
      <c r="VET157" s="37"/>
      <c r="VEU157" s="37"/>
      <c r="VEV157" s="37"/>
      <c r="VEW157" s="37"/>
      <c r="VEX157" s="37"/>
      <c r="VEY157" s="37"/>
      <c r="VEZ157" s="37"/>
      <c r="VFA157" s="37"/>
      <c r="VFB157" s="37"/>
      <c r="VFC157" s="37"/>
      <c r="VFD157" s="37"/>
      <c r="VFE157" s="37"/>
      <c r="VFF157" s="37"/>
      <c r="VFG157" s="37"/>
      <c r="VFH157" s="37"/>
      <c r="VFI157" s="37"/>
      <c r="VFJ157" s="37"/>
      <c r="VFK157" s="37"/>
      <c r="VFL157" s="37"/>
      <c r="VFM157" s="37"/>
      <c r="VFN157" s="37"/>
      <c r="VFO157" s="37"/>
      <c r="VFP157" s="37"/>
      <c r="VFQ157" s="37"/>
      <c r="VFR157" s="37"/>
      <c r="VFS157" s="37"/>
      <c r="VFT157" s="37"/>
      <c r="VFU157" s="37"/>
      <c r="VFV157" s="37"/>
      <c r="VFW157" s="37"/>
      <c r="VFX157" s="37"/>
      <c r="VFY157" s="37"/>
      <c r="VFZ157" s="37"/>
      <c r="VGA157" s="37"/>
      <c r="VGB157" s="37"/>
      <c r="VGC157" s="37"/>
      <c r="VGD157" s="37"/>
      <c r="VGE157" s="37"/>
      <c r="VGF157" s="37"/>
      <c r="VGG157" s="37"/>
      <c r="VGH157" s="37"/>
      <c r="VGI157" s="37"/>
      <c r="VGJ157" s="37"/>
      <c r="VGK157" s="37"/>
      <c r="VGL157" s="37"/>
      <c r="VGM157" s="37"/>
      <c r="VGN157" s="37"/>
      <c r="VGO157" s="37"/>
      <c r="VGP157" s="37"/>
      <c r="VGQ157" s="37"/>
      <c r="VGR157" s="37"/>
      <c r="VGS157" s="37"/>
      <c r="VGT157" s="37"/>
      <c r="VGU157" s="37"/>
      <c r="VGV157" s="37"/>
      <c r="VGW157" s="37"/>
      <c r="VGX157" s="37"/>
      <c r="VGY157" s="37"/>
      <c r="VGZ157" s="37"/>
      <c r="VHA157" s="37"/>
      <c r="VHB157" s="37"/>
      <c r="VHC157" s="37"/>
      <c r="VHD157" s="37"/>
      <c r="VHE157" s="37"/>
      <c r="VHF157" s="37"/>
      <c r="VHG157" s="37"/>
      <c r="VHH157" s="37"/>
      <c r="VHI157" s="37"/>
      <c r="VHJ157" s="37"/>
      <c r="VHK157" s="37"/>
      <c r="VHL157" s="37"/>
      <c r="VHM157" s="37"/>
      <c r="VHN157" s="37"/>
      <c r="VHO157" s="37"/>
      <c r="VHP157" s="37"/>
      <c r="VHQ157" s="37"/>
      <c r="VHR157" s="37"/>
      <c r="VHS157" s="37"/>
      <c r="VHT157" s="37"/>
      <c r="VHU157" s="37"/>
      <c r="VHV157" s="37"/>
      <c r="VHW157" s="37"/>
      <c r="VHX157" s="37"/>
      <c r="VHY157" s="37"/>
      <c r="VHZ157" s="37"/>
      <c r="VIA157" s="37"/>
      <c r="VIB157" s="37"/>
      <c r="VIC157" s="37"/>
      <c r="VID157" s="37"/>
      <c r="VIE157" s="37"/>
      <c r="VIF157" s="37"/>
      <c r="VIG157" s="37"/>
      <c r="VIH157" s="37"/>
      <c r="VII157" s="37"/>
      <c r="VIJ157" s="37"/>
      <c r="VIK157" s="37"/>
      <c r="VIL157" s="37"/>
      <c r="VIM157" s="37"/>
      <c r="VIN157" s="37"/>
      <c r="VIO157" s="37"/>
      <c r="VIP157" s="37"/>
      <c r="VIQ157" s="37"/>
      <c r="VIR157" s="37"/>
      <c r="VIS157" s="37"/>
      <c r="VIT157" s="37"/>
      <c r="VIU157" s="37"/>
      <c r="VIV157" s="37"/>
      <c r="VIW157" s="37"/>
      <c r="VIX157" s="37"/>
      <c r="VIY157" s="37"/>
      <c r="VIZ157" s="37"/>
      <c r="VJA157" s="37"/>
      <c r="VJB157" s="37"/>
      <c r="VJC157" s="37"/>
      <c r="VJD157" s="37"/>
      <c r="VJE157" s="37"/>
      <c r="VJF157" s="37"/>
      <c r="VJG157" s="37"/>
      <c r="VJH157" s="37"/>
      <c r="VJI157" s="37"/>
      <c r="VJJ157" s="37"/>
      <c r="VJK157" s="37"/>
      <c r="VJL157" s="37"/>
      <c r="VJM157" s="37"/>
      <c r="VJN157" s="37"/>
      <c r="VJO157" s="37"/>
      <c r="VJP157" s="37"/>
      <c r="VJQ157" s="37"/>
      <c r="VJR157" s="37"/>
      <c r="VJS157" s="37"/>
      <c r="VJT157" s="37"/>
      <c r="VJU157" s="37"/>
      <c r="VJV157" s="37"/>
      <c r="VJW157" s="37"/>
      <c r="VJX157" s="37"/>
      <c r="VJY157" s="37"/>
      <c r="VJZ157" s="37"/>
      <c r="VKA157" s="37"/>
      <c r="VKB157" s="37"/>
      <c r="VKC157" s="37"/>
      <c r="VKD157" s="37"/>
      <c r="VKE157" s="37"/>
      <c r="VKF157" s="37"/>
      <c r="VKG157" s="37"/>
      <c r="VKH157" s="37"/>
      <c r="VKI157" s="37"/>
      <c r="VKJ157" s="37"/>
      <c r="VKK157" s="37"/>
      <c r="VKL157" s="37"/>
      <c r="VKM157" s="37"/>
      <c r="VKN157" s="37"/>
      <c r="VKO157" s="37"/>
      <c r="VKP157" s="37"/>
      <c r="VKQ157" s="37"/>
      <c r="VKR157" s="37"/>
      <c r="VKS157" s="37"/>
      <c r="VKT157" s="37"/>
      <c r="VKU157" s="37"/>
      <c r="VKV157" s="37"/>
      <c r="VKW157" s="37"/>
      <c r="VKX157" s="37"/>
      <c r="VKY157" s="37"/>
      <c r="VKZ157" s="37"/>
      <c r="VLA157" s="37"/>
      <c r="VLB157" s="37"/>
      <c r="VLC157" s="37"/>
      <c r="VLD157" s="37"/>
      <c r="VLE157" s="37"/>
      <c r="VLF157" s="37"/>
      <c r="VLG157" s="37"/>
      <c r="VLH157" s="37"/>
      <c r="VLI157" s="37"/>
      <c r="VLJ157" s="37"/>
      <c r="VLK157" s="37"/>
      <c r="VLL157" s="37"/>
      <c r="VLM157" s="37"/>
      <c r="VLN157" s="37"/>
      <c r="VLO157" s="37"/>
      <c r="VLP157" s="37"/>
      <c r="VLQ157" s="37"/>
      <c r="VLR157" s="37"/>
      <c r="VLS157" s="37"/>
      <c r="VLT157" s="37"/>
      <c r="VLU157" s="37"/>
      <c r="VLV157" s="37"/>
      <c r="VLW157" s="37"/>
      <c r="VLX157" s="37"/>
      <c r="VLY157" s="37"/>
      <c r="VLZ157" s="37"/>
      <c r="VMA157" s="37"/>
      <c r="VMB157" s="37"/>
      <c r="VMC157" s="37"/>
      <c r="VMD157" s="37"/>
      <c r="VME157" s="37"/>
      <c r="VMF157" s="37"/>
      <c r="VMG157" s="37"/>
      <c r="VMH157" s="37"/>
      <c r="VMI157" s="37"/>
      <c r="VMJ157" s="37"/>
      <c r="VMK157" s="37"/>
      <c r="VML157" s="37"/>
      <c r="VMM157" s="37"/>
      <c r="VMN157" s="37"/>
      <c r="VMO157" s="37"/>
      <c r="VMP157" s="37"/>
      <c r="VMQ157" s="37"/>
      <c r="VMR157" s="37"/>
      <c r="VMS157" s="37"/>
      <c r="VMT157" s="37"/>
      <c r="VMU157" s="37"/>
      <c r="VMV157" s="37"/>
      <c r="VMW157" s="37"/>
      <c r="VMX157" s="37"/>
      <c r="VMY157" s="37"/>
      <c r="VMZ157" s="37"/>
      <c r="VNA157" s="37"/>
      <c r="VNB157" s="37"/>
      <c r="VNC157" s="37"/>
      <c r="VND157" s="37"/>
      <c r="VNE157" s="37"/>
      <c r="VNF157" s="37"/>
      <c r="VNG157" s="37"/>
      <c r="VNH157" s="37"/>
      <c r="VNI157" s="37"/>
      <c r="VNJ157" s="37"/>
      <c r="VNK157" s="37"/>
      <c r="VNL157" s="37"/>
      <c r="VNM157" s="37"/>
      <c r="VNN157" s="37"/>
      <c r="VNO157" s="37"/>
      <c r="VNP157" s="37"/>
      <c r="VNQ157" s="37"/>
      <c r="VNR157" s="37"/>
      <c r="VNS157" s="37"/>
      <c r="VNT157" s="37"/>
      <c r="VNU157" s="37"/>
      <c r="VNV157" s="37"/>
      <c r="VNW157" s="37"/>
      <c r="VNX157" s="37"/>
      <c r="VNY157" s="37"/>
      <c r="VNZ157" s="37"/>
      <c r="VOA157" s="37"/>
      <c r="VOB157" s="37"/>
      <c r="VOC157" s="37"/>
      <c r="VOD157" s="37"/>
      <c r="VOE157" s="37"/>
      <c r="VOF157" s="37"/>
      <c r="VOG157" s="37"/>
      <c r="VOH157" s="37"/>
      <c r="VOI157" s="37"/>
      <c r="VOJ157" s="37"/>
      <c r="VOK157" s="37"/>
      <c r="VOL157" s="37"/>
      <c r="VOM157" s="37"/>
      <c r="VON157" s="37"/>
      <c r="VOO157" s="37"/>
      <c r="VOP157" s="37"/>
      <c r="VOQ157" s="37"/>
      <c r="VOR157" s="37"/>
      <c r="VOS157" s="37"/>
      <c r="VOT157" s="37"/>
      <c r="VOU157" s="37"/>
      <c r="VOV157" s="37"/>
      <c r="VOW157" s="37"/>
      <c r="VOX157" s="37"/>
      <c r="VOY157" s="37"/>
      <c r="VOZ157" s="37"/>
      <c r="VPA157" s="37"/>
      <c r="VPB157" s="37"/>
      <c r="VPC157" s="37"/>
      <c r="VPD157" s="37"/>
      <c r="VPE157" s="37"/>
      <c r="VPF157" s="37"/>
      <c r="VPG157" s="37"/>
      <c r="VPH157" s="37"/>
      <c r="VPI157" s="37"/>
      <c r="VPJ157" s="37"/>
      <c r="VPK157" s="37"/>
      <c r="VPL157" s="37"/>
      <c r="VPM157" s="37"/>
      <c r="VPN157" s="37"/>
      <c r="VPO157" s="37"/>
      <c r="VPP157" s="37"/>
      <c r="VPQ157" s="37"/>
      <c r="VPR157" s="37"/>
      <c r="VPS157" s="37"/>
      <c r="VPT157" s="37"/>
      <c r="VPU157" s="37"/>
      <c r="VPV157" s="37"/>
      <c r="VPW157" s="37"/>
      <c r="VPX157" s="37"/>
      <c r="VPY157" s="37"/>
      <c r="VPZ157" s="37"/>
      <c r="VQA157" s="37"/>
      <c r="VQB157" s="37"/>
      <c r="VQC157" s="37"/>
      <c r="VQD157" s="37"/>
      <c r="VQE157" s="37"/>
      <c r="VQF157" s="37"/>
      <c r="VQG157" s="37"/>
      <c r="VQH157" s="37"/>
      <c r="VQI157" s="37"/>
      <c r="VQJ157" s="37"/>
      <c r="VQK157" s="37"/>
      <c r="VQL157" s="37"/>
      <c r="VQM157" s="37"/>
      <c r="VQN157" s="37"/>
      <c r="VQO157" s="37"/>
      <c r="VQP157" s="37"/>
      <c r="VQQ157" s="37"/>
      <c r="VQR157" s="37"/>
      <c r="VQS157" s="37"/>
      <c r="VQT157" s="37"/>
      <c r="VQU157" s="37"/>
      <c r="VQV157" s="37"/>
      <c r="VQW157" s="37"/>
      <c r="VQX157" s="37"/>
      <c r="VQY157" s="37"/>
      <c r="VQZ157" s="37"/>
      <c r="VRA157" s="37"/>
      <c r="VRB157" s="37"/>
      <c r="VRC157" s="37"/>
      <c r="VRD157" s="37"/>
      <c r="VRE157" s="37"/>
      <c r="VRF157" s="37"/>
      <c r="VRG157" s="37"/>
      <c r="VRH157" s="37"/>
      <c r="VRI157" s="37"/>
      <c r="VRJ157" s="37"/>
      <c r="VRK157" s="37"/>
      <c r="VRL157" s="37"/>
      <c r="VRM157" s="37"/>
      <c r="VRN157" s="37"/>
      <c r="VRO157" s="37"/>
      <c r="VRP157" s="37"/>
      <c r="VRQ157" s="37"/>
      <c r="VRR157" s="37"/>
      <c r="VRS157" s="37"/>
      <c r="VRT157" s="37"/>
      <c r="VRU157" s="37"/>
      <c r="VRV157" s="37"/>
      <c r="VRW157" s="37"/>
      <c r="VRX157" s="37"/>
      <c r="VRY157" s="37"/>
      <c r="VRZ157" s="37"/>
      <c r="VSA157" s="37"/>
      <c r="VSB157" s="37"/>
      <c r="VSC157" s="37"/>
      <c r="VSD157" s="37"/>
      <c r="VSE157" s="37"/>
      <c r="VSF157" s="37"/>
      <c r="VSG157" s="37"/>
      <c r="VSH157" s="37"/>
      <c r="VSI157" s="37"/>
      <c r="VSJ157" s="37"/>
      <c r="VSK157" s="37"/>
      <c r="VSL157" s="37"/>
      <c r="VSM157" s="37"/>
      <c r="VSN157" s="37"/>
      <c r="VSO157" s="37"/>
      <c r="VSP157" s="37"/>
      <c r="VSQ157" s="37"/>
      <c r="VSR157" s="37"/>
      <c r="VSS157" s="37"/>
      <c r="VST157" s="37"/>
      <c r="VSU157" s="37"/>
      <c r="VSV157" s="37"/>
      <c r="VSW157" s="37"/>
      <c r="VSX157" s="37"/>
      <c r="VSY157" s="37"/>
      <c r="VSZ157" s="37"/>
      <c r="VTA157" s="37"/>
      <c r="VTB157" s="37"/>
      <c r="VTC157" s="37"/>
      <c r="VTD157" s="37"/>
      <c r="VTE157" s="37"/>
      <c r="VTF157" s="37"/>
      <c r="VTG157" s="37"/>
      <c r="VTH157" s="37"/>
      <c r="VTI157" s="37"/>
      <c r="VTJ157" s="37"/>
      <c r="VTK157" s="37"/>
      <c r="VTL157" s="37"/>
      <c r="VTM157" s="37"/>
      <c r="VTN157" s="37"/>
      <c r="VTO157" s="37"/>
      <c r="VTP157" s="37"/>
      <c r="VTQ157" s="37"/>
      <c r="VTR157" s="37"/>
      <c r="VTS157" s="37"/>
      <c r="VTT157" s="37"/>
      <c r="VTU157" s="37"/>
      <c r="VTV157" s="37"/>
      <c r="VTW157" s="37"/>
      <c r="VTX157" s="37"/>
      <c r="VTY157" s="37"/>
      <c r="VTZ157" s="37"/>
      <c r="VUA157" s="37"/>
      <c r="VUB157" s="37"/>
      <c r="VUC157" s="37"/>
      <c r="VUD157" s="37"/>
      <c r="VUE157" s="37"/>
      <c r="VUF157" s="37"/>
      <c r="VUG157" s="37"/>
      <c r="VUH157" s="37"/>
      <c r="VUI157" s="37"/>
      <c r="VUJ157" s="37"/>
      <c r="VUK157" s="37"/>
      <c r="VUL157" s="37"/>
      <c r="VUM157" s="37"/>
      <c r="VUN157" s="37"/>
      <c r="VUO157" s="37"/>
      <c r="VUP157" s="37"/>
      <c r="VUQ157" s="37"/>
      <c r="VUR157" s="37"/>
      <c r="VUS157" s="37"/>
      <c r="VUT157" s="37"/>
      <c r="VUU157" s="37"/>
      <c r="VUV157" s="37"/>
      <c r="VUW157" s="37"/>
      <c r="VUX157" s="37"/>
      <c r="VUY157" s="37"/>
      <c r="VUZ157" s="37"/>
      <c r="VVA157" s="37"/>
      <c r="VVB157" s="37"/>
      <c r="VVC157" s="37"/>
      <c r="VVD157" s="37"/>
      <c r="VVE157" s="37"/>
      <c r="VVF157" s="37"/>
      <c r="VVG157" s="37"/>
      <c r="VVH157" s="37"/>
      <c r="VVI157" s="37"/>
      <c r="VVJ157" s="37"/>
      <c r="VVK157" s="37"/>
      <c r="VVL157" s="37"/>
      <c r="VVM157" s="37"/>
      <c r="VVN157" s="37"/>
      <c r="VVO157" s="37"/>
      <c r="VVP157" s="37"/>
      <c r="VVQ157" s="37"/>
      <c r="VVR157" s="37"/>
      <c r="VVS157" s="37"/>
      <c r="VVT157" s="37"/>
      <c r="VVU157" s="37"/>
      <c r="VVV157" s="37"/>
      <c r="VVW157" s="37"/>
      <c r="VVX157" s="37"/>
      <c r="VVY157" s="37"/>
      <c r="VVZ157" s="37"/>
      <c r="VWA157" s="37"/>
      <c r="VWB157" s="37"/>
      <c r="VWC157" s="37"/>
      <c r="VWD157" s="37"/>
      <c r="VWE157" s="37"/>
      <c r="VWF157" s="37"/>
      <c r="VWG157" s="37"/>
      <c r="VWH157" s="37"/>
      <c r="VWI157" s="37"/>
      <c r="VWJ157" s="37"/>
      <c r="VWK157" s="37"/>
      <c r="VWL157" s="37"/>
      <c r="VWM157" s="37"/>
      <c r="VWN157" s="37"/>
      <c r="VWO157" s="37"/>
      <c r="VWP157" s="37"/>
      <c r="VWQ157" s="37"/>
      <c r="VWR157" s="37"/>
      <c r="VWS157" s="37"/>
      <c r="VWT157" s="37"/>
      <c r="VWU157" s="37"/>
      <c r="VWV157" s="37"/>
      <c r="VWW157" s="37"/>
      <c r="VWX157" s="37"/>
      <c r="VWY157" s="37"/>
      <c r="VWZ157" s="37"/>
      <c r="VXA157" s="37"/>
      <c r="VXB157" s="37"/>
      <c r="VXC157" s="37"/>
      <c r="VXD157" s="37"/>
      <c r="VXE157" s="37"/>
      <c r="VXF157" s="37"/>
      <c r="VXG157" s="37"/>
      <c r="VXH157" s="37"/>
      <c r="VXI157" s="37"/>
      <c r="VXJ157" s="37"/>
      <c r="VXK157" s="37"/>
      <c r="VXL157" s="37"/>
      <c r="VXM157" s="37"/>
      <c r="VXN157" s="37"/>
      <c r="VXO157" s="37"/>
      <c r="VXP157" s="37"/>
      <c r="VXQ157" s="37"/>
      <c r="VXR157" s="37"/>
      <c r="VXS157" s="37"/>
      <c r="VXT157" s="37"/>
      <c r="VXU157" s="37"/>
      <c r="VXV157" s="37"/>
      <c r="VXW157" s="37"/>
      <c r="VXX157" s="37"/>
      <c r="VXY157" s="37"/>
      <c r="VXZ157" s="37"/>
      <c r="VYA157" s="37"/>
      <c r="VYB157" s="37"/>
      <c r="VYC157" s="37"/>
      <c r="VYD157" s="37"/>
      <c r="VYE157" s="37"/>
      <c r="VYF157" s="37"/>
      <c r="VYG157" s="37"/>
      <c r="VYH157" s="37"/>
      <c r="VYI157" s="37"/>
      <c r="VYJ157" s="37"/>
      <c r="VYK157" s="37"/>
      <c r="VYL157" s="37"/>
      <c r="VYM157" s="37"/>
      <c r="VYN157" s="37"/>
      <c r="VYO157" s="37"/>
      <c r="VYP157" s="37"/>
      <c r="VYQ157" s="37"/>
      <c r="VYR157" s="37"/>
      <c r="VYS157" s="37"/>
      <c r="VYT157" s="37"/>
      <c r="VYU157" s="37"/>
      <c r="VYV157" s="37"/>
      <c r="VYW157" s="37"/>
      <c r="VYX157" s="37"/>
      <c r="VYY157" s="37"/>
      <c r="VYZ157" s="37"/>
      <c r="VZA157" s="37"/>
      <c r="VZB157" s="37"/>
      <c r="VZC157" s="37"/>
      <c r="VZD157" s="37"/>
      <c r="VZE157" s="37"/>
      <c r="VZF157" s="37"/>
      <c r="VZG157" s="37"/>
      <c r="VZH157" s="37"/>
      <c r="VZI157" s="37"/>
      <c r="VZJ157" s="37"/>
      <c r="VZK157" s="37"/>
      <c r="VZL157" s="37"/>
      <c r="VZM157" s="37"/>
      <c r="VZN157" s="37"/>
      <c r="VZO157" s="37"/>
      <c r="VZP157" s="37"/>
      <c r="VZQ157" s="37"/>
      <c r="VZR157" s="37"/>
      <c r="VZS157" s="37"/>
      <c r="VZT157" s="37"/>
      <c r="VZU157" s="37"/>
      <c r="VZV157" s="37"/>
      <c r="VZW157" s="37"/>
      <c r="VZX157" s="37"/>
      <c r="VZY157" s="37"/>
      <c r="VZZ157" s="37"/>
      <c r="WAA157" s="37"/>
      <c r="WAB157" s="37"/>
      <c r="WAC157" s="37"/>
      <c r="WAD157" s="37"/>
      <c r="WAE157" s="37"/>
      <c r="WAF157" s="37"/>
      <c r="WAG157" s="37"/>
      <c r="WAH157" s="37"/>
      <c r="WAI157" s="37"/>
      <c r="WAJ157" s="37"/>
      <c r="WAK157" s="37"/>
      <c r="WAL157" s="37"/>
      <c r="WAM157" s="37"/>
      <c r="WAN157" s="37"/>
      <c r="WAO157" s="37"/>
      <c r="WAP157" s="37"/>
      <c r="WAQ157" s="37"/>
      <c r="WAR157" s="37"/>
      <c r="WAS157" s="37"/>
      <c r="WAT157" s="37"/>
      <c r="WAU157" s="37"/>
      <c r="WAV157" s="37"/>
      <c r="WAW157" s="37"/>
      <c r="WAX157" s="37"/>
      <c r="WAY157" s="37"/>
      <c r="WAZ157" s="37"/>
      <c r="WBA157" s="37"/>
      <c r="WBB157" s="37"/>
      <c r="WBC157" s="37"/>
      <c r="WBD157" s="37"/>
      <c r="WBE157" s="37"/>
      <c r="WBF157" s="37"/>
      <c r="WBG157" s="37"/>
      <c r="WBH157" s="37"/>
      <c r="WBI157" s="37"/>
      <c r="WBJ157" s="37"/>
      <c r="WBK157" s="37"/>
      <c r="WBL157" s="37"/>
      <c r="WBM157" s="37"/>
      <c r="WBN157" s="37"/>
      <c r="WBO157" s="37"/>
      <c r="WBP157" s="37"/>
      <c r="WBQ157" s="37"/>
      <c r="WBR157" s="37"/>
      <c r="WBS157" s="37"/>
      <c r="WBT157" s="37"/>
      <c r="WBU157" s="37"/>
      <c r="WBV157" s="37"/>
      <c r="WBW157" s="37"/>
      <c r="WBX157" s="37"/>
      <c r="WBY157" s="37"/>
      <c r="WBZ157" s="37"/>
      <c r="WCA157" s="37"/>
      <c r="WCB157" s="37"/>
      <c r="WCC157" s="37"/>
      <c r="WCD157" s="37"/>
      <c r="WCE157" s="37"/>
      <c r="WCF157" s="37"/>
      <c r="WCG157" s="37"/>
      <c r="WCH157" s="37"/>
      <c r="WCI157" s="37"/>
      <c r="WCJ157" s="37"/>
      <c r="WCK157" s="37"/>
      <c r="WCL157" s="37"/>
      <c r="WCM157" s="37"/>
      <c r="WCN157" s="37"/>
      <c r="WCO157" s="37"/>
      <c r="WCP157" s="37"/>
      <c r="WCQ157" s="37"/>
      <c r="WCR157" s="37"/>
      <c r="WCS157" s="37"/>
      <c r="WCT157" s="37"/>
      <c r="WCU157" s="37"/>
      <c r="WCV157" s="37"/>
      <c r="WCW157" s="37"/>
      <c r="WCX157" s="37"/>
      <c r="WCY157" s="37"/>
      <c r="WCZ157" s="37"/>
      <c r="WDA157" s="37"/>
      <c r="WDB157" s="37"/>
      <c r="WDC157" s="37"/>
      <c r="WDD157" s="37"/>
      <c r="WDE157" s="37"/>
      <c r="WDF157" s="37"/>
      <c r="WDG157" s="37"/>
      <c r="WDH157" s="37"/>
      <c r="WDI157" s="37"/>
      <c r="WDJ157" s="37"/>
      <c r="WDK157" s="37"/>
      <c r="WDL157" s="37"/>
      <c r="WDM157" s="37"/>
      <c r="WDN157" s="37"/>
      <c r="WDO157" s="37"/>
      <c r="WDP157" s="37"/>
      <c r="WDQ157" s="37"/>
      <c r="WDR157" s="37"/>
      <c r="WDS157" s="37"/>
      <c r="WDT157" s="37"/>
      <c r="WDU157" s="37"/>
      <c r="WDV157" s="37"/>
      <c r="WDW157" s="37"/>
      <c r="WDX157" s="37"/>
      <c r="WDY157" s="37"/>
      <c r="WDZ157" s="37"/>
      <c r="WEA157" s="37"/>
      <c r="WEB157" s="37"/>
      <c r="WEC157" s="37"/>
      <c r="WED157" s="37"/>
      <c r="WEE157" s="37"/>
      <c r="WEF157" s="37"/>
      <c r="WEG157" s="37"/>
      <c r="WEH157" s="37"/>
      <c r="WEI157" s="37"/>
      <c r="WEJ157" s="37"/>
      <c r="WEK157" s="37"/>
      <c r="WEL157" s="37"/>
      <c r="WEM157" s="37"/>
      <c r="WEN157" s="37"/>
      <c r="WEO157" s="37"/>
      <c r="WEP157" s="37"/>
      <c r="WEQ157" s="37"/>
      <c r="WER157" s="37"/>
      <c r="WES157" s="37"/>
      <c r="WET157" s="37"/>
      <c r="WEU157" s="37"/>
      <c r="WEV157" s="37"/>
      <c r="WEW157" s="37"/>
      <c r="WEX157" s="37"/>
      <c r="WEY157" s="37"/>
      <c r="WEZ157" s="37"/>
      <c r="WFA157" s="37"/>
      <c r="WFB157" s="37"/>
      <c r="WFC157" s="37"/>
      <c r="WFD157" s="37"/>
      <c r="WFE157" s="37"/>
      <c r="WFF157" s="37"/>
      <c r="WFG157" s="37"/>
      <c r="WFH157" s="37"/>
      <c r="WFI157" s="37"/>
      <c r="WFJ157" s="37"/>
      <c r="WFK157" s="37"/>
      <c r="WFL157" s="37"/>
      <c r="WFM157" s="37"/>
      <c r="WFN157" s="37"/>
      <c r="WFO157" s="37"/>
      <c r="WFP157" s="37"/>
      <c r="WFQ157" s="37"/>
      <c r="WFR157" s="37"/>
      <c r="WFS157" s="37"/>
      <c r="WFT157" s="37"/>
      <c r="WFU157" s="37"/>
      <c r="WFV157" s="37"/>
      <c r="WFW157" s="37"/>
      <c r="WFX157" s="37"/>
      <c r="WFY157" s="37"/>
      <c r="WFZ157" s="37"/>
      <c r="WGA157" s="37"/>
      <c r="WGB157" s="37"/>
      <c r="WGC157" s="37"/>
      <c r="WGD157" s="37"/>
      <c r="WGE157" s="37"/>
      <c r="WGF157" s="37"/>
      <c r="WGG157" s="37"/>
      <c r="WGH157" s="37"/>
      <c r="WGI157" s="37"/>
      <c r="WGJ157" s="37"/>
      <c r="WGK157" s="37"/>
      <c r="WGL157" s="37"/>
      <c r="WGM157" s="37"/>
      <c r="WGN157" s="37"/>
      <c r="WGO157" s="37"/>
      <c r="WGP157" s="37"/>
      <c r="WGQ157" s="37"/>
      <c r="WGR157" s="37"/>
      <c r="WGS157" s="37"/>
      <c r="WGT157" s="37"/>
      <c r="WGU157" s="37"/>
      <c r="WGV157" s="37"/>
      <c r="WGW157" s="37"/>
      <c r="WGX157" s="37"/>
      <c r="WGY157" s="37"/>
      <c r="WGZ157" s="37"/>
      <c r="WHA157" s="37"/>
      <c r="WHB157" s="37"/>
      <c r="WHC157" s="37"/>
      <c r="WHD157" s="37"/>
      <c r="WHE157" s="37"/>
      <c r="WHF157" s="37"/>
      <c r="WHG157" s="37"/>
      <c r="WHH157" s="37"/>
      <c r="WHI157" s="37"/>
      <c r="WHJ157" s="37"/>
      <c r="WHK157" s="37"/>
      <c r="WHL157" s="37"/>
      <c r="WHM157" s="37"/>
      <c r="WHN157" s="37"/>
      <c r="WHO157" s="37"/>
      <c r="WHP157" s="37"/>
      <c r="WHQ157" s="37"/>
      <c r="WHR157" s="37"/>
      <c r="WHS157" s="37"/>
      <c r="WHT157" s="37"/>
      <c r="WHU157" s="37"/>
      <c r="WHV157" s="37"/>
      <c r="WHW157" s="37"/>
      <c r="WHX157" s="37"/>
      <c r="WHY157" s="37"/>
      <c r="WHZ157" s="37"/>
      <c r="WIA157" s="37"/>
      <c r="WIB157" s="37"/>
      <c r="WIC157" s="37"/>
      <c r="WID157" s="37"/>
      <c r="WIE157" s="37"/>
      <c r="WIF157" s="37"/>
      <c r="WIG157" s="37"/>
      <c r="WIH157" s="37"/>
      <c r="WII157" s="37"/>
      <c r="WIJ157" s="37"/>
      <c r="WIK157" s="37"/>
      <c r="WIL157" s="37"/>
      <c r="WIM157" s="37"/>
      <c r="WIN157" s="37"/>
      <c r="WIO157" s="37"/>
      <c r="WIP157" s="37"/>
      <c r="WIQ157" s="37"/>
      <c r="WIR157" s="37"/>
      <c r="WIS157" s="37"/>
      <c r="WIT157" s="37"/>
      <c r="WIU157" s="37"/>
      <c r="WIV157" s="37"/>
      <c r="WIW157" s="37"/>
      <c r="WIX157" s="37"/>
      <c r="WIY157" s="37"/>
      <c r="WIZ157" s="37"/>
      <c r="WJA157" s="37"/>
      <c r="WJB157" s="37"/>
      <c r="WJC157" s="37"/>
      <c r="WJD157" s="37"/>
      <c r="WJE157" s="37"/>
      <c r="WJF157" s="37"/>
      <c r="WJG157" s="37"/>
      <c r="WJH157" s="37"/>
      <c r="WJI157" s="37"/>
      <c r="WJJ157" s="37"/>
      <c r="WJK157" s="37"/>
      <c r="WJL157" s="37"/>
      <c r="WJM157" s="37"/>
      <c r="WJN157" s="37"/>
      <c r="WJO157" s="37"/>
      <c r="WJP157" s="37"/>
      <c r="WJQ157" s="37"/>
      <c r="WJR157" s="37"/>
      <c r="WJS157" s="37"/>
      <c r="WJT157" s="37"/>
      <c r="WJU157" s="37"/>
      <c r="WJV157" s="37"/>
      <c r="WJW157" s="37"/>
      <c r="WJX157" s="37"/>
      <c r="WJY157" s="37"/>
      <c r="WJZ157" s="37"/>
      <c r="WKA157" s="37"/>
      <c r="WKB157" s="37"/>
      <c r="WKC157" s="37"/>
      <c r="WKD157" s="37"/>
      <c r="WKE157" s="37"/>
      <c r="WKF157" s="37"/>
      <c r="WKG157" s="37"/>
      <c r="WKH157" s="37"/>
      <c r="WKI157" s="37"/>
      <c r="WKJ157" s="37"/>
      <c r="WKK157" s="37"/>
      <c r="WKL157" s="37"/>
      <c r="WKM157" s="37"/>
      <c r="WKN157" s="37"/>
      <c r="WKO157" s="37"/>
      <c r="WKP157" s="37"/>
      <c r="WKQ157" s="37"/>
      <c r="WKR157" s="37"/>
      <c r="WKS157" s="37"/>
      <c r="WKT157" s="37"/>
      <c r="WKU157" s="37"/>
      <c r="WKV157" s="37"/>
      <c r="WKW157" s="37"/>
      <c r="WKX157" s="37"/>
      <c r="WKY157" s="37"/>
      <c r="WKZ157" s="37"/>
      <c r="WLA157" s="37"/>
      <c r="WLB157" s="37"/>
      <c r="WLC157" s="37"/>
      <c r="WLD157" s="37"/>
      <c r="WLE157" s="37"/>
      <c r="WLF157" s="37"/>
      <c r="WLG157" s="37"/>
      <c r="WLH157" s="37"/>
      <c r="WLI157" s="37"/>
      <c r="WLJ157" s="37"/>
      <c r="WLK157" s="37"/>
      <c r="WLL157" s="37"/>
      <c r="WLM157" s="37"/>
      <c r="WLN157" s="37"/>
      <c r="WLO157" s="37"/>
      <c r="WLP157" s="37"/>
      <c r="WLQ157" s="37"/>
      <c r="WLR157" s="37"/>
      <c r="WLS157" s="37"/>
      <c r="WLT157" s="37"/>
      <c r="WLU157" s="37"/>
      <c r="WLV157" s="37"/>
      <c r="WLW157" s="37"/>
      <c r="WLX157" s="37"/>
      <c r="WLY157" s="37"/>
      <c r="WLZ157" s="37"/>
      <c r="WMA157" s="37"/>
      <c r="WMB157" s="37"/>
      <c r="WMC157" s="37"/>
      <c r="WMD157" s="37"/>
      <c r="WME157" s="37"/>
      <c r="WMF157" s="37"/>
      <c r="WMG157" s="37"/>
      <c r="WMH157" s="37"/>
      <c r="WMI157" s="37"/>
      <c r="WMJ157" s="37"/>
      <c r="WMK157" s="37"/>
      <c r="WML157" s="37"/>
      <c r="WMM157" s="37"/>
      <c r="WMN157" s="37"/>
      <c r="WMO157" s="37"/>
      <c r="WMP157" s="37"/>
      <c r="WMQ157" s="37"/>
      <c r="WMR157" s="37"/>
      <c r="WMS157" s="37"/>
      <c r="WMT157" s="37"/>
      <c r="WMU157" s="37"/>
      <c r="WMV157" s="37"/>
      <c r="WMW157" s="37"/>
      <c r="WMX157" s="37"/>
      <c r="WMY157" s="37"/>
      <c r="WMZ157" s="37"/>
      <c r="WNA157" s="37"/>
      <c r="WNB157" s="37"/>
      <c r="WNC157" s="37"/>
      <c r="WND157" s="37"/>
      <c r="WNE157" s="37"/>
      <c r="WNF157" s="37"/>
      <c r="WNG157" s="37"/>
      <c r="WNH157" s="37"/>
      <c r="WNI157" s="37"/>
      <c r="WNJ157" s="37"/>
      <c r="WNK157" s="37"/>
      <c r="WNL157" s="37"/>
      <c r="WNM157" s="37"/>
      <c r="WNN157" s="37"/>
      <c r="WNO157" s="37"/>
      <c r="WNP157" s="37"/>
      <c r="WNQ157" s="37"/>
      <c r="WNR157" s="37"/>
      <c r="WNS157" s="37"/>
      <c r="WNT157" s="37"/>
      <c r="WNU157" s="37"/>
      <c r="WNV157" s="37"/>
      <c r="WNW157" s="37"/>
      <c r="WNX157" s="37"/>
      <c r="WNY157" s="37"/>
      <c r="WNZ157" s="37"/>
      <c r="WOA157" s="37"/>
      <c r="WOB157" s="37"/>
      <c r="WOC157" s="37"/>
      <c r="WOD157" s="37"/>
      <c r="WOE157" s="37"/>
      <c r="WOF157" s="37"/>
      <c r="WOG157" s="37"/>
      <c r="WOH157" s="37"/>
      <c r="WOI157" s="37"/>
      <c r="WOJ157" s="37"/>
      <c r="WOK157" s="37"/>
      <c r="WOL157" s="37"/>
      <c r="WOM157" s="37"/>
      <c r="WON157" s="37"/>
      <c r="WOO157" s="37"/>
      <c r="WOP157" s="37"/>
      <c r="WOQ157" s="37"/>
      <c r="WOR157" s="37"/>
      <c r="WOS157" s="37"/>
      <c r="WOT157" s="37"/>
      <c r="WOU157" s="37"/>
      <c r="WOV157" s="37"/>
      <c r="WOW157" s="37"/>
      <c r="WOX157" s="37"/>
      <c r="WOY157" s="37"/>
      <c r="WOZ157" s="37"/>
      <c r="WPA157" s="37"/>
      <c r="WPB157" s="37"/>
      <c r="WPC157" s="37"/>
      <c r="WPD157" s="37"/>
      <c r="WPE157" s="37"/>
      <c r="WPF157" s="37"/>
      <c r="WPG157" s="37"/>
      <c r="WPH157" s="37"/>
      <c r="WPI157" s="37"/>
      <c r="WPJ157" s="37"/>
      <c r="WPK157" s="37"/>
      <c r="WPL157" s="37"/>
      <c r="WPM157" s="37"/>
      <c r="WPN157" s="37"/>
      <c r="WPO157" s="37"/>
      <c r="WPP157" s="37"/>
      <c r="WPQ157" s="37"/>
      <c r="WPR157" s="37"/>
      <c r="WPS157" s="37"/>
      <c r="WPT157" s="37"/>
      <c r="WPU157" s="37"/>
      <c r="WPV157" s="37"/>
      <c r="WPW157" s="37"/>
      <c r="WPX157" s="37"/>
      <c r="WPY157" s="37"/>
      <c r="WPZ157" s="37"/>
      <c r="WQA157" s="37"/>
      <c r="WQB157" s="37"/>
      <c r="WQC157" s="37"/>
      <c r="WQD157" s="37"/>
      <c r="WQE157" s="37"/>
      <c r="WQF157" s="37"/>
      <c r="WQG157" s="37"/>
      <c r="WQH157" s="37"/>
      <c r="WQI157" s="37"/>
      <c r="WQJ157" s="37"/>
      <c r="WQK157" s="37"/>
      <c r="WQL157" s="37"/>
      <c r="WQM157" s="37"/>
      <c r="WQN157" s="37"/>
      <c r="WQO157" s="37"/>
      <c r="WQP157" s="37"/>
      <c r="WQQ157" s="37"/>
      <c r="WQR157" s="37"/>
      <c r="WQS157" s="37"/>
      <c r="WQT157" s="37"/>
      <c r="WQU157" s="37"/>
      <c r="WQV157" s="37"/>
      <c r="WQW157" s="37"/>
      <c r="WQX157" s="37"/>
      <c r="WQY157" s="37"/>
      <c r="WQZ157" s="37"/>
      <c r="WRA157" s="37"/>
      <c r="WRB157" s="37"/>
      <c r="WRC157" s="37"/>
      <c r="WRD157" s="37"/>
      <c r="WRE157" s="37"/>
      <c r="WRF157" s="37"/>
      <c r="WRG157" s="37"/>
      <c r="WRH157" s="37"/>
      <c r="WRI157" s="37"/>
      <c r="WRJ157" s="37"/>
      <c r="WRK157" s="37"/>
      <c r="WRL157" s="37"/>
      <c r="WRM157" s="37"/>
      <c r="WRN157" s="37"/>
      <c r="WRO157" s="37"/>
      <c r="WRP157" s="37"/>
      <c r="WRQ157" s="37"/>
      <c r="WRR157" s="37"/>
      <c r="WRS157" s="37"/>
      <c r="WRT157" s="37"/>
      <c r="WRU157" s="37"/>
      <c r="WRV157" s="37"/>
      <c r="WRW157" s="37"/>
      <c r="WRX157" s="37"/>
      <c r="WRY157" s="37"/>
      <c r="WRZ157" s="37"/>
      <c r="WSA157" s="37"/>
      <c r="WSB157" s="37"/>
      <c r="WSC157" s="37"/>
      <c r="WSD157" s="37"/>
      <c r="WSE157" s="37"/>
      <c r="WSF157" s="37"/>
      <c r="WSG157" s="37"/>
      <c r="WSH157" s="37"/>
      <c r="WSI157" s="37"/>
      <c r="WSJ157" s="37"/>
      <c r="WSK157" s="37"/>
      <c r="WSL157" s="37"/>
      <c r="WSM157" s="37"/>
      <c r="WSN157" s="37"/>
      <c r="WSO157" s="37"/>
      <c r="WSP157" s="37"/>
      <c r="WSQ157" s="37"/>
      <c r="WSR157" s="37"/>
      <c r="WSS157" s="37"/>
      <c r="WST157" s="37"/>
      <c r="WSU157" s="37"/>
      <c r="WSV157" s="37"/>
      <c r="WSW157" s="37"/>
      <c r="WSX157" s="37"/>
      <c r="WSY157" s="37"/>
      <c r="WSZ157" s="37"/>
      <c r="WTA157" s="37"/>
      <c r="WTB157" s="37"/>
      <c r="WTC157" s="37"/>
      <c r="WTD157" s="37"/>
      <c r="WTE157" s="37"/>
      <c r="WTF157" s="37"/>
      <c r="WTG157" s="37"/>
      <c r="WTH157" s="37"/>
      <c r="WTI157" s="37"/>
      <c r="WTJ157" s="37"/>
      <c r="WTK157" s="37"/>
      <c r="WTL157" s="37"/>
      <c r="WTM157" s="37"/>
      <c r="WTN157" s="37"/>
      <c r="WTO157" s="37"/>
      <c r="WTP157" s="37"/>
      <c r="WTQ157" s="37"/>
      <c r="WTR157" s="37"/>
      <c r="WTS157" s="37"/>
      <c r="WTT157" s="37"/>
      <c r="WTU157" s="37"/>
      <c r="WTV157" s="37"/>
      <c r="WTW157" s="37"/>
      <c r="WTX157" s="37"/>
      <c r="WTY157" s="37"/>
      <c r="WTZ157" s="37"/>
      <c r="WUA157" s="37"/>
      <c r="WUB157" s="37"/>
      <c r="WUC157" s="37"/>
      <c r="WUD157" s="37"/>
      <c r="WUE157" s="37"/>
      <c r="WUF157" s="37"/>
      <c r="WUG157" s="37"/>
      <c r="WUH157" s="37"/>
      <c r="WUI157" s="37"/>
      <c r="WUJ157" s="37"/>
      <c r="WUK157" s="37"/>
      <c r="WUL157" s="37"/>
      <c r="WUM157" s="37"/>
      <c r="WUN157" s="37"/>
      <c r="WUO157" s="37"/>
      <c r="WUP157" s="37"/>
      <c r="WUQ157" s="37"/>
      <c r="WUR157" s="37"/>
      <c r="WUS157" s="37"/>
      <c r="WUT157" s="37"/>
      <c r="WUU157" s="37"/>
      <c r="WUV157" s="37"/>
      <c r="WUW157" s="37"/>
      <c r="WUX157" s="37"/>
      <c r="WUY157" s="37"/>
      <c r="WUZ157" s="37"/>
      <c r="WVA157" s="37"/>
      <c r="WVB157" s="37"/>
      <c r="WVC157" s="37"/>
      <c r="WVD157" s="37"/>
      <c r="WVE157" s="37"/>
      <c r="WVF157" s="37"/>
      <c r="WVG157" s="37"/>
      <c r="WVH157" s="37"/>
      <c r="WVI157" s="37"/>
      <c r="WVJ157" s="37"/>
      <c r="WVK157" s="37"/>
      <c r="WVL157" s="37"/>
      <c r="WVM157" s="37"/>
      <c r="WVN157" s="37"/>
      <c r="WVO157" s="37"/>
      <c r="WVP157" s="37"/>
      <c r="WVQ157" s="37"/>
      <c r="WVR157" s="37"/>
      <c r="WVS157" s="37"/>
      <c r="WVT157" s="37"/>
      <c r="WVU157" s="37"/>
      <c r="WVV157" s="37"/>
      <c r="WVW157" s="37"/>
      <c r="WVX157" s="37"/>
      <c r="WVY157" s="37"/>
      <c r="WVZ157" s="37"/>
      <c r="WWA157" s="37"/>
      <c r="WWB157" s="37"/>
      <c r="WWC157" s="37"/>
      <c r="WWD157" s="37"/>
      <c r="WWE157" s="37"/>
      <c r="WWF157" s="37"/>
      <c r="WWG157" s="37"/>
      <c r="WWH157" s="37"/>
      <c r="WWI157" s="37"/>
      <c r="WWJ157" s="37"/>
      <c r="WWK157" s="37"/>
      <c r="WWL157" s="37"/>
      <c r="WWM157" s="37"/>
      <c r="WWN157" s="37"/>
      <c r="WWO157" s="37"/>
      <c r="WWP157" s="37"/>
      <c r="WWQ157" s="37"/>
      <c r="WWR157" s="37"/>
      <c r="WWS157" s="37"/>
      <c r="WWT157" s="37"/>
      <c r="WWU157" s="37"/>
      <c r="WWV157" s="37"/>
      <c r="WWW157" s="37"/>
      <c r="WWX157" s="37"/>
      <c r="WWY157" s="37"/>
      <c r="WWZ157" s="37"/>
      <c r="WXA157" s="37"/>
      <c r="WXB157" s="37"/>
      <c r="WXC157" s="37"/>
      <c r="WXD157" s="37"/>
      <c r="WXE157" s="37"/>
      <c r="WXF157" s="37"/>
      <c r="WXG157" s="37"/>
      <c r="WXH157" s="37"/>
      <c r="WXI157" s="37"/>
      <c r="WXJ157" s="37"/>
      <c r="WXK157" s="37"/>
      <c r="WXL157" s="37"/>
      <c r="WXM157" s="37"/>
      <c r="WXN157" s="37"/>
      <c r="WXO157" s="37"/>
      <c r="WXP157" s="37"/>
      <c r="WXQ157" s="37"/>
      <c r="WXR157" s="37"/>
      <c r="WXS157" s="37"/>
      <c r="WXT157" s="37"/>
      <c r="WXU157" s="37"/>
      <c r="WXV157" s="37"/>
      <c r="WXW157" s="37"/>
      <c r="WXX157" s="37"/>
      <c r="WXY157" s="37"/>
      <c r="WXZ157" s="37"/>
      <c r="WYA157" s="37"/>
      <c r="WYB157" s="37"/>
      <c r="WYC157" s="37"/>
      <c r="WYD157" s="37"/>
      <c r="WYE157" s="37"/>
      <c r="WYF157" s="37"/>
      <c r="WYG157" s="37"/>
      <c r="WYH157" s="37"/>
      <c r="WYI157" s="37"/>
      <c r="WYJ157" s="37"/>
      <c r="WYK157" s="37"/>
      <c r="WYL157" s="37"/>
      <c r="WYM157" s="37"/>
      <c r="WYN157" s="37"/>
      <c r="WYO157" s="37"/>
      <c r="WYP157" s="37"/>
      <c r="WYQ157" s="37"/>
      <c r="WYR157" s="37"/>
      <c r="WYS157" s="37"/>
      <c r="WYT157" s="37"/>
      <c r="WYU157" s="37"/>
      <c r="WYV157" s="37"/>
      <c r="WYW157" s="37"/>
      <c r="WYX157" s="37"/>
      <c r="WYY157" s="37"/>
      <c r="WYZ157" s="37"/>
      <c r="WZA157" s="37"/>
      <c r="WZB157" s="37"/>
      <c r="WZC157" s="37"/>
      <c r="WZD157" s="37"/>
      <c r="WZE157" s="37"/>
      <c r="WZF157" s="37"/>
      <c r="WZG157" s="37"/>
      <c r="WZH157" s="37"/>
      <c r="WZI157" s="37"/>
      <c r="WZJ157" s="37"/>
      <c r="WZK157" s="37"/>
      <c r="WZL157" s="37"/>
      <c r="WZM157" s="37"/>
      <c r="WZN157" s="37"/>
      <c r="WZO157" s="37"/>
      <c r="WZP157" s="37"/>
      <c r="WZQ157" s="37"/>
      <c r="WZR157" s="37"/>
      <c r="WZS157" s="37"/>
      <c r="WZT157" s="37"/>
      <c r="WZU157" s="37"/>
      <c r="WZV157" s="37"/>
      <c r="WZW157" s="37"/>
      <c r="WZX157" s="37"/>
      <c r="WZY157" s="37"/>
      <c r="WZZ157" s="37"/>
      <c r="XAA157" s="37"/>
      <c r="XAB157" s="37"/>
      <c r="XAC157" s="37"/>
      <c r="XAD157" s="37"/>
      <c r="XAE157" s="37"/>
      <c r="XAF157" s="37"/>
      <c r="XAG157" s="37"/>
      <c r="XAH157" s="37"/>
      <c r="XAI157" s="37"/>
      <c r="XAJ157" s="37"/>
      <c r="XAK157" s="37"/>
      <c r="XAL157" s="37"/>
      <c r="XAM157" s="37"/>
      <c r="XAN157" s="37"/>
      <c r="XAO157" s="37"/>
      <c r="XAP157" s="37"/>
      <c r="XAQ157" s="37"/>
      <c r="XAR157" s="37"/>
      <c r="XAS157" s="37"/>
      <c r="XAT157" s="37"/>
      <c r="XAU157" s="37"/>
      <c r="XAV157" s="37"/>
      <c r="XAW157" s="37"/>
      <c r="XAX157" s="37"/>
      <c r="XAY157" s="37"/>
      <c r="XAZ157" s="37"/>
      <c r="XBA157" s="37"/>
      <c r="XBB157" s="37"/>
      <c r="XBC157" s="37"/>
      <c r="XBD157" s="37"/>
      <c r="XBE157" s="37"/>
      <c r="XBF157" s="37"/>
      <c r="XBG157" s="37"/>
      <c r="XBH157" s="37"/>
      <c r="XBI157" s="37"/>
      <c r="XBJ157" s="37"/>
      <c r="XBK157" s="37"/>
      <c r="XBL157" s="37"/>
      <c r="XBM157" s="37"/>
      <c r="XBN157" s="37"/>
      <c r="XBO157" s="37"/>
      <c r="XBP157" s="37"/>
      <c r="XBQ157" s="37"/>
      <c r="XBR157" s="37"/>
      <c r="XBS157" s="37"/>
      <c r="XBT157" s="37"/>
      <c r="XBU157" s="37"/>
      <c r="XBV157" s="37"/>
      <c r="XBW157" s="37"/>
      <c r="XBX157" s="37"/>
      <c r="XBY157" s="37"/>
      <c r="XBZ157" s="37"/>
      <c r="XCA157" s="37"/>
      <c r="XCB157" s="37"/>
      <c r="XCC157" s="37"/>
      <c r="XCD157" s="37"/>
      <c r="XCE157" s="37"/>
      <c r="XCF157" s="37"/>
      <c r="XCG157" s="37"/>
      <c r="XCH157" s="37"/>
      <c r="XCI157" s="37"/>
      <c r="XCJ157" s="37"/>
      <c r="XCK157" s="37"/>
      <c r="XCL157" s="37"/>
      <c r="XCM157" s="37"/>
      <c r="XCN157" s="37"/>
      <c r="XCO157" s="37"/>
      <c r="XCP157" s="37"/>
      <c r="XCQ157" s="37"/>
      <c r="XCR157" s="37"/>
      <c r="XCS157" s="37"/>
      <c r="XCT157" s="37"/>
      <c r="XCU157" s="37"/>
      <c r="XCV157" s="37"/>
      <c r="XCW157" s="37"/>
      <c r="XCX157" s="37"/>
      <c r="XCY157" s="37"/>
      <c r="XCZ157" s="37"/>
      <c r="XDA157" s="37"/>
      <c r="XDB157" s="37"/>
      <c r="XDC157" s="37"/>
      <c r="XDD157" s="37"/>
      <c r="XDE157" s="37"/>
      <c r="XDF157" s="37"/>
      <c r="XDG157" s="37"/>
      <c r="XDH157" s="37"/>
      <c r="XDI157" s="37"/>
      <c r="XDJ157" s="37"/>
      <c r="XDK157" s="37"/>
      <c r="XDL157" s="37"/>
      <c r="XDM157" s="37"/>
      <c r="XDN157" s="37"/>
      <c r="XDO157" s="37"/>
      <c r="XDP157" s="37"/>
      <c r="XDQ157" s="37"/>
      <c r="XDR157" s="37"/>
      <c r="XDS157" s="37"/>
      <c r="XDT157" s="37"/>
      <c r="XDU157" s="37"/>
      <c r="XDV157" s="37"/>
      <c r="XDW157" s="37"/>
      <c r="XDX157" s="37"/>
      <c r="XDY157" s="37"/>
      <c r="XDZ157" s="37"/>
      <c r="XEA157" s="37"/>
      <c r="XEB157" s="37"/>
      <c r="XEC157" s="37"/>
      <c r="XED157" s="37"/>
      <c r="XEE157" s="37"/>
      <c r="XEF157" s="37"/>
      <c r="XEG157" s="37"/>
      <c r="XEH157" s="37"/>
      <c r="XEI157" s="37"/>
      <c r="XEJ157" s="37"/>
      <c r="XEK157" s="37"/>
      <c r="XEL157" s="37"/>
      <c r="XEM157" s="37"/>
      <c r="XEN157" s="37"/>
      <c r="XEO157" s="37"/>
      <c r="XEP157" s="37"/>
      <c r="XEQ157" s="37"/>
      <c r="XER157" s="37"/>
      <c r="XES157" s="37"/>
      <c r="XET157" s="37"/>
      <c r="XEU157" s="37"/>
      <c r="XEV157" s="37"/>
      <c r="XEW157" s="37"/>
      <c r="XEX157" s="37"/>
      <c r="XEY157" s="37"/>
      <c r="XEZ157" s="37"/>
      <c r="XFA157" s="37"/>
      <c r="XFB157" s="37"/>
      <c r="XFC157" s="37"/>
      <c r="XFD157" s="37"/>
    </row>
    <row r="158" spans="1:16384" ht="15" customHeight="1" x14ac:dyDescent="0.2">
      <c r="A158" s="286" t="s">
        <v>910</v>
      </c>
      <c r="B158" s="13"/>
      <c r="C158" s="13"/>
      <c r="D158" s="13"/>
      <c r="E158" s="13"/>
      <c r="F158" s="13"/>
      <c r="G158" s="13"/>
      <c r="H158" s="13"/>
      <c r="I158" s="13"/>
      <c r="J158" s="13"/>
      <c r="K158" s="13"/>
      <c r="L158" s="13"/>
      <c r="M158" s="13"/>
      <c r="N158" s="13"/>
      <c r="O158" s="13"/>
      <c r="P158" s="39"/>
    </row>
    <row r="159" spans="1:16384" x14ac:dyDescent="0.2">
      <c r="A159" s="255" t="s">
        <v>923</v>
      </c>
      <c r="B159" s="13"/>
      <c r="C159" s="13"/>
      <c r="D159" s="13"/>
      <c r="E159" s="13"/>
      <c r="F159" s="13"/>
      <c r="G159" s="13"/>
      <c r="H159" s="13"/>
      <c r="I159" s="13"/>
      <c r="J159" s="13"/>
      <c r="K159" s="13"/>
      <c r="L159" s="13"/>
      <c r="M159" s="13"/>
      <c r="N159" s="13"/>
      <c r="O159" s="13"/>
      <c r="P159" s="39"/>
    </row>
    <row r="160" spans="1:16384" x14ac:dyDescent="0.2">
      <c r="A160" s="286" t="s">
        <v>906</v>
      </c>
      <c r="B160" s="3"/>
      <c r="C160" s="3"/>
      <c r="D160" s="3"/>
      <c r="G160" s="185"/>
      <c r="J160" s="185"/>
    </row>
    <row r="162" spans="1:16" ht="12.75" customHeight="1" x14ac:dyDescent="0.2">
      <c r="A162" s="1011" t="s">
        <v>680</v>
      </c>
      <c r="B162" s="1011"/>
      <c r="C162" s="1011"/>
      <c r="D162" s="1011"/>
      <c r="E162" s="1011"/>
      <c r="F162" s="1011"/>
      <c r="G162" s="1011"/>
      <c r="H162" s="1011"/>
      <c r="I162" s="1011"/>
      <c r="J162" s="1011"/>
      <c r="K162" s="1011"/>
      <c r="L162" s="1011"/>
      <c r="M162" s="1011"/>
      <c r="N162" s="1011"/>
      <c r="O162" s="1011"/>
      <c r="P162" s="1011"/>
    </row>
    <row r="163" spans="1:16" ht="13.5" customHeight="1" x14ac:dyDescent="0.2">
      <c r="A163" s="1011"/>
      <c r="B163" s="1011"/>
      <c r="C163" s="1011"/>
      <c r="D163" s="1011"/>
      <c r="E163" s="1011"/>
      <c r="F163" s="1011"/>
      <c r="G163" s="1011"/>
      <c r="H163" s="1011"/>
      <c r="I163" s="1011"/>
      <c r="J163" s="1011"/>
      <c r="K163" s="1011"/>
      <c r="L163" s="1011"/>
      <c r="M163" s="1011"/>
      <c r="N163" s="1011"/>
      <c r="O163" s="1011"/>
      <c r="P163" s="1011"/>
    </row>
    <row r="164" spans="1:16" x14ac:dyDescent="0.2">
      <c r="A164" s="1011"/>
      <c r="B164" s="1011"/>
      <c r="C164" s="1011"/>
      <c r="D164" s="1011"/>
      <c r="E164" s="1011"/>
      <c r="F164" s="1011"/>
      <c r="G164" s="1011"/>
      <c r="H164" s="1011"/>
      <c r="I164" s="1011"/>
      <c r="J164" s="1011"/>
      <c r="K164" s="1011"/>
      <c r="L164" s="1011"/>
      <c r="M164" s="1011"/>
      <c r="N164" s="1011"/>
      <c r="O164" s="1011"/>
      <c r="P164" s="1011"/>
    </row>
    <row r="165" spans="1:16" x14ac:dyDescent="0.2">
      <c r="A165" s="303"/>
      <c r="B165" s="303"/>
      <c r="C165" s="303"/>
      <c r="D165" s="303"/>
      <c r="E165" s="303"/>
      <c r="F165" s="303"/>
      <c r="G165" s="306"/>
      <c r="H165" s="306"/>
      <c r="I165" s="306"/>
      <c r="J165" s="306"/>
      <c r="K165" s="306"/>
      <c r="L165" s="306"/>
      <c r="M165" s="306"/>
      <c r="N165" s="306"/>
      <c r="O165" s="306"/>
      <c r="P165" s="306"/>
    </row>
    <row r="166" spans="1:16" x14ac:dyDescent="0.2">
      <c r="A166" s="1020" t="s">
        <v>324</v>
      </c>
      <c r="B166" s="1020"/>
      <c r="C166" s="1020"/>
      <c r="D166" s="1020"/>
      <c r="E166" s="1020"/>
      <c r="F166" s="1020"/>
      <c r="G166" s="306"/>
      <c r="H166" s="306"/>
      <c r="I166" s="306"/>
      <c r="J166" s="306"/>
      <c r="K166" s="306"/>
      <c r="L166" s="306"/>
      <c r="M166" s="306"/>
      <c r="N166" s="306"/>
      <c r="O166" s="306"/>
      <c r="P166" s="306"/>
    </row>
    <row r="167" spans="1:16" x14ac:dyDescent="0.2">
      <c r="A167" s="303"/>
      <c r="B167" s="303"/>
      <c r="C167" s="303"/>
      <c r="D167" s="303"/>
      <c r="E167" s="303"/>
      <c r="F167" s="303"/>
      <c r="G167" s="306"/>
      <c r="H167" s="306"/>
      <c r="I167" s="306"/>
      <c r="J167" s="306"/>
      <c r="K167" s="306"/>
      <c r="L167" s="306"/>
      <c r="M167" s="306"/>
      <c r="N167" s="306"/>
      <c r="O167" s="306"/>
      <c r="P167" s="306"/>
    </row>
    <row r="168" spans="1:16" ht="12.75" customHeight="1" x14ac:dyDescent="0.2">
      <c r="A168" s="1011" t="s">
        <v>325</v>
      </c>
      <c r="B168" s="1011"/>
      <c r="C168" s="1011"/>
      <c r="D168" s="1011"/>
      <c r="E168" s="1011"/>
      <c r="F168" s="1011"/>
      <c r="G168" s="1011"/>
      <c r="H168" s="1011"/>
      <c r="I168" s="1011"/>
      <c r="J168" s="1011"/>
      <c r="K168" s="1011"/>
      <c r="L168" s="1011"/>
      <c r="M168" s="1011"/>
      <c r="N168" s="1011"/>
      <c r="O168" s="1011"/>
      <c r="P168" s="1011"/>
    </row>
    <row r="169" spans="1:16" x14ac:dyDescent="0.2">
      <c r="A169" s="1011"/>
      <c r="B169" s="1011"/>
      <c r="C169" s="1011"/>
      <c r="D169" s="1011"/>
      <c r="E169" s="1011"/>
      <c r="F169" s="1011"/>
      <c r="G169" s="1011"/>
      <c r="H169" s="1011"/>
      <c r="I169" s="1011"/>
      <c r="J169" s="1011"/>
      <c r="K169" s="1011"/>
      <c r="L169" s="1011"/>
      <c r="M169" s="1011"/>
      <c r="N169" s="1011"/>
      <c r="O169" s="1011"/>
      <c r="P169" s="1011"/>
    </row>
    <row r="170" spans="1:16" x14ac:dyDescent="0.2">
      <c r="A170" s="303"/>
      <c r="B170" s="303"/>
      <c r="C170" s="303"/>
      <c r="D170" s="303"/>
      <c r="E170" s="303"/>
      <c r="F170" s="303"/>
      <c r="G170" s="306"/>
      <c r="H170" s="306"/>
      <c r="I170" s="306"/>
      <c r="J170" s="306"/>
      <c r="K170" s="306"/>
      <c r="L170" s="306"/>
      <c r="M170" s="306"/>
      <c r="N170" s="306"/>
      <c r="O170" s="306"/>
      <c r="P170" s="306"/>
    </row>
    <row r="171" spans="1:16" ht="12.75" customHeight="1" x14ac:dyDescent="0.2">
      <c r="A171" s="1011" t="s">
        <v>326</v>
      </c>
      <c r="B171" s="1011"/>
      <c r="C171" s="1011"/>
      <c r="D171" s="1011"/>
      <c r="E171" s="1011"/>
      <c r="F171" s="1011"/>
      <c r="G171" s="1011"/>
      <c r="H171" s="1011"/>
      <c r="I171" s="1011"/>
      <c r="J171" s="1011"/>
      <c r="K171" s="1011"/>
      <c r="L171" s="1011"/>
      <c r="M171" s="1011"/>
      <c r="N171" s="1011"/>
      <c r="O171" s="1011"/>
      <c r="P171" s="1011"/>
    </row>
    <row r="172" spans="1:16" x14ac:dyDescent="0.2">
      <c r="A172" s="1011"/>
      <c r="B172" s="1011"/>
      <c r="C172" s="1011"/>
      <c r="D172" s="1011"/>
      <c r="E172" s="1011"/>
      <c r="F172" s="1011"/>
      <c r="G172" s="1011"/>
      <c r="H172" s="1011"/>
      <c r="I172" s="1011"/>
      <c r="J172" s="1011"/>
      <c r="K172" s="1011"/>
      <c r="L172" s="1011"/>
      <c r="M172" s="1011"/>
      <c r="N172" s="1011"/>
      <c r="O172" s="1011"/>
      <c r="P172" s="1011"/>
    </row>
    <row r="173" spans="1:16" x14ac:dyDescent="0.2">
      <c r="A173" s="1011"/>
      <c r="B173" s="1011"/>
      <c r="C173" s="1011"/>
      <c r="D173" s="1011"/>
      <c r="E173" s="1011"/>
      <c r="F173" s="1011"/>
      <c r="G173" s="1011"/>
      <c r="H173" s="1011"/>
      <c r="I173" s="1011"/>
      <c r="J173" s="1011"/>
      <c r="K173" s="1011"/>
      <c r="L173" s="1011"/>
      <c r="M173" s="1011"/>
      <c r="N173" s="1011"/>
      <c r="O173" s="1011"/>
      <c r="P173" s="1011"/>
    </row>
    <row r="174" spans="1:16" x14ac:dyDescent="0.2">
      <c r="A174" s="303"/>
      <c r="B174" s="303"/>
      <c r="C174" s="303"/>
      <c r="D174" s="303"/>
      <c r="E174" s="303"/>
      <c r="F174" s="303"/>
      <c r="G174" s="306"/>
      <c r="H174" s="306"/>
      <c r="I174" s="306"/>
      <c r="J174" s="306"/>
      <c r="K174" s="306"/>
      <c r="L174" s="306"/>
      <c r="M174" s="306"/>
      <c r="N174" s="306"/>
      <c r="O174" s="306"/>
      <c r="P174" s="306"/>
    </row>
    <row r="175" spans="1:16" ht="12.75" customHeight="1" x14ac:dyDescent="0.2">
      <c r="A175" s="1011" t="s">
        <v>327</v>
      </c>
      <c r="B175" s="1011"/>
      <c r="C175" s="1011"/>
      <c r="D175" s="1011"/>
      <c r="E175" s="1011"/>
      <c r="F175" s="1011"/>
      <c r="G175" s="1011"/>
      <c r="H175" s="1011"/>
      <c r="I175" s="1011"/>
      <c r="J175" s="1011"/>
      <c r="K175" s="1011"/>
      <c r="L175" s="1011"/>
      <c r="M175" s="1011"/>
      <c r="N175" s="1011"/>
      <c r="O175" s="1011"/>
      <c r="P175" s="1011"/>
    </row>
    <row r="176" spans="1:16" x14ac:dyDescent="0.2">
      <c r="A176" s="1011"/>
      <c r="B176" s="1011"/>
      <c r="C176" s="1011"/>
      <c r="D176" s="1011"/>
      <c r="E176" s="1011"/>
      <c r="F176" s="1011"/>
      <c r="G176" s="1011"/>
      <c r="H176" s="1011"/>
      <c r="I176" s="1011"/>
      <c r="J176" s="1011"/>
      <c r="K176" s="1011"/>
      <c r="L176" s="1011"/>
      <c r="M176" s="1011"/>
      <c r="N176" s="1011"/>
      <c r="O176" s="1011"/>
      <c r="P176" s="1011"/>
    </row>
    <row r="177" spans="1:16" ht="10.5" customHeight="1" x14ac:dyDescent="0.2">
      <c r="A177" s="1011"/>
      <c r="B177" s="1011"/>
      <c r="C177" s="1011"/>
      <c r="D177" s="1011"/>
      <c r="E177" s="1011"/>
      <c r="F177" s="1011"/>
      <c r="G177" s="1011"/>
      <c r="H177" s="1011"/>
      <c r="I177" s="1011"/>
      <c r="J177" s="1011"/>
      <c r="K177" s="1011"/>
      <c r="L177" s="1011"/>
      <c r="M177" s="1011"/>
      <c r="N177" s="1011"/>
      <c r="O177" s="1011"/>
      <c r="P177" s="1011"/>
    </row>
    <row r="178" spans="1:16" x14ac:dyDescent="0.2">
      <c r="A178" s="1011"/>
      <c r="B178" s="1011"/>
      <c r="C178" s="1011"/>
      <c r="D178" s="1011"/>
      <c r="E178" s="1011"/>
      <c r="F178" s="1011"/>
      <c r="G178" s="1011"/>
      <c r="H178" s="1011"/>
      <c r="I178" s="1011"/>
      <c r="J178" s="1011"/>
      <c r="K178" s="1011"/>
      <c r="L178" s="1011"/>
      <c r="M178" s="1011"/>
      <c r="N178" s="1011"/>
      <c r="O178" s="1011"/>
      <c r="P178" s="1011"/>
    </row>
    <row r="179" spans="1:16" ht="12.75" customHeight="1" x14ac:dyDescent="0.2">
      <c r="A179" s="303"/>
      <c r="B179" s="303"/>
      <c r="C179" s="303"/>
      <c r="D179" s="303"/>
      <c r="E179" s="303"/>
      <c r="F179" s="303"/>
      <c r="G179" s="306"/>
      <c r="H179" s="306"/>
      <c r="I179" s="306"/>
      <c r="J179" s="306"/>
      <c r="K179" s="306"/>
      <c r="L179" s="306"/>
      <c r="M179" s="306"/>
      <c r="N179" s="306"/>
      <c r="O179" s="306"/>
      <c r="P179" s="306"/>
    </row>
    <row r="180" spans="1:16" ht="60.75" customHeight="1" x14ac:dyDescent="0.2">
      <c r="A180" s="1011" t="s">
        <v>681</v>
      </c>
      <c r="B180" s="1011"/>
      <c r="C180" s="1011"/>
      <c r="D180" s="1011"/>
      <c r="E180" s="1011"/>
      <c r="F180" s="1011"/>
      <c r="G180" s="1011"/>
      <c r="H180" s="1011"/>
      <c r="I180" s="1011"/>
      <c r="J180" s="1011"/>
      <c r="K180" s="1011"/>
      <c r="L180" s="1011"/>
      <c r="M180" s="1011"/>
      <c r="N180" s="1011"/>
      <c r="O180" s="1011"/>
      <c r="P180" s="1011"/>
    </row>
    <row r="181" spans="1:16" ht="12.75" customHeight="1" x14ac:dyDescent="0.2">
      <c r="A181" s="303"/>
      <c r="B181" s="303"/>
      <c r="C181" s="303"/>
      <c r="D181" s="303"/>
      <c r="E181" s="303"/>
      <c r="F181" s="303"/>
      <c r="G181" s="306"/>
      <c r="H181" s="306"/>
      <c r="I181" s="306"/>
      <c r="J181" s="306"/>
      <c r="K181" s="306"/>
      <c r="L181" s="306"/>
      <c r="M181" s="306"/>
      <c r="N181" s="306"/>
      <c r="O181" s="306"/>
      <c r="P181" s="306"/>
    </row>
    <row r="182" spans="1:16" ht="157.5" customHeight="1" x14ac:dyDescent="0.2">
      <c r="A182" s="1011" t="s">
        <v>682</v>
      </c>
      <c r="B182" s="1011"/>
      <c r="C182" s="1011"/>
      <c r="D182" s="1011"/>
      <c r="E182" s="1011"/>
      <c r="F182" s="1011"/>
      <c r="G182" s="1011"/>
      <c r="H182" s="1011"/>
      <c r="I182" s="1011"/>
      <c r="J182" s="1011"/>
      <c r="K182" s="1011"/>
      <c r="L182" s="1011"/>
      <c r="M182" s="1011"/>
      <c r="N182" s="1011"/>
      <c r="O182" s="1011"/>
      <c r="P182" s="1011"/>
    </row>
  </sheetData>
  <mergeCells count="7">
    <mergeCell ref="A180:P180"/>
    <mergeCell ref="A182:P182"/>
    <mergeCell ref="A166:F166"/>
    <mergeCell ref="A162:P164"/>
    <mergeCell ref="A168:P169"/>
    <mergeCell ref="A171:P173"/>
    <mergeCell ref="A175:P178"/>
  </mergeCells>
  <phoneticPr fontId="2" type="noConversion"/>
  <pageMargins left="0.59055118110236227" right="0.59055118110236227" top="0.78740157480314965" bottom="0.78740157480314965" header="0.39370078740157483" footer="0.39370078740157483"/>
  <pageSetup paperSize="9" scale="48" firstPageNumber="26" fitToHeight="0" orientation="landscape" useFirstPageNumber="1" r:id="rId1"/>
  <headerFooter alignWithMargins="0">
    <oddHeader>&amp;R&amp;12Les finances des communes en 2023</oddHeader>
    <oddFooter>&amp;L&amp;12Direction Générale des Collectivités Locales / DESL&amp;C&amp;12&amp;P&amp;R&amp;12Mise en ligne : janvier 2025</oddFooter>
  </headerFooter>
  <rowBreaks count="3" manualBreakCount="3">
    <brk id="60" max="15" man="1"/>
    <brk id="105" max="15" man="1"/>
    <brk id="160" max="15" man="1"/>
  </rowBreaks>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82"/>
  <sheetViews>
    <sheetView topLeftCell="A107" zoomScale="85" zoomScaleNormal="85" zoomScalePageLayoutView="85" workbookViewId="0">
      <selection activeCell="P113" sqref="P113:P153"/>
    </sheetView>
  </sheetViews>
  <sheetFormatPr baseColWidth="10" defaultRowHeight="12.75" x14ac:dyDescent="0.2"/>
  <cols>
    <col min="1" max="1" width="89" customWidth="1"/>
    <col min="2" max="2" width="12.140625" bestFit="1" customWidth="1"/>
    <col min="5" max="5" width="12" customWidth="1"/>
    <col min="13" max="14" width="15.5703125" customWidth="1"/>
    <col min="15" max="15" width="14.28515625" customWidth="1"/>
    <col min="16" max="16" width="19.5703125" customWidth="1"/>
  </cols>
  <sheetData>
    <row r="1" spans="1:16" ht="21" x14ac:dyDescent="0.2">
      <c r="A1" s="46" t="s">
        <v>925</v>
      </c>
    </row>
    <row r="2" spans="1:16" ht="18" x14ac:dyDescent="0.2">
      <c r="A2" s="46"/>
    </row>
    <row r="3" spans="1:16" ht="15" customHeight="1" thickBot="1" x14ac:dyDescent="0.25">
      <c r="P3" s="423" t="s">
        <v>213</v>
      </c>
    </row>
    <row r="4" spans="1:16" ht="15.95" customHeight="1" x14ac:dyDescent="0.2">
      <c r="A4" s="41"/>
      <c r="B4" s="42" t="s">
        <v>35</v>
      </c>
      <c r="C4" s="42" t="s">
        <v>121</v>
      </c>
      <c r="D4" s="42" t="s">
        <v>123</v>
      </c>
      <c r="E4" s="42" t="s">
        <v>36</v>
      </c>
      <c r="F4" s="42" t="s">
        <v>37</v>
      </c>
      <c r="G4" s="42" t="s">
        <v>38</v>
      </c>
      <c r="H4" s="42" t="s">
        <v>39</v>
      </c>
      <c r="I4" s="42" t="s">
        <v>125</v>
      </c>
      <c r="J4" s="42" t="s">
        <v>126</v>
      </c>
      <c r="K4" s="42" t="s">
        <v>127</v>
      </c>
      <c r="L4" s="252">
        <v>100000</v>
      </c>
      <c r="M4" s="250" t="s">
        <v>231</v>
      </c>
      <c r="N4" s="250" t="s">
        <v>231</v>
      </c>
      <c r="O4" s="257" t="s">
        <v>77</v>
      </c>
      <c r="P4" s="281" t="s">
        <v>220</v>
      </c>
    </row>
    <row r="5" spans="1:16" ht="15.95" customHeight="1" x14ac:dyDescent="0.2">
      <c r="A5" s="566" t="s">
        <v>81</v>
      </c>
      <c r="B5" s="43" t="s">
        <v>120</v>
      </c>
      <c r="C5" s="43" t="s">
        <v>40</v>
      </c>
      <c r="D5" s="43" t="s">
        <v>40</v>
      </c>
      <c r="E5" s="43" t="s">
        <v>40</v>
      </c>
      <c r="F5" s="43" t="s">
        <v>40</v>
      </c>
      <c r="G5" s="43" t="s">
        <v>40</v>
      </c>
      <c r="H5" s="43" t="s">
        <v>40</v>
      </c>
      <c r="I5" s="43" t="s">
        <v>40</v>
      </c>
      <c r="J5" s="43" t="s">
        <v>40</v>
      </c>
      <c r="K5" s="43" t="s">
        <v>40</v>
      </c>
      <c r="L5" s="43" t="s">
        <v>43</v>
      </c>
      <c r="M5" s="239" t="s">
        <v>230</v>
      </c>
      <c r="N5" s="239" t="s">
        <v>138</v>
      </c>
      <c r="O5" s="256" t="s">
        <v>137</v>
      </c>
      <c r="P5" s="282" t="s">
        <v>284</v>
      </c>
    </row>
    <row r="6" spans="1:16" ht="15.95" customHeight="1" thickBot="1" x14ac:dyDescent="0.25">
      <c r="A6" s="423" t="s">
        <v>213</v>
      </c>
      <c r="B6" s="44" t="s">
        <v>43</v>
      </c>
      <c r="C6" s="44" t="s">
        <v>122</v>
      </c>
      <c r="D6" s="44" t="s">
        <v>124</v>
      </c>
      <c r="E6" s="44" t="s">
        <v>44</v>
      </c>
      <c r="F6" s="44" t="s">
        <v>45</v>
      </c>
      <c r="G6" s="44" t="s">
        <v>46</v>
      </c>
      <c r="H6" s="44" t="s">
        <v>42</v>
      </c>
      <c r="I6" s="44" t="s">
        <v>128</v>
      </c>
      <c r="J6" s="44" t="s">
        <v>129</v>
      </c>
      <c r="K6" s="44" t="s">
        <v>130</v>
      </c>
      <c r="L6" s="44" t="s">
        <v>131</v>
      </c>
      <c r="M6" s="251" t="s">
        <v>138</v>
      </c>
      <c r="N6" s="251" t="s">
        <v>131</v>
      </c>
      <c r="O6" s="258" t="s">
        <v>41</v>
      </c>
      <c r="P6" s="283" t="s">
        <v>239</v>
      </c>
    </row>
    <row r="7" spans="1:16" ht="12.75" customHeight="1" x14ac:dyDescent="0.2">
      <c r="A7" s="227"/>
    </row>
    <row r="8" spans="1:16" ht="15.75" customHeight="1" x14ac:dyDescent="0.25">
      <c r="A8" s="474" t="s">
        <v>160</v>
      </c>
      <c r="B8" s="466">
        <v>1169.384517409</v>
      </c>
      <c r="C8" s="466">
        <v>1073.607581128</v>
      </c>
      <c r="D8" s="466">
        <v>1096.3011902539999</v>
      </c>
      <c r="E8" s="466">
        <v>1255.944038116</v>
      </c>
      <c r="F8" s="466">
        <v>1733.5611303559999</v>
      </c>
      <c r="G8" s="466">
        <v>1421.543239331</v>
      </c>
      <c r="H8" s="466">
        <v>1353.834939182</v>
      </c>
      <c r="I8" s="466">
        <v>1292.496647895</v>
      </c>
      <c r="J8" s="466" t="s">
        <v>102</v>
      </c>
      <c r="K8" s="570" t="s">
        <v>102</v>
      </c>
      <c r="L8" s="570" t="s">
        <v>102</v>
      </c>
      <c r="M8" s="479">
        <v>1354.6770960700001</v>
      </c>
      <c r="N8" s="479">
        <v>1292.496647895</v>
      </c>
      <c r="O8" s="479">
        <v>1350.2006821709999</v>
      </c>
      <c r="P8" s="466">
        <v>1091.4342343569999</v>
      </c>
    </row>
    <row r="9" spans="1:16" ht="15.75" customHeight="1" x14ac:dyDescent="0.2">
      <c r="A9" s="465" t="s">
        <v>161</v>
      </c>
      <c r="B9" s="467">
        <v>425.14125165299998</v>
      </c>
      <c r="C9" s="467">
        <v>443.89154268599998</v>
      </c>
      <c r="D9" s="467">
        <v>435.46133806199998</v>
      </c>
      <c r="E9" s="467">
        <v>419.79329033300002</v>
      </c>
      <c r="F9" s="467">
        <v>577.41462075799996</v>
      </c>
      <c r="G9" s="467">
        <v>442.68703801800001</v>
      </c>
      <c r="H9" s="467">
        <v>414.21806726599999</v>
      </c>
      <c r="I9" s="467">
        <v>409.49403176999999</v>
      </c>
      <c r="J9" s="467" t="s">
        <v>102</v>
      </c>
      <c r="K9" s="467" t="s">
        <v>102</v>
      </c>
      <c r="L9" s="467" t="s">
        <v>102</v>
      </c>
      <c r="M9" s="480">
        <v>452.12540891600003</v>
      </c>
      <c r="N9" s="480">
        <v>409.49403176999999</v>
      </c>
      <c r="O9" s="480">
        <v>449.05634629600002</v>
      </c>
      <c r="P9" s="467">
        <v>288.18817937599999</v>
      </c>
    </row>
    <row r="10" spans="1:16" ht="15.75" customHeight="1" x14ac:dyDescent="0.2">
      <c r="A10" s="465" t="s">
        <v>162</v>
      </c>
      <c r="B10" s="467">
        <v>198.94149845699999</v>
      </c>
      <c r="C10" s="467">
        <v>364.76729239500003</v>
      </c>
      <c r="D10" s="467">
        <v>327.46713203600001</v>
      </c>
      <c r="E10" s="467">
        <v>424.30693305300002</v>
      </c>
      <c r="F10" s="467">
        <v>597.56519978999995</v>
      </c>
      <c r="G10" s="467">
        <v>439.07224843799997</v>
      </c>
      <c r="H10" s="467">
        <v>637.64555883900005</v>
      </c>
      <c r="I10" s="467">
        <v>651.74968318900005</v>
      </c>
      <c r="J10" s="467" t="s">
        <v>102</v>
      </c>
      <c r="K10" s="467" t="s">
        <v>102</v>
      </c>
      <c r="L10" s="467" t="s">
        <v>102</v>
      </c>
      <c r="M10" s="480">
        <v>469.97644342000001</v>
      </c>
      <c r="N10" s="480">
        <v>651.74968318900005</v>
      </c>
      <c r="O10" s="480">
        <v>483.06242592699999</v>
      </c>
      <c r="P10" s="467">
        <v>583.18753947599998</v>
      </c>
    </row>
    <row r="11" spans="1:16" ht="15.75" customHeight="1" x14ac:dyDescent="0.2">
      <c r="A11" s="465" t="s">
        <v>163</v>
      </c>
      <c r="B11" s="467">
        <v>4.164142794</v>
      </c>
      <c r="C11" s="467">
        <v>52.405669828999997</v>
      </c>
      <c r="D11" s="467">
        <v>27.698533667</v>
      </c>
      <c r="E11" s="467">
        <v>37.461209771</v>
      </c>
      <c r="F11" s="467">
        <v>32.189623961000002</v>
      </c>
      <c r="G11" s="467">
        <v>25.423288044</v>
      </c>
      <c r="H11" s="467">
        <v>42.531700821000001</v>
      </c>
      <c r="I11" s="467">
        <v>27.004681507000001</v>
      </c>
      <c r="J11" s="467" t="s">
        <v>102</v>
      </c>
      <c r="K11" s="467" t="s">
        <v>102</v>
      </c>
      <c r="L11" s="467" t="s">
        <v>102</v>
      </c>
      <c r="M11" s="480">
        <v>34.727343802</v>
      </c>
      <c r="N11" s="480">
        <v>27.004681507000001</v>
      </c>
      <c r="O11" s="480">
        <v>34.171383949000003</v>
      </c>
      <c r="P11" s="467">
        <v>21.7117209</v>
      </c>
    </row>
    <row r="12" spans="1:16" ht="15.75" customHeight="1" x14ac:dyDescent="0.2">
      <c r="A12" s="465" t="s">
        <v>164</v>
      </c>
      <c r="B12" s="467">
        <v>392.04992507700001</v>
      </c>
      <c r="C12" s="467">
        <v>130.42684639699999</v>
      </c>
      <c r="D12" s="467">
        <v>226.90585782599999</v>
      </c>
      <c r="E12" s="467">
        <v>243.912569929</v>
      </c>
      <c r="F12" s="467">
        <v>358.19580251799999</v>
      </c>
      <c r="G12" s="467">
        <v>243.88553341100001</v>
      </c>
      <c r="H12" s="467">
        <v>174.249473524</v>
      </c>
      <c r="I12" s="467">
        <v>127.72323735099999</v>
      </c>
      <c r="J12" s="467" t="s">
        <v>102</v>
      </c>
      <c r="K12" s="467" t="s">
        <v>102</v>
      </c>
      <c r="L12" s="467" t="s">
        <v>102</v>
      </c>
      <c r="M12" s="480">
        <v>253.35151959500001</v>
      </c>
      <c r="N12" s="480">
        <v>127.72323735099999</v>
      </c>
      <c r="O12" s="480">
        <v>244.3074518</v>
      </c>
      <c r="P12" s="467">
        <v>151.98194300599999</v>
      </c>
    </row>
    <row r="13" spans="1:16" ht="15.75" customHeight="1" x14ac:dyDescent="0.2">
      <c r="A13" s="465" t="s">
        <v>165</v>
      </c>
      <c r="B13" s="467">
        <v>149.08769942699999</v>
      </c>
      <c r="C13" s="467">
        <v>82.116229821999994</v>
      </c>
      <c r="D13" s="467">
        <v>78.768328660999998</v>
      </c>
      <c r="E13" s="467">
        <v>130.47003503100001</v>
      </c>
      <c r="F13" s="467">
        <v>168.195883329</v>
      </c>
      <c r="G13" s="467">
        <v>270.47513142000003</v>
      </c>
      <c r="H13" s="467">
        <v>85.190138732999998</v>
      </c>
      <c r="I13" s="467">
        <v>76.525014079000002</v>
      </c>
      <c r="J13" s="467" t="s">
        <v>102</v>
      </c>
      <c r="K13" s="467" t="s">
        <v>102</v>
      </c>
      <c r="L13" s="467" t="s">
        <v>102</v>
      </c>
      <c r="M13" s="480">
        <v>144.49638033599999</v>
      </c>
      <c r="N13" s="480">
        <v>76.525014079000002</v>
      </c>
      <c r="O13" s="480">
        <v>139.60307419899999</v>
      </c>
      <c r="P13" s="467">
        <v>46.364851598999998</v>
      </c>
    </row>
    <row r="14" spans="1:16" ht="15.75" customHeight="1" x14ac:dyDescent="0.25">
      <c r="A14" s="474" t="s">
        <v>166</v>
      </c>
      <c r="B14" s="466">
        <v>1490.0207448220001</v>
      </c>
      <c r="C14" s="466">
        <v>1436.259922616</v>
      </c>
      <c r="D14" s="466">
        <v>1416.0015844090001</v>
      </c>
      <c r="E14" s="466">
        <v>1591.9013899680001</v>
      </c>
      <c r="F14" s="466">
        <v>2018.496737058</v>
      </c>
      <c r="G14" s="466">
        <v>1785.211257016</v>
      </c>
      <c r="H14" s="466">
        <v>1744.055668751</v>
      </c>
      <c r="I14" s="466">
        <v>1585.2418372909999</v>
      </c>
      <c r="J14" s="466" t="s">
        <v>102</v>
      </c>
      <c r="K14" s="466" t="s">
        <v>102</v>
      </c>
      <c r="L14" s="466" t="s">
        <v>102</v>
      </c>
      <c r="M14" s="479">
        <v>1690.0676134600001</v>
      </c>
      <c r="N14" s="479">
        <v>1585.2418372909999</v>
      </c>
      <c r="O14" s="479">
        <v>1682.521132608</v>
      </c>
      <c r="P14" s="466">
        <v>1295.4168020499999</v>
      </c>
    </row>
    <row r="15" spans="1:16" ht="15.75" customHeight="1" x14ac:dyDescent="0.2">
      <c r="A15" s="465" t="s">
        <v>79</v>
      </c>
      <c r="B15" s="467">
        <v>728.63572058199998</v>
      </c>
      <c r="C15" s="467">
        <v>763.92155183900002</v>
      </c>
      <c r="D15" s="467">
        <v>788.16615372599995</v>
      </c>
      <c r="E15" s="467">
        <v>970.00563788399995</v>
      </c>
      <c r="F15" s="467">
        <v>1379.7684509999999</v>
      </c>
      <c r="G15" s="467">
        <v>973.11692714200001</v>
      </c>
      <c r="H15" s="467">
        <v>1218.409467295</v>
      </c>
      <c r="I15" s="467">
        <v>1006.26617507</v>
      </c>
      <c r="J15" s="467" t="s">
        <v>102</v>
      </c>
      <c r="K15" s="467" t="s">
        <v>102</v>
      </c>
      <c r="L15" s="467" t="s">
        <v>102</v>
      </c>
      <c r="M15" s="480">
        <v>1049.485507635</v>
      </c>
      <c r="N15" s="480">
        <v>1006.26617507</v>
      </c>
      <c r="O15" s="480">
        <v>1046.374117694</v>
      </c>
      <c r="P15" s="467">
        <v>864.08014691999995</v>
      </c>
    </row>
    <row r="16" spans="1:16" ht="15.75" customHeight="1" x14ac:dyDescent="0.2">
      <c r="A16" s="465" t="s">
        <v>167</v>
      </c>
      <c r="B16" s="467">
        <v>500.58938739500002</v>
      </c>
      <c r="C16" s="467">
        <v>644.598054585</v>
      </c>
      <c r="D16" s="467">
        <v>646.80001741399997</v>
      </c>
      <c r="E16" s="467">
        <v>783.48199130900002</v>
      </c>
      <c r="F16" s="467">
        <v>1100.5432745969999</v>
      </c>
      <c r="G16" s="467">
        <v>726.71610685200005</v>
      </c>
      <c r="H16" s="467">
        <v>885.47200796200002</v>
      </c>
      <c r="I16" s="467">
        <v>728.02570702499997</v>
      </c>
      <c r="J16" s="467" t="s">
        <v>102</v>
      </c>
      <c r="K16" s="467" t="s">
        <v>102</v>
      </c>
      <c r="L16" s="467" t="s">
        <v>102</v>
      </c>
      <c r="M16" s="480">
        <v>827.58633919199997</v>
      </c>
      <c r="N16" s="480">
        <v>728.02570702499997</v>
      </c>
      <c r="O16" s="480">
        <v>820.41889973499997</v>
      </c>
      <c r="P16" s="467">
        <v>733.457201564</v>
      </c>
    </row>
    <row r="17" spans="1:16" ht="15.75" customHeight="1" x14ac:dyDescent="0.2">
      <c r="A17" s="465" t="s">
        <v>199</v>
      </c>
      <c r="B17" s="467">
        <v>131.13279858999999</v>
      </c>
      <c r="C17" s="467">
        <v>42.507314029</v>
      </c>
      <c r="D17" s="467">
        <v>114.697762204</v>
      </c>
      <c r="E17" s="467">
        <v>81.796308871999997</v>
      </c>
      <c r="F17" s="467">
        <v>99.144034778999995</v>
      </c>
      <c r="G17" s="467">
        <v>38.912397120000001</v>
      </c>
      <c r="H17" s="467">
        <v>1.578404572</v>
      </c>
      <c r="I17" s="467">
        <v>19.876439285</v>
      </c>
      <c r="J17" s="467" t="s">
        <v>102</v>
      </c>
      <c r="K17" s="467" t="s">
        <v>102</v>
      </c>
      <c r="L17" s="467" t="s">
        <v>102</v>
      </c>
      <c r="M17" s="480">
        <v>72.994789565999994</v>
      </c>
      <c r="N17" s="480">
        <v>19.876439285</v>
      </c>
      <c r="O17" s="480">
        <v>69.170762424000003</v>
      </c>
      <c r="P17" s="467">
        <v>152.72721985499999</v>
      </c>
    </row>
    <row r="18" spans="1:16" ht="15.75" customHeight="1" x14ac:dyDescent="0.2">
      <c r="A18" s="465" t="s">
        <v>168</v>
      </c>
      <c r="B18" s="467">
        <v>228.046333186</v>
      </c>
      <c r="C18" s="467">
        <v>119.323497254</v>
      </c>
      <c r="D18" s="467">
        <v>141.36613631200001</v>
      </c>
      <c r="E18" s="467">
        <v>186.523646576</v>
      </c>
      <c r="F18" s="467">
        <v>279.22517640299998</v>
      </c>
      <c r="G18" s="467">
        <v>246.40082029000001</v>
      </c>
      <c r="H18" s="467">
        <v>332.93745933299999</v>
      </c>
      <c r="I18" s="467">
        <v>278.24046804400001</v>
      </c>
      <c r="J18" s="467" t="s">
        <v>102</v>
      </c>
      <c r="K18" s="467" t="s">
        <v>102</v>
      </c>
      <c r="L18" s="467" t="s">
        <v>102</v>
      </c>
      <c r="M18" s="480">
        <v>221.89916844300001</v>
      </c>
      <c r="N18" s="480">
        <v>278.24046804400001</v>
      </c>
      <c r="O18" s="480">
        <v>225.95521795799999</v>
      </c>
      <c r="P18" s="467">
        <v>130.622945356</v>
      </c>
    </row>
    <row r="19" spans="1:16" ht="15.75" customHeight="1" x14ac:dyDescent="0.2">
      <c r="A19" s="465" t="s">
        <v>169</v>
      </c>
      <c r="B19" s="467">
        <v>336.96138387000002</v>
      </c>
      <c r="C19" s="467">
        <v>293.04916874700001</v>
      </c>
      <c r="D19" s="467">
        <v>269.41733392800001</v>
      </c>
      <c r="E19" s="467">
        <v>234.48761278999999</v>
      </c>
      <c r="F19" s="467">
        <v>235.45557552</v>
      </c>
      <c r="G19" s="467">
        <v>271.33132892100002</v>
      </c>
      <c r="H19" s="467">
        <v>212.04206890200001</v>
      </c>
      <c r="I19" s="467">
        <v>168.696590165</v>
      </c>
      <c r="J19" s="467" t="s">
        <v>102</v>
      </c>
      <c r="K19" s="467" t="s">
        <v>102</v>
      </c>
      <c r="L19" s="467" t="s">
        <v>102</v>
      </c>
      <c r="M19" s="480">
        <v>241.5901307</v>
      </c>
      <c r="N19" s="480">
        <v>168.696590165</v>
      </c>
      <c r="O19" s="480">
        <v>236.34247379799999</v>
      </c>
      <c r="P19" s="467">
        <v>214.70832300500001</v>
      </c>
    </row>
    <row r="20" spans="1:16" ht="15.75" customHeight="1" x14ac:dyDescent="0.2">
      <c r="A20" s="465" t="s">
        <v>170</v>
      </c>
      <c r="B20" s="467">
        <v>213.963860732</v>
      </c>
      <c r="C20" s="467">
        <v>203.364869363</v>
      </c>
      <c r="D20" s="467">
        <v>168.544730292</v>
      </c>
      <c r="E20" s="467">
        <v>184.08820197</v>
      </c>
      <c r="F20" s="467">
        <v>159.81538325599999</v>
      </c>
      <c r="G20" s="467">
        <v>194.39332839100001</v>
      </c>
      <c r="H20" s="467">
        <v>144.52530066899999</v>
      </c>
      <c r="I20" s="467">
        <v>113.618640316</v>
      </c>
      <c r="J20" s="467" t="s">
        <v>102</v>
      </c>
      <c r="K20" s="467" t="s">
        <v>102</v>
      </c>
      <c r="L20" s="467" t="s">
        <v>102</v>
      </c>
      <c r="M20" s="480">
        <v>175.55753417899999</v>
      </c>
      <c r="N20" s="480">
        <v>113.618640316</v>
      </c>
      <c r="O20" s="480">
        <v>171.09850994300001</v>
      </c>
      <c r="P20" s="467">
        <v>166.190076272</v>
      </c>
    </row>
    <row r="21" spans="1:16" ht="15.75" customHeight="1" x14ac:dyDescent="0.2">
      <c r="A21" s="465" t="s">
        <v>171</v>
      </c>
      <c r="B21" s="467">
        <v>25.279585721</v>
      </c>
      <c r="C21" s="467">
        <v>12.592570310999999</v>
      </c>
      <c r="D21" s="467">
        <v>7.5168123509999996</v>
      </c>
      <c r="E21" s="467">
        <v>4.5991780919999998</v>
      </c>
      <c r="F21" s="467">
        <v>3.532869459</v>
      </c>
      <c r="G21" s="467">
        <v>4.6341899819999997</v>
      </c>
      <c r="H21" s="467">
        <v>3.9911301350000001</v>
      </c>
      <c r="I21" s="467">
        <v>4.2888266130000003</v>
      </c>
      <c r="J21" s="467" t="s">
        <v>102</v>
      </c>
      <c r="K21" s="467" t="s">
        <v>102</v>
      </c>
      <c r="L21" s="467" t="s">
        <v>102</v>
      </c>
      <c r="M21" s="480">
        <v>4.8250691689999998</v>
      </c>
      <c r="N21" s="480">
        <v>4.2888266130000003</v>
      </c>
      <c r="O21" s="480">
        <v>4.7864646930000001</v>
      </c>
      <c r="P21" s="467">
        <v>5.736934271</v>
      </c>
    </row>
    <row r="22" spans="1:16" ht="15.75" customHeight="1" x14ac:dyDescent="0.2">
      <c r="A22" s="687" t="s">
        <v>608</v>
      </c>
      <c r="B22" s="467">
        <v>97.717937417000002</v>
      </c>
      <c r="C22" s="467">
        <v>77.091729072999996</v>
      </c>
      <c r="D22" s="467">
        <v>93.355791284000006</v>
      </c>
      <c r="E22" s="467">
        <v>45.800232729000001</v>
      </c>
      <c r="F22" s="467">
        <v>72.107322804999995</v>
      </c>
      <c r="G22" s="467">
        <v>72.303810546999998</v>
      </c>
      <c r="H22" s="467">
        <v>63.525638098000002</v>
      </c>
      <c r="I22" s="467">
        <v>50.789123236000002</v>
      </c>
      <c r="J22" s="467" t="s">
        <v>102</v>
      </c>
      <c r="K22" s="467" t="s">
        <v>102</v>
      </c>
      <c r="L22" s="467" t="s">
        <v>102</v>
      </c>
      <c r="M22" s="480">
        <v>61.207527352</v>
      </c>
      <c r="N22" s="480">
        <v>50.789123236000002</v>
      </c>
      <c r="O22" s="480">
        <v>60.457499161999998</v>
      </c>
      <c r="P22" s="467">
        <v>42.781312462999999</v>
      </c>
    </row>
    <row r="23" spans="1:16" ht="15.75" customHeight="1" x14ac:dyDescent="0.2">
      <c r="A23" s="465" t="s">
        <v>172</v>
      </c>
      <c r="B23" s="467">
        <v>5.7444380779999999</v>
      </c>
      <c r="C23" s="467">
        <v>22.390716425000001</v>
      </c>
      <c r="D23" s="467">
        <v>27.837028541999999</v>
      </c>
      <c r="E23" s="467">
        <v>40.642941149999999</v>
      </c>
      <c r="F23" s="467">
        <v>49.614134114000002</v>
      </c>
      <c r="G23" s="467">
        <v>43.362850577000003</v>
      </c>
      <c r="H23" s="467">
        <v>59.082193957000001</v>
      </c>
      <c r="I23" s="467">
        <v>208.48907843200001</v>
      </c>
      <c r="J23" s="467" t="s">
        <v>102</v>
      </c>
      <c r="K23" s="467" t="s">
        <v>102</v>
      </c>
      <c r="L23" s="467" t="s">
        <v>102</v>
      </c>
      <c r="M23" s="480">
        <v>43.014054612999999</v>
      </c>
      <c r="N23" s="480">
        <v>208.48907843200001</v>
      </c>
      <c r="O23" s="480">
        <v>54.926717169</v>
      </c>
      <c r="P23" s="467">
        <v>57.460450358999999</v>
      </c>
    </row>
    <row r="24" spans="1:16" ht="15.75" customHeight="1" x14ac:dyDescent="0.2">
      <c r="A24" s="465" t="s">
        <v>173</v>
      </c>
      <c r="B24" s="467">
        <v>245.30975319500001</v>
      </c>
      <c r="C24" s="467">
        <v>198.44845981</v>
      </c>
      <c r="D24" s="467">
        <v>194.376209367</v>
      </c>
      <c r="E24" s="467">
        <v>161.034642897</v>
      </c>
      <c r="F24" s="467">
        <v>171.593657659</v>
      </c>
      <c r="G24" s="467">
        <v>164.86028274899999</v>
      </c>
      <c r="H24" s="467">
        <v>138.88801658400001</v>
      </c>
      <c r="I24" s="467">
        <v>131.32948042300001</v>
      </c>
      <c r="J24" s="467" t="s">
        <v>102</v>
      </c>
      <c r="K24" s="467" t="s">
        <v>102</v>
      </c>
      <c r="L24" s="467" t="s">
        <v>102</v>
      </c>
      <c r="M24" s="480">
        <v>165.034618628</v>
      </c>
      <c r="N24" s="480">
        <v>131.32948042300001</v>
      </c>
      <c r="O24" s="480">
        <v>162.60816218400001</v>
      </c>
      <c r="P24" s="467">
        <v>102.633781559</v>
      </c>
    </row>
    <row r="25" spans="1:16" ht="15.75" customHeight="1" x14ac:dyDescent="0.2">
      <c r="A25" s="475" t="s">
        <v>174</v>
      </c>
      <c r="B25" s="468">
        <v>173.369449097</v>
      </c>
      <c r="C25" s="468">
        <v>158.45002579499999</v>
      </c>
      <c r="D25" s="468">
        <v>136.20485884600001</v>
      </c>
      <c r="E25" s="468">
        <v>185.73055524599999</v>
      </c>
      <c r="F25" s="468">
        <v>182.064918764</v>
      </c>
      <c r="G25" s="468">
        <v>332.53986762699998</v>
      </c>
      <c r="H25" s="468">
        <v>115.633922012</v>
      </c>
      <c r="I25" s="468">
        <v>70.460513202000001</v>
      </c>
      <c r="J25" s="468" t="s">
        <v>102</v>
      </c>
      <c r="K25" s="468" t="s">
        <v>102</v>
      </c>
      <c r="L25" s="468" t="s">
        <v>102</v>
      </c>
      <c r="M25" s="481">
        <v>190.943301883</v>
      </c>
      <c r="N25" s="481">
        <v>70.460513202000001</v>
      </c>
      <c r="O25" s="481">
        <v>182.26966176400001</v>
      </c>
      <c r="P25" s="468">
        <v>56.534100207999998</v>
      </c>
    </row>
    <row r="26" spans="1:16" ht="15.75" customHeight="1" x14ac:dyDescent="0.25">
      <c r="A26" s="474" t="s">
        <v>175</v>
      </c>
      <c r="B26" s="466">
        <v>320.63622741299997</v>
      </c>
      <c r="C26" s="466">
        <v>362.65234148799999</v>
      </c>
      <c r="D26" s="466">
        <v>319.70039415600002</v>
      </c>
      <c r="E26" s="466">
        <v>335.95735185199999</v>
      </c>
      <c r="F26" s="466">
        <v>284.93560670300002</v>
      </c>
      <c r="G26" s="466">
        <v>363.668017685</v>
      </c>
      <c r="H26" s="466">
        <v>390.22072956900001</v>
      </c>
      <c r="I26" s="466">
        <v>292.745189396</v>
      </c>
      <c r="J26" s="466" t="s">
        <v>102</v>
      </c>
      <c r="K26" s="466" t="s">
        <v>102</v>
      </c>
      <c r="L26" s="466" t="s">
        <v>102</v>
      </c>
      <c r="M26" s="479">
        <v>335.39051738900002</v>
      </c>
      <c r="N26" s="479">
        <v>292.745189396</v>
      </c>
      <c r="O26" s="479">
        <v>332.32045043699998</v>
      </c>
      <c r="P26" s="466">
        <v>203.98256769400001</v>
      </c>
    </row>
    <row r="27" spans="1:16" ht="15.75" customHeight="1" x14ac:dyDescent="0.25">
      <c r="A27" s="476" t="s">
        <v>176</v>
      </c>
      <c r="B27" s="469">
        <v>278.500594976</v>
      </c>
      <c r="C27" s="469">
        <v>216.22163837599999</v>
      </c>
      <c r="D27" s="469">
        <v>129.227472675</v>
      </c>
      <c r="E27" s="469">
        <v>189.212507163</v>
      </c>
      <c r="F27" s="469">
        <v>141.51990900000001</v>
      </c>
      <c r="G27" s="469">
        <v>258.119976173</v>
      </c>
      <c r="H27" s="469">
        <v>232.62929742099999</v>
      </c>
      <c r="I27" s="469">
        <v>180.64290318600001</v>
      </c>
      <c r="J27" s="469" t="s">
        <v>102</v>
      </c>
      <c r="K27" s="469" t="s">
        <v>102</v>
      </c>
      <c r="L27" s="469" t="s">
        <v>102</v>
      </c>
      <c r="M27" s="482">
        <v>189.45058077499999</v>
      </c>
      <c r="N27" s="482">
        <v>180.64290318600001</v>
      </c>
      <c r="O27" s="482">
        <v>188.816509913</v>
      </c>
      <c r="P27" s="469">
        <v>113.67988133999999</v>
      </c>
    </row>
    <row r="28" spans="1:16" ht="15.75" customHeight="1" x14ac:dyDescent="0.25">
      <c r="A28" s="474" t="s">
        <v>177</v>
      </c>
      <c r="B28" s="466">
        <v>546.10280740400003</v>
      </c>
      <c r="C28" s="466">
        <v>585.28933433199995</v>
      </c>
      <c r="D28" s="466">
        <v>553.16308387100003</v>
      </c>
      <c r="E28" s="466">
        <v>541.65013540799998</v>
      </c>
      <c r="F28" s="466">
        <v>640.00552859300001</v>
      </c>
      <c r="G28" s="466">
        <v>783.63908037700003</v>
      </c>
      <c r="H28" s="466">
        <v>594.47001428900001</v>
      </c>
      <c r="I28" s="466">
        <v>687.73184136400005</v>
      </c>
      <c r="J28" s="466" t="s">
        <v>102</v>
      </c>
      <c r="K28" s="466" t="s">
        <v>102</v>
      </c>
      <c r="L28" s="466" t="s">
        <v>102</v>
      </c>
      <c r="M28" s="479">
        <v>598.34133354599999</v>
      </c>
      <c r="N28" s="479">
        <v>687.73184136400005</v>
      </c>
      <c r="O28" s="479">
        <v>604.77661864699996</v>
      </c>
      <c r="P28" s="466">
        <v>374.88907188500002</v>
      </c>
    </row>
    <row r="29" spans="1:16" ht="15.75" customHeight="1" x14ac:dyDescent="0.2">
      <c r="A29" s="465" t="s">
        <v>178</v>
      </c>
      <c r="B29" s="467">
        <v>491.45279418199999</v>
      </c>
      <c r="C29" s="467">
        <v>571.60798801800001</v>
      </c>
      <c r="D29" s="467">
        <v>482.98059760400002</v>
      </c>
      <c r="E29" s="467">
        <v>490.462350577</v>
      </c>
      <c r="F29" s="467">
        <v>534.55946480800003</v>
      </c>
      <c r="G29" s="467">
        <v>698.44318542799999</v>
      </c>
      <c r="H29" s="467">
        <v>485.43974231800001</v>
      </c>
      <c r="I29" s="467">
        <v>601.46308771199995</v>
      </c>
      <c r="J29" s="467" t="s">
        <v>102</v>
      </c>
      <c r="K29" s="467" t="s">
        <v>102</v>
      </c>
      <c r="L29" s="467" t="s">
        <v>102</v>
      </c>
      <c r="M29" s="480">
        <v>525.34323046099996</v>
      </c>
      <c r="N29" s="480">
        <v>601.46308771199995</v>
      </c>
      <c r="O29" s="480">
        <v>530.82315215699998</v>
      </c>
      <c r="P29" s="467">
        <v>339.263638641</v>
      </c>
    </row>
    <row r="30" spans="1:16" ht="15.75" customHeight="1" x14ac:dyDescent="0.2">
      <c r="A30" s="465" t="s">
        <v>179</v>
      </c>
      <c r="B30" s="467">
        <v>54.650013221999998</v>
      </c>
      <c r="C30" s="467">
        <v>3.0805441839999999</v>
      </c>
      <c r="D30" s="467">
        <v>13.769529109</v>
      </c>
      <c r="E30" s="467">
        <v>20.527419749</v>
      </c>
      <c r="F30" s="467">
        <v>69.311941093000002</v>
      </c>
      <c r="G30" s="467">
        <v>6.926276713</v>
      </c>
      <c r="H30" s="467">
        <v>94.274203995999997</v>
      </c>
      <c r="I30" s="467">
        <v>63.485376932000001</v>
      </c>
      <c r="J30" s="467" t="s">
        <v>102</v>
      </c>
      <c r="K30" s="467" t="s">
        <v>102</v>
      </c>
      <c r="L30" s="467" t="s">
        <v>102</v>
      </c>
      <c r="M30" s="480">
        <v>34.904362116999998</v>
      </c>
      <c r="N30" s="480">
        <v>63.485376932000001</v>
      </c>
      <c r="O30" s="480">
        <v>36.961929339000001</v>
      </c>
      <c r="P30" s="467">
        <v>23.371601746</v>
      </c>
    </row>
    <row r="31" spans="1:16" ht="15.75" customHeight="1" x14ac:dyDescent="0.2">
      <c r="A31" s="465" t="s">
        <v>180</v>
      </c>
      <c r="B31" s="467">
        <v>0</v>
      </c>
      <c r="C31" s="467">
        <v>10.60080213</v>
      </c>
      <c r="D31" s="467">
        <v>56.412957157999998</v>
      </c>
      <c r="E31" s="467">
        <v>30.660365081999998</v>
      </c>
      <c r="F31" s="467">
        <v>36.134122691000002</v>
      </c>
      <c r="G31" s="467">
        <v>78.269618235999999</v>
      </c>
      <c r="H31" s="467">
        <v>14.756067974</v>
      </c>
      <c r="I31" s="467">
        <v>22.78337672</v>
      </c>
      <c r="J31" s="467" t="s">
        <v>102</v>
      </c>
      <c r="K31" s="467" t="s">
        <v>102</v>
      </c>
      <c r="L31" s="467" t="s">
        <v>102</v>
      </c>
      <c r="M31" s="480">
        <v>38.093740967000002</v>
      </c>
      <c r="N31" s="480">
        <v>22.78337672</v>
      </c>
      <c r="O31" s="480">
        <v>36.991537149999999</v>
      </c>
      <c r="P31" s="467">
        <v>12.253831498</v>
      </c>
    </row>
    <row r="32" spans="1:16" ht="15.75" customHeight="1" x14ac:dyDescent="0.25">
      <c r="A32" s="474" t="s">
        <v>181</v>
      </c>
      <c r="B32" s="466">
        <v>343.89449096499999</v>
      </c>
      <c r="C32" s="466">
        <v>341.02463221800002</v>
      </c>
      <c r="D32" s="466">
        <v>320.88629742900002</v>
      </c>
      <c r="E32" s="466">
        <v>289.15263835899998</v>
      </c>
      <c r="F32" s="466">
        <v>396.79262092800002</v>
      </c>
      <c r="G32" s="466">
        <v>291.82745801099998</v>
      </c>
      <c r="H32" s="466">
        <v>296.03026964999998</v>
      </c>
      <c r="I32" s="466">
        <v>266.95584515399997</v>
      </c>
      <c r="J32" s="466" t="s">
        <v>102</v>
      </c>
      <c r="K32" s="466" t="s">
        <v>102</v>
      </c>
      <c r="L32" s="466" t="s">
        <v>102</v>
      </c>
      <c r="M32" s="479">
        <v>313.53803251400001</v>
      </c>
      <c r="N32" s="479">
        <v>266.95584515399997</v>
      </c>
      <c r="O32" s="479">
        <v>310.184548307</v>
      </c>
      <c r="P32" s="466">
        <v>170.254008336</v>
      </c>
    </row>
    <row r="33" spans="1:16" ht="15.75" customHeight="1" x14ac:dyDescent="0.2">
      <c r="A33" s="465" t="s">
        <v>182</v>
      </c>
      <c r="B33" s="467">
        <v>24.824424857</v>
      </c>
      <c r="C33" s="467">
        <v>66.954836079000003</v>
      </c>
      <c r="D33" s="467">
        <v>43.774687110999999</v>
      </c>
      <c r="E33" s="467">
        <v>49.156744846000002</v>
      </c>
      <c r="F33" s="467">
        <v>62.063265334</v>
      </c>
      <c r="G33" s="467">
        <v>83.468349253</v>
      </c>
      <c r="H33" s="467">
        <v>48.582728371999998</v>
      </c>
      <c r="I33" s="467">
        <v>44.019013440999998</v>
      </c>
      <c r="J33" s="467" t="s">
        <v>102</v>
      </c>
      <c r="K33" s="467" t="s">
        <v>102</v>
      </c>
      <c r="L33" s="467" t="s">
        <v>102</v>
      </c>
      <c r="M33" s="480">
        <v>55.536209823999997</v>
      </c>
      <c r="N33" s="480">
        <v>44.019013440999998</v>
      </c>
      <c r="O33" s="480">
        <v>54.707078811000002</v>
      </c>
      <c r="P33" s="467">
        <v>39.710811999000001</v>
      </c>
    </row>
    <row r="34" spans="1:16" ht="15.75" customHeight="1" x14ac:dyDescent="0.2">
      <c r="A34" s="465" t="s">
        <v>183</v>
      </c>
      <c r="B34" s="467">
        <v>254.02379021600001</v>
      </c>
      <c r="C34" s="467">
        <v>217.75338741900001</v>
      </c>
      <c r="D34" s="467">
        <v>178.69852673</v>
      </c>
      <c r="E34" s="467">
        <v>140.75134470399999</v>
      </c>
      <c r="F34" s="467">
        <v>142.78233642800001</v>
      </c>
      <c r="G34" s="467">
        <v>76.990759503999996</v>
      </c>
      <c r="H34" s="467">
        <v>181.27031007299999</v>
      </c>
      <c r="I34" s="467">
        <v>124.512554322</v>
      </c>
      <c r="J34" s="467" t="s">
        <v>102</v>
      </c>
      <c r="K34" s="467" t="s">
        <v>102</v>
      </c>
      <c r="L34" s="467" t="s">
        <v>102</v>
      </c>
      <c r="M34" s="480">
        <v>142.70593241899999</v>
      </c>
      <c r="N34" s="480">
        <v>124.512554322</v>
      </c>
      <c r="O34" s="480">
        <v>141.396178421</v>
      </c>
      <c r="P34" s="467">
        <v>94.349235915999998</v>
      </c>
    </row>
    <row r="35" spans="1:16" ht="15.75" customHeight="1" x14ac:dyDescent="0.2">
      <c r="A35" s="475" t="s">
        <v>184</v>
      </c>
      <c r="B35" s="468">
        <v>65.046275891999997</v>
      </c>
      <c r="C35" s="468">
        <v>56.316408719999998</v>
      </c>
      <c r="D35" s="468">
        <v>98.413083588000006</v>
      </c>
      <c r="E35" s="468">
        <v>99.244548808999994</v>
      </c>
      <c r="F35" s="468">
        <v>191.947019165</v>
      </c>
      <c r="G35" s="468">
        <v>131.36834925299999</v>
      </c>
      <c r="H35" s="468">
        <v>66.177231204999998</v>
      </c>
      <c r="I35" s="468">
        <v>98.424277391000004</v>
      </c>
      <c r="J35" s="468" t="s">
        <v>102</v>
      </c>
      <c r="K35" s="468" t="s">
        <v>102</v>
      </c>
      <c r="L35" s="468" t="s">
        <v>102</v>
      </c>
      <c r="M35" s="481">
        <v>115.29589027199999</v>
      </c>
      <c r="N35" s="481">
        <v>98.424277391000004</v>
      </c>
      <c r="O35" s="481">
        <v>114.081291075</v>
      </c>
      <c r="P35" s="468">
        <v>36.193960421</v>
      </c>
    </row>
    <row r="36" spans="1:16" ht="15.75" customHeight="1" x14ac:dyDescent="0.25">
      <c r="A36" s="477" t="s">
        <v>185</v>
      </c>
      <c r="B36" s="466">
        <v>1715.487324813</v>
      </c>
      <c r="C36" s="466">
        <v>1658.8969154599999</v>
      </c>
      <c r="D36" s="466">
        <v>1649.464274125</v>
      </c>
      <c r="E36" s="466">
        <v>1797.5941735240001</v>
      </c>
      <c r="F36" s="466">
        <v>2373.5666589480002</v>
      </c>
      <c r="G36" s="466">
        <v>2205.1823197079998</v>
      </c>
      <c r="H36" s="466">
        <v>1948.3049534710001</v>
      </c>
      <c r="I36" s="466">
        <v>1980.2284892600001</v>
      </c>
      <c r="J36" s="466" t="s">
        <v>102</v>
      </c>
      <c r="K36" s="466" t="s">
        <v>102</v>
      </c>
      <c r="L36" s="466" t="s">
        <v>102</v>
      </c>
      <c r="M36" s="479">
        <v>1953.018429616</v>
      </c>
      <c r="N36" s="479">
        <v>1980.2284892600001</v>
      </c>
      <c r="O36" s="479">
        <v>1954.977300817</v>
      </c>
      <c r="P36" s="466">
        <v>1466.3233062419999</v>
      </c>
    </row>
    <row r="37" spans="1:16" ht="15.75" customHeight="1" x14ac:dyDescent="0.25">
      <c r="A37" s="477" t="s">
        <v>186</v>
      </c>
      <c r="B37" s="466">
        <v>1833.915235787</v>
      </c>
      <c r="C37" s="466">
        <v>1777.2845548339999</v>
      </c>
      <c r="D37" s="466">
        <v>1736.8878818380001</v>
      </c>
      <c r="E37" s="466">
        <v>1881.054028327</v>
      </c>
      <c r="F37" s="466">
        <v>2415.2893579860001</v>
      </c>
      <c r="G37" s="466">
        <v>2077.0387150269999</v>
      </c>
      <c r="H37" s="466">
        <v>2040.085938401</v>
      </c>
      <c r="I37" s="466">
        <v>1852.1976824450001</v>
      </c>
      <c r="J37" s="466" t="s">
        <v>102</v>
      </c>
      <c r="K37" s="466" t="s">
        <v>102</v>
      </c>
      <c r="L37" s="466" t="s">
        <v>102</v>
      </c>
      <c r="M37" s="479">
        <v>2003.605645974</v>
      </c>
      <c r="N37" s="479">
        <v>1852.1976824450001</v>
      </c>
      <c r="O37" s="479">
        <v>1992.7056809149999</v>
      </c>
      <c r="P37" s="466">
        <v>1465.6708103860001</v>
      </c>
    </row>
    <row r="38" spans="1:16" ht="15.75" customHeight="1" x14ac:dyDescent="0.25">
      <c r="A38" s="476" t="s">
        <v>187</v>
      </c>
      <c r="B38" s="469">
        <v>118.427910974</v>
      </c>
      <c r="C38" s="469">
        <v>118.387639374</v>
      </c>
      <c r="D38" s="469">
        <v>87.423607712999996</v>
      </c>
      <c r="E38" s="469">
        <v>83.459854804000003</v>
      </c>
      <c r="F38" s="469">
        <v>41.722699038000002</v>
      </c>
      <c r="G38" s="469">
        <v>-128.143604681</v>
      </c>
      <c r="H38" s="469">
        <v>91.780984930000002</v>
      </c>
      <c r="I38" s="469">
        <v>-128.03080681399999</v>
      </c>
      <c r="J38" s="469" t="s">
        <v>102</v>
      </c>
      <c r="K38" s="469" t="s">
        <v>102</v>
      </c>
      <c r="L38" s="469" t="s">
        <v>102</v>
      </c>
      <c r="M38" s="482">
        <v>50.587216357999999</v>
      </c>
      <c r="N38" s="482">
        <v>-128.03080681399999</v>
      </c>
      <c r="O38" s="482">
        <v>37.728380098000002</v>
      </c>
      <c r="P38" s="469">
        <v>-0.65249585499999996</v>
      </c>
    </row>
    <row r="39" spans="1:16" ht="15.75" customHeight="1" x14ac:dyDescent="0.2">
      <c r="A39" s="465" t="s">
        <v>188</v>
      </c>
      <c r="B39" s="467">
        <v>42.135632436999998</v>
      </c>
      <c r="C39" s="467">
        <v>146.430703112</v>
      </c>
      <c r="D39" s="467">
        <v>190.47292148</v>
      </c>
      <c r="E39" s="467">
        <v>146.74484468899999</v>
      </c>
      <c r="F39" s="467">
        <v>143.41569770199999</v>
      </c>
      <c r="G39" s="467">
        <v>105.548041512</v>
      </c>
      <c r="H39" s="467">
        <v>157.591432148</v>
      </c>
      <c r="I39" s="467">
        <v>112.10228621</v>
      </c>
      <c r="J39" s="467" t="s">
        <v>102</v>
      </c>
      <c r="K39" s="467" t="s">
        <v>102</v>
      </c>
      <c r="L39" s="467" t="s">
        <v>102</v>
      </c>
      <c r="M39" s="480">
        <v>145.939936614</v>
      </c>
      <c r="N39" s="480">
        <v>112.10228621</v>
      </c>
      <c r="O39" s="480">
        <v>143.50394052499999</v>
      </c>
      <c r="P39" s="467">
        <v>90.302686354000002</v>
      </c>
    </row>
    <row r="40" spans="1:16" ht="15.75" customHeight="1" x14ac:dyDescent="0.2">
      <c r="A40" s="465" t="s">
        <v>189</v>
      </c>
      <c r="B40" s="467">
        <v>121.84574702499999</v>
      </c>
      <c r="C40" s="467">
        <v>73.121690796999999</v>
      </c>
      <c r="D40" s="467">
        <v>152.31165137599999</v>
      </c>
      <c r="E40" s="467">
        <v>99.629681665999996</v>
      </c>
      <c r="F40" s="467">
        <v>49.049919574999997</v>
      </c>
      <c r="G40" s="467">
        <v>132.921805041</v>
      </c>
      <c r="H40" s="467">
        <v>156.1992123</v>
      </c>
      <c r="I40" s="467">
        <v>154.36494041</v>
      </c>
      <c r="J40" s="467" t="s">
        <v>102</v>
      </c>
      <c r="K40" s="467" t="s">
        <v>102</v>
      </c>
      <c r="L40" s="467" t="s">
        <v>102</v>
      </c>
      <c r="M40" s="480">
        <v>106.052904699</v>
      </c>
      <c r="N40" s="480">
        <v>154.36494041</v>
      </c>
      <c r="O40" s="480">
        <v>109.530921898</v>
      </c>
      <c r="P40" s="467">
        <v>90.226584556000006</v>
      </c>
    </row>
    <row r="41" spans="1:16" ht="15.75" customHeight="1" x14ac:dyDescent="0.2">
      <c r="A41" s="475" t="s">
        <v>190</v>
      </c>
      <c r="B41" s="468">
        <v>79.710114587999996</v>
      </c>
      <c r="C41" s="468">
        <v>-73.309012315000004</v>
      </c>
      <c r="D41" s="468">
        <v>-38.161270104000003</v>
      </c>
      <c r="E41" s="468">
        <v>-47.115163023000001</v>
      </c>
      <c r="F41" s="468">
        <v>-94.365778128000002</v>
      </c>
      <c r="G41" s="468">
        <v>27.373763529000001</v>
      </c>
      <c r="H41" s="468">
        <v>-1.3922198480000001</v>
      </c>
      <c r="I41" s="468">
        <v>42.2626542</v>
      </c>
      <c r="J41" s="468" t="s">
        <v>102</v>
      </c>
      <c r="K41" s="468" t="s">
        <v>102</v>
      </c>
      <c r="L41" s="468" t="s">
        <v>102</v>
      </c>
      <c r="M41" s="481">
        <v>-39.887031915000001</v>
      </c>
      <c r="N41" s="481">
        <v>42.2626542</v>
      </c>
      <c r="O41" s="481">
        <v>-33.973018627000002</v>
      </c>
      <c r="P41" s="468">
        <v>-7.6101797999999998E-2</v>
      </c>
    </row>
    <row r="42" spans="1:16" ht="15.75" customHeight="1" x14ac:dyDescent="0.25">
      <c r="A42" s="477" t="s">
        <v>191</v>
      </c>
      <c r="B42" s="466">
        <v>1757.6229572499999</v>
      </c>
      <c r="C42" s="466">
        <v>1805.3276185719999</v>
      </c>
      <c r="D42" s="466">
        <v>1839.9371956049999</v>
      </c>
      <c r="E42" s="466">
        <v>1944.3390182129999</v>
      </c>
      <c r="F42" s="466">
        <v>2516.9823566509999</v>
      </c>
      <c r="G42" s="466">
        <v>2310.7303612199998</v>
      </c>
      <c r="H42" s="466">
        <v>2105.8963856189998</v>
      </c>
      <c r="I42" s="466">
        <v>2092.3307754699999</v>
      </c>
      <c r="J42" s="466" t="s">
        <v>102</v>
      </c>
      <c r="K42" s="466" t="s">
        <v>102</v>
      </c>
      <c r="L42" s="466" t="s">
        <v>102</v>
      </c>
      <c r="M42" s="479">
        <v>2098.9583662310001</v>
      </c>
      <c r="N42" s="479">
        <v>2092.3307754699999</v>
      </c>
      <c r="O42" s="479">
        <v>2098.481241342</v>
      </c>
      <c r="P42" s="466">
        <v>1556.6259925950001</v>
      </c>
    </row>
    <row r="43" spans="1:16" ht="15.75" customHeight="1" x14ac:dyDescent="0.25">
      <c r="A43" s="477" t="s">
        <v>192</v>
      </c>
      <c r="B43" s="466">
        <v>1955.7609828120001</v>
      </c>
      <c r="C43" s="466">
        <v>1850.406245632</v>
      </c>
      <c r="D43" s="466">
        <v>1889.199533214</v>
      </c>
      <c r="E43" s="466">
        <v>1980.6837099930001</v>
      </c>
      <c r="F43" s="466">
        <v>2464.33927756</v>
      </c>
      <c r="G43" s="466">
        <v>2209.9605200679998</v>
      </c>
      <c r="H43" s="466">
        <v>2196.285150701</v>
      </c>
      <c r="I43" s="466">
        <v>2006.562622855</v>
      </c>
      <c r="J43" s="466" t="s">
        <v>102</v>
      </c>
      <c r="K43" s="466" t="s">
        <v>102</v>
      </c>
      <c r="L43" s="466" t="s">
        <v>102</v>
      </c>
      <c r="M43" s="479">
        <v>2109.6585506729998</v>
      </c>
      <c r="N43" s="479">
        <v>2006.562622855</v>
      </c>
      <c r="O43" s="479">
        <v>2102.236602813</v>
      </c>
      <c r="P43" s="466">
        <v>1555.8973949419999</v>
      </c>
    </row>
    <row r="44" spans="1:16" ht="15.75" customHeight="1" x14ac:dyDescent="0.2">
      <c r="A44" s="475" t="s">
        <v>193</v>
      </c>
      <c r="B44" s="468">
        <v>198.138025562</v>
      </c>
      <c r="C44" s="468">
        <v>45.078627058999999</v>
      </c>
      <c r="D44" s="468">
        <v>49.262337608999999</v>
      </c>
      <c r="E44" s="468">
        <v>36.344691781000002</v>
      </c>
      <c r="F44" s="468">
        <v>-52.643079090000001</v>
      </c>
      <c r="G44" s="468">
        <v>-100.769841152</v>
      </c>
      <c r="H44" s="468">
        <v>90.388765082000006</v>
      </c>
      <c r="I44" s="468">
        <v>-85.768152615000005</v>
      </c>
      <c r="J44" s="468" t="s">
        <v>102</v>
      </c>
      <c r="K44" s="468" t="s">
        <v>102</v>
      </c>
      <c r="L44" s="468" t="s">
        <v>102</v>
      </c>
      <c r="M44" s="481">
        <v>10.700184441999999</v>
      </c>
      <c r="N44" s="481">
        <v>-85.768152615000005</v>
      </c>
      <c r="O44" s="481">
        <v>3.7553614710000001</v>
      </c>
      <c r="P44" s="468">
        <v>-0.72859765300000001</v>
      </c>
    </row>
    <row r="45" spans="1:16" s="8" customFormat="1" ht="15.75" customHeight="1" x14ac:dyDescent="0.25">
      <c r="A45" s="478" t="s">
        <v>283</v>
      </c>
      <c r="B45" s="469">
        <v>866.25211546900005</v>
      </c>
      <c r="C45" s="469">
        <v>1630.2128523880001</v>
      </c>
      <c r="D45" s="469">
        <v>1254.0316216450001</v>
      </c>
      <c r="E45" s="469">
        <v>1352.344612227</v>
      </c>
      <c r="F45" s="469">
        <v>1299.974985605</v>
      </c>
      <c r="G45" s="469">
        <v>1206.266172615</v>
      </c>
      <c r="H45" s="469">
        <v>1607.901992331</v>
      </c>
      <c r="I45" s="469">
        <v>1173.8284168299999</v>
      </c>
      <c r="J45" s="469" t="s">
        <v>102</v>
      </c>
      <c r="K45" s="469" t="s">
        <v>102</v>
      </c>
      <c r="L45" s="469" t="s">
        <v>102</v>
      </c>
      <c r="M45" s="482">
        <v>1346.353939779</v>
      </c>
      <c r="N45" s="482">
        <v>1173.8284168299999</v>
      </c>
      <c r="O45" s="482">
        <v>1333.933706866</v>
      </c>
      <c r="P45" s="469">
        <v>911.97430987099995</v>
      </c>
    </row>
    <row r="46" spans="1:16" ht="15.75" customHeight="1" x14ac:dyDescent="0.25">
      <c r="A46" s="474" t="s">
        <v>442</v>
      </c>
      <c r="B46" s="467"/>
      <c r="C46" s="467"/>
      <c r="D46" s="467"/>
      <c r="E46" s="467"/>
      <c r="F46" s="467"/>
      <c r="G46" s="467"/>
      <c r="H46" s="467"/>
      <c r="I46" s="467"/>
      <c r="J46" s="467"/>
      <c r="K46" s="467"/>
      <c r="L46" s="467"/>
      <c r="M46" s="483"/>
      <c r="N46" s="483"/>
      <c r="O46" s="483"/>
      <c r="P46" s="470"/>
    </row>
    <row r="47" spans="1:16" ht="15.75" customHeight="1" x14ac:dyDescent="0.25">
      <c r="A47" s="465" t="s">
        <v>456</v>
      </c>
      <c r="B47" s="467">
        <v>1169.384517409</v>
      </c>
      <c r="C47" s="467">
        <v>1068.7797096019999</v>
      </c>
      <c r="D47" s="467">
        <v>1095.5986595310001</v>
      </c>
      <c r="E47" s="467">
        <v>1252.94511592</v>
      </c>
      <c r="F47" s="467">
        <v>1730.5916748100001</v>
      </c>
      <c r="G47" s="467">
        <v>1414.5596654660001</v>
      </c>
      <c r="H47" s="467">
        <v>1350.981999047</v>
      </c>
      <c r="I47" s="467">
        <v>1283.6648109580001</v>
      </c>
      <c r="J47" s="467" t="s">
        <v>102</v>
      </c>
      <c r="K47" s="467" t="s">
        <v>102</v>
      </c>
      <c r="L47" s="467" t="s">
        <v>102</v>
      </c>
      <c r="M47" s="480">
        <v>1351.3849064870001</v>
      </c>
      <c r="N47" s="480">
        <v>1283.6648109580001</v>
      </c>
      <c r="O47" s="480">
        <v>1346.5096895050001</v>
      </c>
      <c r="P47" s="467">
        <v>1088.8753419449999</v>
      </c>
    </row>
    <row r="48" spans="1:16" ht="15.75" customHeight="1" x14ac:dyDescent="0.25">
      <c r="A48" s="465" t="s">
        <v>410</v>
      </c>
      <c r="B48" s="467">
        <v>399.44292639899999</v>
      </c>
      <c r="C48" s="467">
        <v>633.17873190199998</v>
      </c>
      <c r="D48" s="467">
        <v>554.89593753500003</v>
      </c>
      <c r="E48" s="467">
        <v>728.36748364100004</v>
      </c>
      <c r="F48" s="467">
        <v>1027.1601772910001</v>
      </c>
      <c r="G48" s="467">
        <v>704.07164534599997</v>
      </c>
      <c r="H48" s="467">
        <v>909.08396023600005</v>
      </c>
      <c r="I48" s="467">
        <v>742.61973560700005</v>
      </c>
      <c r="J48" s="467" t="s">
        <v>102</v>
      </c>
      <c r="K48" s="467" t="s">
        <v>102</v>
      </c>
      <c r="L48" s="467" t="s">
        <v>102</v>
      </c>
      <c r="M48" s="480">
        <v>779.29651147599998</v>
      </c>
      <c r="N48" s="480">
        <v>742.61973560700005</v>
      </c>
      <c r="O48" s="480">
        <v>776.656124761</v>
      </c>
      <c r="P48" s="467">
        <v>596.25965187400004</v>
      </c>
    </row>
    <row r="49" spans="1:25" ht="15.75" customHeight="1" x14ac:dyDescent="0.25">
      <c r="A49" s="465" t="s">
        <v>411</v>
      </c>
      <c r="B49" s="467">
        <v>500.58938739500002</v>
      </c>
      <c r="C49" s="467">
        <v>644.598054585</v>
      </c>
      <c r="D49" s="467">
        <v>646.80001741399997</v>
      </c>
      <c r="E49" s="467">
        <v>783.48199130900002</v>
      </c>
      <c r="F49" s="467">
        <v>1100.5432745969999</v>
      </c>
      <c r="G49" s="467">
        <v>726.71610685200005</v>
      </c>
      <c r="H49" s="467">
        <v>885.47200796200002</v>
      </c>
      <c r="I49" s="467">
        <v>728.02570702499997</v>
      </c>
      <c r="J49" s="467" t="s">
        <v>102</v>
      </c>
      <c r="K49" s="467" t="s">
        <v>102</v>
      </c>
      <c r="L49" s="467" t="s">
        <v>102</v>
      </c>
      <c r="M49" s="480">
        <v>827.58633919199997</v>
      </c>
      <c r="N49" s="480">
        <v>728.02570702499997</v>
      </c>
      <c r="O49" s="480">
        <v>820.41889973499997</v>
      </c>
      <c r="P49" s="467">
        <v>733.457201564</v>
      </c>
    </row>
    <row r="50" spans="1:25" ht="15.75" customHeight="1" x14ac:dyDescent="0.25">
      <c r="A50" s="465" t="s">
        <v>412</v>
      </c>
      <c r="B50" s="467">
        <v>1490.0207448220001</v>
      </c>
      <c r="C50" s="467">
        <v>1436.259922616</v>
      </c>
      <c r="D50" s="467">
        <v>1416.0015844090001</v>
      </c>
      <c r="E50" s="467">
        <v>1591.9013899680001</v>
      </c>
      <c r="F50" s="467">
        <v>2018.496737058</v>
      </c>
      <c r="G50" s="467">
        <v>1785.211257016</v>
      </c>
      <c r="H50" s="467">
        <v>1744.055668751</v>
      </c>
      <c r="I50" s="467">
        <v>1585.2418372909999</v>
      </c>
      <c r="J50" s="467" t="s">
        <v>102</v>
      </c>
      <c r="K50" s="467" t="s">
        <v>102</v>
      </c>
      <c r="L50" s="467" t="s">
        <v>102</v>
      </c>
      <c r="M50" s="480">
        <v>1690.0676134600001</v>
      </c>
      <c r="N50" s="480">
        <v>1585.2418372909999</v>
      </c>
      <c r="O50" s="480">
        <v>1682.521132608</v>
      </c>
      <c r="P50" s="467">
        <v>1295.4168020499999</v>
      </c>
    </row>
    <row r="51" spans="1:25" ht="15.75" customHeight="1" x14ac:dyDescent="0.25">
      <c r="A51" s="465" t="s">
        <v>464</v>
      </c>
      <c r="B51" s="467">
        <v>491.45279418199999</v>
      </c>
      <c r="C51" s="467">
        <v>576.43585954399998</v>
      </c>
      <c r="D51" s="467">
        <v>485.27163042199999</v>
      </c>
      <c r="E51" s="467">
        <v>494.719319461</v>
      </c>
      <c r="F51" s="467">
        <v>540.32857866200004</v>
      </c>
      <c r="G51" s="467">
        <v>776.19782727899997</v>
      </c>
      <c r="H51" s="467">
        <v>498.86873674999998</v>
      </c>
      <c r="I51" s="467">
        <v>610.294924649</v>
      </c>
      <c r="J51" s="467" t="s">
        <v>102</v>
      </c>
      <c r="K51" s="467" t="s">
        <v>102</v>
      </c>
      <c r="L51" s="467" t="s">
        <v>102</v>
      </c>
      <c r="M51" s="480">
        <v>540.24098940299996</v>
      </c>
      <c r="N51" s="480">
        <v>610.294924649</v>
      </c>
      <c r="O51" s="480">
        <v>545.28422113700003</v>
      </c>
      <c r="P51" s="467">
        <v>345.65416793499998</v>
      </c>
    </row>
    <row r="52" spans="1:25" ht="15.75" customHeight="1" x14ac:dyDescent="0.25">
      <c r="A52" s="465" t="s">
        <v>413</v>
      </c>
      <c r="B52" s="467">
        <v>866.25211546900005</v>
      </c>
      <c r="C52" s="467">
        <v>1630.2128523880001</v>
      </c>
      <c r="D52" s="467">
        <v>1254.0316216450001</v>
      </c>
      <c r="E52" s="467">
        <v>1352.344612227</v>
      </c>
      <c r="F52" s="467">
        <v>1299.974985605</v>
      </c>
      <c r="G52" s="467">
        <v>1206.266172615</v>
      </c>
      <c r="H52" s="467">
        <v>1607.901992331</v>
      </c>
      <c r="I52" s="467">
        <v>1173.8284168299999</v>
      </c>
      <c r="J52" s="467" t="s">
        <v>102</v>
      </c>
      <c r="K52" s="467" t="s">
        <v>102</v>
      </c>
      <c r="L52" s="467" t="s">
        <v>102</v>
      </c>
      <c r="M52" s="480">
        <v>1346.353939779</v>
      </c>
      <c r="N52" s="480">
        <v>1173.8284168299999</v>
      </c>
      <c r="O52" s="480">
        <v>1333.933706866</v>
      </c>
      <c r="P52" s="467">
        <v>911.97430987099995</v>
      </c>
    </row>
    <row r="53" spans="1:25" ht="15.75" customHeight="1" x14ac:dyDescent="0.25">
      <c r="A53" s="465" t="s">
        <v>414</v>
      </c>
      <c r="B53" s="467">
        <v>213.963860732</v>
      </c>
      <c r="C53" s="467">
        <v>203.364869363</v>
      </c>
      <c r="D53" s="467">
        <v>168.544730292</v>
      </c>
      <c r="E53" s="467">
        <v>184.08820197</v>
      </c>
      <c r="F53" s="467">
        <v>159.81538325599999</v>
      </c>
      <c r="G53" s="467">
        <v>194.39332839100001</v>
      </c>
      <c r="H53" s="467">
        <v>144.52530066899999</v>
      </c>
      <c r="I53" s="467">
        <v>113.618640316</v>
      </c>
      <c r="J53" s="467" t="s">
        <v>102</v>
      </c>
      <c r="K53" s="467" t="s">
        <v>102</v>
      </c>
      <c r="L53" s="467" t="s">
        <v>102</v>
      </c>
      <c r="M53" s="480">
        <v>175.55753417899999</v>
      </c>
      <c r="N53" s="480">
        <v>113.618640316</v>
      </c>
      <c r="O53" s="480">
        <v>171.09850994300001</v>
      </c>
      <c r="P53" s="467">
        <v>166.190076272</v>
      </c>
    </row>
    <row r="54" spans="1:25" ht="12.75" customHeight="1" x14ac:dyDescent="0.2">
      <c r="A54" s="235" t="s">
        <v>903</v>
      </c>
      <c r="B54" s="473"/>
      <c r="C54" s="473"/>
      <c r="D54" s="473"/>
      <c r="E54" s="473"/>
      <c r="F54" s="473"/>
      <c r="G54" s="473"/>
      <c r="H54" s="473"/>
      <c r="I54" s="473"/>
      <c r="J54" s="473"/>
      <c r="K54" s="473"/>
      <c r="L54" s="473"/>
      <c r="M54" s="569"/>
      <c r="N54" s="486"/>
      <c r="O54" s="714"/>
      <c r="P54" s="715"/>
      <c r="Q54" s="13"/>
      <c r="R54" s="13"/>
      <c r="S54" s="13"/>
      <c r="T54" s="13"/>
      <c r="U54" s="13"/>
      <c r="V54" s="215"/>
      <c r="W54" s="215"/>
      <c r="X54" s="215"/>
      <c r="Y54" s="39"/>
    </row>
    <row r="55" spans="1:25" ht="15" customHeight="1" x14ac:dyDescent="0.2">
      <c r="A55" s="255" t="s">
        <v>357</v>
      </c>
      <c r="B55" s="13"/>
      <c r="C55" s="13"/>
      <c r="D55" s="13"/>
      <c r="E55" s="13"/>
      <c r="F55" s="13"/>
      <c r="G55" s="13"/>
      <c r="H55" s="13"/>
      <c r="I55" s="13"/>
      <c r="J55" s="13"/>
      <c r="K55" s="13"/>
      <c r="L55" s="13"/>
      <c r="M55" s="215"/>
      <c r="N55" s="215"/>
      <c r="O55" s="215"/>
      <c r="P55" s="39"/>
    </row>
    <row r="56" spans="1:25" ht="15" customHeight="1" x14ac:dyDescent="0.2">
      <c r="A56" s="255" t="s">
        <v>904</v>
      </c>
      <c r="B56" s="13"/>
      <c r="C56" s="13"/>
      <c r="D56" s="13"/>
      <c r="E56" s="13"/>
      <c r="F56" s="13"/>
      <c r="G56" s="13"/>
      <c r="H56" s="13"/>
      <c r="I56" s="13"/>
      <c r="J56" s="13"/>
      <c r="K56" s="13"/>
      <c r="L56" s="13"/>
      <c r="M56" s="215"/>
      <c r="N56" s="215"/>
      <c r="O56" s="215"/>
      <c r="P56" s="39"/>
    </row>
    <row r="57" spans="1:25" ht="15" customHeight="1" x14ac:dyDescent="0.2">
      <c r="A57" s="37" t="s">
        <v>455</v>
      </c>
      <c r="B57" s="13"/>
      <c r="C57" s="13"/>
      <c r="D57" s="13"/>
      <c r="E57" s="13"/>
      <c r="F57" s="13"/>
      <c r="G57" s="13"/>
      <c r="H57" s="13"/>
      <c r="I57" s="13"/>
      <c r="J57" s="13"/>
      <c r="K57" s="13"/>
      <c r="L57" s="13"/>
      <c r="M57" s="215"/>
      <c r="N57" s="215"/>
      <c r="O57" s="215"/>
      <c r="P57" s="39"/>
    </row>
    <row r="58" spans="1:25" ht="15" customHeight="1" x14ac:dyDescent="0.2">
      <c r="A58" s="168" t="s">
        <v>616</v>
      </c>
      <c r="B58" s="13"/>
      <c r="C58" s="13"/>
      <c r="D58" s="13"/>
      <c r="E58" s="13"/>
      <c r="F58" s="13"/>
      <c r="G58" s="13"/>
      <c r="H58" s="13"/>
      <c r="I58" s="13"/>
      <c r="J58" s="13"/>
      <c r="K58" s="13"/>
      <c r="L58" s="13"/>
      <c r="M58" s="215"/>
      <c r="N58" s="215"/>
      <c r="O58" s="215"/>
      <c r="P58" s="39"/>
    </row>
    <row r="59" spans="1:25" ht="15" customHeight="1" x14ac:dyDescent="0.2">
      <c r="A59" s="255" t="s">
        <v>928</v>
      </c>
      <c r="B59" s="13"/>
      <c r="C59" s="13"/>
      <c r="D59" s="13"/>
      <c r="E59" s="13"/>
      <c r="F59" s="13"/>
      <c r="G59" s="13"/>
      <c r="H59" s="13"/>
      <c r="I59" s="13"/>
      <c r="J59" s="13"/>
      <c r="K59" s="13"/>
      <c r="L59" s="13"/>
      <c r="M59" s="215"/>
      <c r="N59" s="215"/>
      <c r="O59" s="215"/>
      <c r="P59" s="39"/>
    </row>
    <row r="60" spans="1:25" x14ac:dyDescent="0.2">
      <c r="A60" s="286" t="s">
        <v>202</v>
      </c>
      <c r="B60" s="3"/>
      <c r="C60" s="3"/>
      <c r="D60" s="3"/>
      <c r="G60" s="185"/>
      <c r="J60" s="185"/>
    </row>
    <row r="61" spans="1:25" ht="15" customHeight="1" x14ac:dyDescent="0.2">
      <c r="B61" s="3"/>
      <c r="C61" s="3"/>
      <c r="D61" s="3"/>
      <c r="G61" s="185"/>
      <c r="J61" s="185"/>
      <c r="M61" s="215"/>
      <c r="N61" s="215"/>
      <c r="O61" s="215"/>
    </row>
    <row r="62" spans="1:25" ht="21" customHeight="1" x14ac:dyDescent="0.2">
      <c r="A62" s="46" t="s">
        <v>926</v>
      </c>
    </row>
    <row r="63" spans="1:25" ht="15" customHeight="1" thickBot="1" x14ac:dyDescent="0.25">
      <c r="P63" s="285" t="s">
        <v>23</v>
      </c>
    </row>
    <row r="64" spans="1:25" ht="15.95" customHeight="1" x14ac:dyDescent="0.2">
      <c r="A64" s="41"/>
      <c r="B64" s="42" t="s">
        <v>35</v>
      </c>
      <c r="C64" s="42" t="s">
        <v>121</v>
      </c>
      <c r="D64" s="42" t="s">
        <v>123</v>
      </c>
      <c r="E64" s="42" t="s">
        <v>36</v>
      </c>
      <c r="F64" s="42" t="s">
        <v>37</v>
      </c>
      <c r="G64" s="42" t="s">
        <v>38</v>
      </c>
      <c r="H64" s="42" t="s">
        <v>39</v>
      </c>
      <c r="I64" s="42" t="s">
        <v>125</v>
      </c>
      <c r="J64" s="42" t="s">
        <v>126</v>
      </c>
      <c r="K64" s="42" t="s">
        <v>127</v>
      </c>
      <c r="L64" s="252">
        <v>100000</v>
      </c>
      <c r="M64" s="250" t="s">
        <v>231</v>
      </c>
      <c r="N64" s="250" t="s">
        <v>231</v>
      </c>
      <c r="O64" s="257" t="s">
        <v>77</v>
      </c>
      <c r="P64" s="281" t="s">
        <v>220</v>
      </c>
    </row>
    <row r="65" spans="1:18" ht="15.95" customHeight="1" x14ac:dyDescent="0.2">
      <c r="A65" s="566" t="s">
        <v>81</v>
      </c>
      <c r="B65" s="43" t="s">
        <v>120</v>
      </c>
      <c r="C65" s="43" t="s">
        <v>40</v>
      </c>
      <c r="D65" s="43" t="s">
        <v>40</v>
      </c>
      <c r="E65" s="43" t="s">
        <v>40</v>
      </c>
      <c r="F65" s="43" t="s">
        <v>40</v>
      </c>
      <c r="G65" s="43" t="s">
        <v>40</v>
      </c>
      <c r="H65" s="43" t="s">
        <v>40</v>
      </c>
      <c r="I65" s="43" t="s">
        <v>40</v>
      </c>
      <c r="J65" s="43" t="s">
        <v>40</v>
      </c>
      <c r="K65" s="43" t="s">
        <v>40</v>
      </c>
      <c r="L65" s="43" t="s">
        <v>43</v>
      </c>
      <c r="M65" s="239" t="s">
        <v>230</v>
      </c>
      <c r="N65" s="239" t="s">
        <v>138</v>
      </c>
      <c r="O65" s="256" t="s">
        <v>137</v>
      </c>
      <c r="P65" s="282" t="s">
        <v>284</v>
      </c>
    </row>
    <row r="66" spans="1:18" ht="15.95" customHeight="1" thickBot="1" x14ac:dyDescent="0.25">
      <c r="A66" s="423" t="s">
        <v>99</v>
      </c>
      <c r="B66" s="44" t="s">
        <v>43</v>
      </c>
      <c r="C66" s="44" t="s">
        <v>122</v>
      </c>
      <c r="D66" s="44" t="s">
        <v>124</v>
      </c>
      <c r="E66" s="44" t="s">
        <v>44</v>
      </c>
      <c r="F66" s="44" t="s">
        <v>45</v>
      </c>
      <c r="G66" s="44" t="s">
        <v>46</v>
      </c>
      <c r="H66" s="44" t="s">
        <v>42</v>
      </c>
      <c r="I66" s="44" t="s">
        <v>128</v>
      </c>
      <c r="J66" s="44" t="s">
        <v>129</v>
      </c>
      <c r="K66" s="44" t="s">
        <v>130</v>
      </c>
      <c r="L66" s="44" t="s">
        <v>131</v>
      </c>
      <c r="M66" s="251" t="s">
        <v>138</v>
      </c>
      <c r="N66" s="251" t="s">
        <v>131</v>
      </c>
      <c r="O66" s="258" t="s">
        <v>41</v>
      </c>
      <c r="P66" s="283" t="s">
        <v>239</v>
      </c>
    </row>
    <row r="67" spans="1:18" ht="15" customHeight="1" x14ac:dyDescent="0.25">
      <c r="A67" s="544" t="s">
        <v>200</v>
      </c>
      <c r="B67" s="192"/>
      <c r="C67" s="192"/>
      <c r="D67" s="192"/>
      <c r="E67" s="192"/>
      <c r="F67" s="192"/>
      <c r="G67" s="192"/>
      <c r="H67" s="192"/>
      <c r="I67" s="192"/>
      <c r="J67" s="192"/>
      <c r="K67" s="192"/>
      <c r="L67" s="192"/>
      <c r="M67" s="192"/>
      <c r="N67" s="192"/>
      <c r="O67" s="192"/>
    </row>
    <row r="68" spans="1:18" ht="15.75" customHeight="1" x14ac:dyDescent="0.25">
      <c r="A68" s="487" t="s">
        <v>286</v>
      </c>
      <c r="B68" s="719">
        <f>B8/B$8</f>
        <v>1</v>
      </c>
      <c r="C68" s="719">
        <f t="shared" ref="C68:I68" si="0">C8/C$8</f>
        <v>1</v>
      </c>
      <c r="D68" s="719">
        <f t="shared" si="0"/>
        <v>1</v>
      </c>
      <c r="E68" s="719">
        <f t="shared" si="0"/>
        <v>1</v>
      </c>
      <c r="F68" s="719">
        <f t="shared" si="0"/>
        <v>1</v>
      </c>
      <c r="G68" s="719">
        <f t="shared" si="0"/>
        <v>1</v>
      </c>
      <c r="H68" s="719">
        <f t="shared" si="0"/>
        <v>1</v>
      </c>
      <c r="I68" s="719">
        <f t="shared" si="0"/>
        <v>1</v>
      </c>
      <c r="J68" s="719" t="s">
        <v>102</v>
      </c>
      <c r="K68" s="719" t="s">
        <v>102</v>
      </c>
      <c r="L68" s="719" t="s">
        <v>102</v>
      </c>
      <c r="M68" s="720">
        <f t="shared" ref="M68:O68" si="1">M8/M$8</f>
        <v>1</v>
      </c>
      <c r="N68" s="720">
        <f t="shared" si="1"/>
        <v>1</v>
      </c>
      <c r="O68" s="720">
        <f t="shared" si="1"/>
        <v>1</v>
      </c>
      <c r="P68" s="719">
        <f>P8/P$8</f>
        <v>1</v>
      </c>
    </row>
    <row r="69" spans="1:18" ht="15.75" customHeight="1" x14ac:dyDescent="0.2">
      <c r="A69" s="490" t="s">
        <v>161</v>
      </c>
      <c r="B69" s="721">
        <f t="shared" ref="B69:I73" si="2">B9/B$8</f>
        <v>0.36355984308308065</v>
      </c>
      <c r="C69" s="721">
        <f t="shared" si="2"/>
        <v>0.41345790630466622</v>
      </c>
      <c r="D69" s="721">
        <f t="shared" si="2"/>
        <v>0.39720958248810145</v>
      </c>
      <c r="E69" s="721">
        <f t="shared" si="2"/>
        <v>0.33424521920794975</v>
      </c>
      <c r="F69" s="721">
        <f t="shared" si="2"/>
        <v>0.33308004583572054</v>
      </c>
      <c r="G69" s="721">
        <f t="shared" si="2"/>
        <v>0.31141299523631466</v>
      </c>
      <c r="H69" s="721">
        <f t="shared" si="2"/>
        <v>0.30595906138770101</v>
      </c>
      <c r="I69" s="721">
        <f t="shared" si="2"/>
        <v>0.31682405709671635</v>
      </c>
      <c r="J69" s="721" t="s">
        <v>102</v>
      </c>
      <c r="K69" s="721" t="s">
        <v>102</v>
      </c>
      <c r="L69" s="721" t="s">
        <v>102</v>
      </c>
      <c r="M69" s="722">
        <f t="shared" ref="M69:P69" si="3">M9/M$8</f>
        <v>0.3337514232931546</v>
      </c>
      <c r="N69" s="722">
        <f t="shared" si="3"/>
        <v>0.31682405709671635</v>
      </c>
      <c r="O69" s="722">
        <f t="shared" si="3"/>
        <v>0.33258489069488412</v>
      </c>
      <c r="P69" s="721">
        <f t="shared" si="3"/>
        <v>0.26404539119645737</v>
      </c>
    </row>
    <row r="70" spans="1:18" ht="15.75" customHeight="1" x14ac:dyDescent="0.2">
      <c r="A70" s="492" t="s">
        <v>162</v>
      </c>
      <c r="B70" s="723">
        <f t="shared" si="2"/>
        <v>0.17012496359862347</v>
      </c>
      <c r="C70" s="723">
        <f t="shared" si="2"/>
        <v>0.33975849165646954</v>
      </c>
      <c r="D70" s="723">
        <f t="shared" si="2"/>
        <v>0.2987017937653883</v>
      </c>
      <c r="E70" s="723">
        <f t="shared" si="2"/>
        <v>0.33783904391909753</v>
      </c>
      <c r="F70" s="723">
        <f t="shared" si="2"/>
        <v>0.34470385227620176</v>
      </c>
      <c r="G70" s="723">
        <f t="shared" si="2"/>
        <v>0.30887013232508781</v>
      </c>
      <c r="H70" s="723">
        <f t="shared" si="2"/>
        <v>0.47099209836043349</v>
      </c>
      <c r="I70" s="723">
        <f t="shared" si="2"/>
        <v>0.50425638182540722</v>
      </c>
      <c r="J70" s="723" t="s">
        <v>102</v>
      </c>
      <c r="K70" s="723" t="s">
        <v>102</v>
      </c>
      <c r="L70" s="723" t="s">
        <v>102</v>
      </c>
      <c r="M70" s="724">
        <f t="shared" ref="M70:P70" si="4">M10/M$8</f>
        <v>0.34692875873034984</v>
      </c>
      <c r="N70" s="724">
        <f t="shared" si="4"/>
        <v>0.50425638182540722</v>
      </c>
      <c r="O70" s="724">
        <f t="shared" si="4"/>
        <v>0.35777083533262594</v>
      </c>
      <c r="P70" s="723">
        <f t="shared" si="4"/>
        <v>0.53433136062437614</v>
      </c>
    </row>
    <row r="71" spans="1:18" ht="15.75" customHeight="1" x14ac:dyDescent="0.2">
      <c r="A71" s="490" t="s">
        <v>163</v>
      </c>
      <c r="B71" s="721">
        <f t="shared" si="2"/>
        <v>3.5609696656720515E-3</v>
      </c>
      <c r="C71" s="721">
        <f t="shared" si="2"/>
        <v>4.8812686078407982E-2</v>
      </c>
      <c r="D71" s="721">
        <f t="shared" si="2"/>
        <v>2.5265441571382934E-2</v>
      </c>
      <c r="E71" s="721">
        <f t="shared" si="2"/>
        <v>2.9827132924803178E-2</v>
      </c>
      <c r="F71" s="721">
        <f t="shared" si="2"/>
        <v>1.8568496603514419E-2</v>
      </c>
      <c r="G71" s="721">
        <f t="shared" si="2"/>
        <v>1.7884287540887316E-2</v>
      </c>
      <c r="H71" s="721">
        <f t="shared" si="2"/>
        <v>3.1415721067664319E-2</v>
      </c>
      <c r="I71" s="721">
        <f t="shared" si="2"/>
        <v>2.0893424792227243E-2</v>
      </c>
      <c r="J71" s="721" t="s">
        <v>102</v>
      </c>
      <c r="K71" s="721" t="s">
        <v>102</v>
      </c>
      <c r="L71" s="721" t="s">
        <v>102</v>
      </c>
      <c r="M71" s="722">
        <f t="shared" ref="M71:P71" si="5">M11/M$8</f>
        <v>2.5635145011860108E-2</v>
      </c>
      <c r="N71" s="722">
        <f t="shared" si="5"/>
        <v>2.0893424792227243E-2</v>
      </c>
      <c r="O71" s="722">
        <f t="shared" si="5"/>
        <v>2.5308374081144384E-2</v>
      </c>
      <c r="P71" s="721">
        <f t="shared" si="5"/>
        <v>1.9892834782474177E-2</v>
      </c>
    </row>
    <row r="72" spans="1:18" ht="15.75" customHeight="1" x14ac:dyDescent="0.2">
      <c r="A72" s="492" t="s">
        <v>164</v>
      </c>
      <c r="B72" s="723">
        <f t="shared" si="2"/>
        <v>0.33526177167597815</v>
      </c>
      <c r="C72" s="723">
        <f t="shared" si="2"/>
        <v>0.12148465481211049</v>
      </c>
      <c r="D72" s="723">
        <f t="shared" si="2"/>
        <v>0.2069740139326389</v>
      </c>
      <c r="E72" s="723">
        <f t="shared" si="2"/>
        <v>0.19420655899197958</v>
      </c>
      <c r="F72" s="723">
        <f t="shared" si="2"/>
        <v>0.20662426968724304</v>
      </c>
      <c r="G72" s="723">
        <f t="shared" si="2"/>
        <v>0.17156392198507889</v>
      </c>
      <c r="H72" s="723">
        <f t="shared" si="2"/>
        <v>0.12870806365012502</v>
      </c>
      <c r="I72" s="723">
        <f t="shared" si="2"/>
        <v>9.8819008590091129E-2</v>
      </c>
      <c r="J72" s="723" t="s">
        <v>102</v>
      </c>
      <c r="K72" s="723" t="s">
        <v>102</v>
      </c>
      <c r="L72" s="723" t="s">
        <v>102</v>
      </c>
      <c r="M72" s="724">
        <f t="shared" ref="M72:P72" si="6">M12/M$8</f>
        <v>0.18701985907194271</v>
      </c>
      <c r="N72" s="724">
        <f t="shared" si="6"/>
        <v>9.8819008590091129E-2</v>
      </c>
      <c r="O72" s="724">
        <f t="shared" si="6"/>
        <v>0.18094158522211368</v>
      </c>
      <c r="P72" s="723">
        <f t="shared" si="6"/>
        <v>0.13924974883671079</v>
      </c>
      <c r="R72" s="68"/>
    </row>
    <row r="73" spans="1:18" ht="15.75" customHeight="1" x14ac:dyDescent="0.2">
      <c r="A73" s="495" t="s">
        <v>165</v>
      </c>
      <c r="B73" s="725">
        <f t="shared" si="2"/>
        <v>0.12749245197579059</v>
      </c>
      <c r="C73" s="725">
        <f t="shared" si="2"/>
        <v>7.6486261149277174E-2</v>
      </c>
      <c r="D73" s="725">
        <f t="shared" si="2"/>
        <v>7.1849168240664146E-2</v>
      </c>
      <c r="E73" s="725">
        <f t="shared" si="2"/>
        <v>0.10388204495696622</v>
      </c>
      <c r="F73" s="725">
        <f t="shared" si="2"/>
        <v>9.7023335597320237E-2</v>
      </c>
      <c r="G73" s="725">
        <f t="shared" si="2"/>
        <v>0.19026866291263131</v>
      </c>
      <c r="H73" s="725">
        <f t="shared" si="2"/>
        <v>6.2925055534814825E-2</v>
      </c>
      <c r="I73" s="725">
        <f t="shared" si="2"/>
        <v>5.9207127696331747E-2</v>
      </c>
      <c r="J73" s="725" t="s">
        <v>102</v>
      </c>
      <c r="K73" s="725" t="s">
        <v>102</v>
      </c>
      <c r="L73" s="725" t="s">
        <v>102</v>
      </c>
      <c r="M73" s="726">
        <f t="shared" ref="M73:P73" si="7">M13/M$8</f>
        <v>0.10666481389195455</v>
      </c>
      <c r="N73" s="726">
        <f t="shared" si="7"/>
        <v>5.9207127696331747E-2</v>
      </c>
      <c r="O73" s="726">
        <f t="shared" si="7"/>
        <v>0.10339431466923193</v>
      </c>
      <c r="P73" s="725">
        <f t="shared" si="7"/>
        <v>4.2480664559981542E-2</v>
      </c>
    </row>
    <row r="74" spans="1:18" ht="15.75" customHeight="1" x14ac:dyDescent="0.25">
      <c r="A74" s="498" t="s">
        <v>290</v>
      </c>
      <c r="B74" s="727">
        <f>B14/B$14</f>
        <v>1</v>
      </c>
      <c r="C74" s="727">
        <f t="shared" ref="C74:I74" si="8">C14/C$14</f>
        <v>1</v>
      </c>
      <c r="D74" s="727">
        <f t="shared" si="8"/>
        <v>1</v>
      </c>
      <c r="E74" s="727">
        <f t="shared" si="8"/>
        <v>1</v>
      </c>
      <c r="F74" s="727">
        <f t="shared" si="8"/>
        <v>1</v>
      </c>
      <c r="G74" s="727">
        <f t="shared" si="8"/>
        <v>1</v>
      </c>
      <c r="H74" s="727">
        <f t="shared" si="8"/>
        <v>1</v>
      </c>
      <c r="I74" s="727">
        <f t="shared" si="8"/>
        <v>1</v>
      </c>
      <c r="J74" s="727" t="s">
        <v>102</v>
      </c>
      <c r="K74" s="727" t="s">
        <v>102</v>
      </c>
      <c r="L74" s="727" t="s">
        <v>102</v>
      </c>
      <c r="M74" s="728">
        <f t="shared" ref="M74:O74" si="9">M14/M$14</f>
        <v>1</v>
      </c>
      <c r="N74" s="728">
        <f t="shared" si="9"/>
        <v>1</v>
      </c>
      <c r="O74" s="728">
        <f t="shared" si="9"/>
        <v>1</v>
      </c>
      <c r="P74" s="727">
        <f>P14/P$14</f>
        <v>1</v>
      </c>
    </row>
    <row r="75" spans="1:18" ht="15.75" customHeight="1" x14ac:dyDescent="0.2">
      <c r="A75" s="490" t="s">
        <v>79</v>
      </c>
      <c r="B75" s="721">
        <f t="shared" ref="B75:I85" si="10">B15/B$14</f>
        <v>0.48901045379005365</v>
      </c>
      <c r="C75" s="721">
        <f t="shared" si="10"/>
        <v>0.53188252335802511</v>
      </c>
      <c r="D75" s="721">
        <f t="shared" si="10"/>
        <v>0.55661389252961802</v>
      </c>
      <c r="E75" s="721">
        <f t="shared" si="10"/>
        <v>0.60933776677178397</v>
      </c>
      <c r="F75" s="721">
        <f t="shared" si="10"/>
        <v>0.68356238861750174</v>
      </c>
      <c r="G75" s="721">
        <f t="shared" si="10"/>
        <v>0.5450990314550086</v>
      </c>
      <c r="H75" s="721">
        <f t="shared" si="10"/>
        <v>0.69860698206242478</v>
      </c>
      <c r="I75" s="721">
        <f t="shared" si="10"/>
        <v>0.63477139664039894</v>
      </c>
      <c r="J75" s="721" t="s">
        <v>102</v>
      </c>
      <c r="K75" s="721" t="s">
        <v>102</v>
      </c>
      <c r="L75" s="721" t="s">
        <v>102</v>
      </c>
      <c r="M75" s="722">
        <f t="shared" ref="M75:P75" si="11">M15/M$14</f>
        <v>0.62097249795020637</v>
      </c>
      <c r="N75" s="722">
        <f t="shared" si="11"/>
        <v>0.63477139664039894</v>
      </c>
      <c r="O75" s="722">
        <f t="shared" si="11"/>
        <v>0.6219084547675563</v>
      </c>
      <c r="P75" s="721">
        <f t="shared" si="11"/>
        <v>0.66702867027244916</v>
      </c>
    </row>
    <row r="76" spans="1:18" ht="15.75" customHeight="1" x14ac:dyDescent="0.2">
      <c r="A76" s="492" t="s">
        <v>167</v>
      </c>
      <c r="B76" s="723">
        <f t="shared" si="10"/>
        <v>0.33596135431980251</v>
      </c>
      <c r="C76" s="723">
        <f t="shared" si="10"/>
        <v>0.44880320367843363</v>
      </c>
      <c r="D76" s="723">
        <f t="shared" si="10"/>
        <v>0.45677916220973469</v>
      </c>
      <c r="E76" s="723">
        <f t="shared" si="10"/>
        <v>0.4921674145436542</v>
      </c>
      <c r="F76" s="723">
        <f t="shared" si="10"/>
        <v>0.54522915712069175</v>
      </c>
      <c r="G76" s="723">
        <f t="shared" si="10"/>
        <v>0.40707569146002021</v>
      </c>
      <c r="H76" s="723">
        <f t="shared" si="10"/>
        <v>0.50770856907115125</v>
      </c>
      <c r="I76" s="723">
        <f t="shared" si="10"/>
        <v>0.45925214052457386</v>
      </c>
      <c r="J76" s="723" t="s">
        <v>102</v>
      </c>
      <c r="K76" s="723" t="s">
        <v>102</v>
      </c>
      <c r="L76" s="723" t="s">
        <v>102</v>
      </c>
      <c r="M76" s="724">
        <f t="shared" ref="M76:P76" si="12">M16/M$14</f>
        <v>0.48967646773475493</v>
      </c>
      <c r="N76" s="724">
        <f t="shared" si="12"/>
        <v>0.45925214052457386</v>
      </c>
      <c r="O76" s="724">
        <f t="shared" si="12"/>
        <v>0.48761283518817128</v>
      </c>
      <c r="P76" s="723">
        <f t="shared" si="12"/>
        <v>0.56619398513536523</v>
      </c>
    </row>
    <row r="77" spans="1:18" ht="15.75" customHeight="1" x14ac:dyDescent="0.2">
      <c r="A77" s="490" t="s">
        <v>322</v>
      </c>
      <c r="B77" s="721">
        <f t="shared" si="10"/>
        <v>8.8007364357645432E-2</v>
      </c>
      <c r="C77" s="721">
        <f t="shared" si="10"/>
        <v>2.9595836630724397E-2</v>
      </c>
      <c r="D77" s="721">
        <f t="shared" si="10"/>
        <v>8.100115385949351E-2</v>
      </c>
      <c r="E77" s="721">
        <f t="shared" si="10"/>
        <v>5.1382773699094664E-2</v>
      </c>
      <c r="F77" s="721">
        <f t="shared" si="10"/>
        <v>4.9117758259795079E-2</v>
      </c>
      <c r="G77" s="721">
        <f t="shared" si="10"/>
        <v>2.1797082539711573E-2</v>
      </c>
      <c r="H77" s="721">
        <f t="shared" si="10"/>
        <v>9.0501960475285138E-4</v>
      </c>
      <c r="I77" s="721">
        <f t="shared" si="10"/>
        <v>1.2538427145580891E-2</v>
      </c>
      <c r="J77" s="721" t="s">
        <v>102</v>
      </c>
      <c r="K77" s="721" t="s">
        <v>102</v>
      </c>
      <c r="L77" s="721" t="s">
        <v>102</v>
      </c>
      <c r="M77" s="722">
        <f t="shared" ref="M77:P77" si="13">M17/M$14</f>
        <v>4.3190455212949154E-2</v>
      </c>
      <c r="N77" s="722">
        <f t="shared" si="13"/>
        <v>1.2538427145580891E-2</v>
      </c>
      <c r="O77" s="722">
        <f t="shared" si="13"/>
        <v>4.1111378088179808E-2</v>
      </c>
      <c r="P77" s="721">
        <f t="shared" si="13"/>
        <v>0.1178981310210805</v>
      </c>
    </row>
    <row r="78" spans="1:18" ht="15.75" customHeight="1" x14ac:dyDescent="0.2">
      <c r="A78" s="492" t="s">
        <v>168</v>
      </c>
      <c r="B78" s="723">
        <f t="shared" si="10"/>
        <v>0.15304909946958001</v>
      </c>
      <c r="C78" s="723">
        <f t="shared" si="10"/>
        <v>8.3079319679591493E-2</v>
      </c>
      <c r="D78" s="723">
        <f t="shared" si="10"/>
        <v>9.9834730319883311E-2</v>
      </c>
      <c r="E78" s="723">
        <f t="shared" si="10"/>
        <v>0.11717035222875799</v>
      </c>
      <c r="F78" s="723">
        <f t="shared" si="10"/>
        <v>0.13833323149681001</v>
      </c>
      <c r="G78" s="723">
        <f t="shared" si="10"/>
        <v>0.13802333999498842</v>
      </c>
      <c r="H78" s="723">
        <f t="shared" si="10"/>
        <v>0.19089841299127344</v>
      </c>
      <c r="I78" s="723">
        <f t="shared" si="10"/>
        <v>0.1755192561151942</v>
      </c>
      <c r="J78" s="723" t="s">
        <v>102</v>
      </c>
      <c r="K78" s="723" t="s">
        <v>102</v>
      </c>
      <c r="L78" s="723" t="s">
        <v>102</v>
      </c>
      <c r="M78" s="724">
        <f t="shared" ref="M78:P78" si="14">M18/M$14</f>
        <v>0.13129603021545139</v>
      </c>
      <c r="N78" s="724">
        <f t="shared" si="14"/>
        <v>0.1755192561151942</v>
      </c>
      <c r="O78" s="724">
        <f t="shared" si="14"/>
        <v>0.13429561957879069</v>
      </c>
      <c r="P78" s="723">
        <f t="shared" si="14"/>
        <v>0.10083468513708399</v>
      </c>
    </row>
    <row r="79" spans="1:18" ht="15.75" customHeight="1" x14ac:dyDescent="0.2">
      <c r="A79" s="490" t="s">
        <v>169</v>
      </c>
      <c r="B79" s="721">
        <f t="shared" si="10"/>
        <v>0.22614543122367997</v>
      </c>
      <c r="C79" s="721">
        <f t="shared" si="10"/>
        <v>0.20403630577760676</v>
      </c>
      <c r="D79" s="721">
        <f t="shared" si="10"/>
        <v>0.1902662658675254</v>
      </c>
      <c r="E79" s="721">
        <f t="shared" si="10"/>
        <v>0.1473003379906048</v>
      </c>
      <c r="F79" s="721">
        <f t="shared" si="10"/>
        <v>0.11664897505020556</v>
      </c>
      <c r="G79" s="721">
        <f t="shared" si="10"/>
        <v>0.15198835871925503</v>
      </c>
      <c r="H79" s="721">
        <f t="shared" si="10"/>
        <v>0.12157987425587927</v>
      </c>
      <c r="I79" s="721">
        <f t="shared" si="10"/>
        <v>0.10641694295255512</v>
      </c>
      <c r="J79" s="721" t="s">
        <v>102</v>
      </c>
      <c r="K79" s="721" t="s">
        <v>102</v>
      </c>
      <c r="L79" s="721" t="s">
        <v>102</v>
      </c>
      <c r="M79" s="722">
        <f t="shared" ref="M79:P79" si="15">M19/M$14</f>
        <v>0.14294702103982887</v>
      </c>
      <c r="N79" s="722">
        <f t="shared" si="15"/>
        <v>0.10641694295255512</v>
      </c>
      <c r="O79" s="722">
        <f t="shared" si="15"/>
        <v>0.14046924535899064</v>
      </c>
      <c r="P79" s="721">
        <f t="shared" si="15"/>
        <v>0.16574458712070403</v>
      </c>
    </row>
    <row r="80" spans="1:18" ht="15.75" customHeight="1" x14ac:dyDescent="0.2">
      <c r="A80" s="492" t="s">
        <v>170</v>
      </c>
      <c r="B80" s="723">
        <f t="shared" si="10"/>
        <v>0.14359790726105656</v>
      </c>
      <c r="C80" s="723">
        <f t="shared" si="10"/>
        <v>0.14159336075645121</v>
      </c>
      <c r="D80" s="723">
        <f t="shared" si="10"/>
        <v>0.11902863114545589</v>
      </c>
      <c r="E80" s="723">
        <f t="shared" si="10"/>
        <v>0.11564045557727698</v>
      </c>
      <c r="F80" s="723">
        <f t="shared" si="10"/>
        <v>7.9175447907304602E-2</v>
      </c>
      <c r="G80" s="723">
        <f t="shared" si="10"/>
        <v>0.1088909380483801</v>
      </c>
      <c r="H80" s="723">
        <f t="shared" si="10"/>
        <v>8.2867366712268617E-2</v>
      </c>
      <c r="I80" s="723">
        <f t="shared" si="10"/>
        <v>7.1672749004758465E-2</v>
      </c>
      <c r="J80" s="723" t="s">
        <v>102</v>
      </c>
      <c r="K80" s="723" t="s">
        <v>102</v>
      </c>
      <c r="L80" s="723" t="s">
        <v>102</v>
      </c>
      <c r="M80" s="724">
        <f t="shared" ref="M80:P80" si="16">M20/M$14</f>
        <v>0.10387604187005801</v>
      </c>
      <c r="N80" s="724">
        <f t="shared" si="16"/>
        <v>7.1672749004758465E-2</v>
      </c>
      <c r="O80" s="724">
        <f t="shared" si="16"/>
        <v>0.10169174498140653</v>
      </c>
      <c r="P80" s="723">
        <f t="shared" si="16"/>
        <v>0.12829081420667374</v>
      </c>
    </row>
    <row r="81" spans="1:16" ht="15.75" customHeight="1" x14ac:dyDescent="0.2">
      <c r="A81" s="490" t="s">
        <v>171</v>
      </c>
      <c r="B81" s="721">
        <f t="shared" si="10"/>
        <v>1.6965928701898666E-2</v>
      </c>
      <c r="C81" s="721">
        <f t="shared" si="10"/>
        <v>8.7676124026798193E-3</v>
      </c>
      <c r="D81" s="721">
        <f t="shared" si="10"/>
        <v>5.3084773588987959E-3</v>
      </c>
      <c r="E81" s="721">
        <f t="shared" si="10"/>
        <v>2.8891099165963105E-3</v>
      </c>
      <c r="F81" s="721">
        <f t="shared" si="10"/>
        <v>1.7502477928942452E-3</v>
      </c>
      <c r="G81" s="721">
        <f t="shared" si="10"/>
        <v>2.5958776384516521E-3</v>
      </c>
      <c r="H81" s="721">
        <f t="shared" si="10"/>
        <v>2.2884190031951419E-3</v>
      </c>
      <c r="I81" s="721">
        <f t="shared" si="10"/>
        <v>2.7054715010102954E-3</v>
      </c>
      <c r="J81" s="721" t="s">
        <v>102</v>
      </c>
      <c r="K81" s="721" t="s">
        <v>102</v>
      </c>
      <c r="L81" s="721" t="s">
        <v>102</v>
      </c>
      <c r="M81" s="722">
        <f t="shared" ref="M81:P81" si="17">M21/M$14</f>
        <v>2.8549562932111638E-3</v>
      </c>
      <c r="N81" s="722">
        <f t="shared" si="17"/>
        <v>2.7054715010102954E-3</v>
      </c>
      <c r="O81" s="722">
        <f t="shared" si="17"/>
        <v>2.8448169834162603E-3</v>
      </c>
      <c r="P81" s="721">
        <f t="shared" si="17"/>
        <v>4.4286396949007366E-3</v>
      </c>
    </row>
    <row r="82" spans="1:16" ht="15.75" customHeight="1" x14ac:dyDescent="0.2">
      <c r="A82" s="693" t="s">
        <v>608</v>
      </c>
      <c r="B82" s="723">
        <f t="shared" si="10"/>
        <v>6.5581595260724726E-2</v>
      </c>
      <c r="C82" s="723">
        <f t="shared" si="10"/>
        <v>5.3675332618475714E-2</v>
      </c>
      <c r="D82" s="723">
        <f t="shared" si="10"/>
        <v>6.5929157362464491E-2</v>
      </c>
      <c r="E82" s="723">
        <f t="shared" si="10"/>
        <v>2.8770772497359692E-2</v>
      </c>
      <c r="F82" s="723">
        <f t="shared" si="10"/>
        <v>3.5723279350006722E-2</v>
      </c>
      <c r="G82" s="723">
        <f t="shared" si="10"/>
        <v>4.0501543031863131E-2</v>
      </c>
      <c r="H82" s="723">
        <f t="shared" si="10"/>
        <v>3.6424088540415504E-2</v>
      </c>
      <c r="I82" s="723">
        <f t="shared" si="10"/>
        <v>3.2038722446786357E-2</v>
      </c>
      <c r="J82" s="723" t="s">
        <v>102</v>
      </c>
      <c r="K82" s="723" t="s">
        <v>102</v>
      </c>
      <c r="L82" s="723" t="s">
        <v>102</v>
      </c>
      <c r="M82" s="724">
        <f t="shared" ref="M82:P82" si="18">M22/M$14</f>
        <v>3.6216022876559686E-2</v>
      </c>
      <c r="N82" s="724">
        <f t="shared" si="18"/>
        <v>3.2038722446786357E-2</v>
      </c>
      <c r="O82" s="724">
        <f t="shared" si="18"/>
        <v>3.5932683394167872E-2</v>
      </c>
      <c r="P82" s="723">
        <f t="shared" si="18"/>
        <v>3.3025133219901484E-2</v>
      </c>
    </row>
    <row r="83" spans="1:16" ht="15.75" customHeight="1" x14ac:dyDescent="0.2">
      <c r="A83" s="490" t="s">
        <v>172</v>
      </c>
      <c r="B83" s="721">
        <f t="shared" si="10"/>
        <v>3.8552738933082696E-3</v>
      </c>
      <c r="C83" s="721">
        <f t="shared" si="10"/>
        <v>1.5589599119508682E-2</v>
      </c>
      <c r="D83" s="721">
        <f t="shared" si="10"/>
        <v>1.9658896464878183E-2</v>
      </c>
      <c r="E83" s="721">
        <f t="shared" si="10"/>
        <v>2.5531067066168582E-2</v>
      </c>
      <c r="F83" s="721">
        <f t="shared" si="10"/>
        <v>2.457974452131818E-2</v>
      </c>
      <c r="G83" s="721">
        <f t="shared" si="10"/>
        <v>2.4290038731596103E-2</v>
      </c>
      <c r="H83" s="721">
        <f t="shared" si="10"/>
        <v>3.38763234543491E-2</v>
      </c>
      <c r="I83" s="721">
        <f t="shared" si="10"/>
        <v>0.13151878377641382</v>
      </c>
      <c r="J83" s="721" t="s">
        <v>102</v>
      </c>
      <c r="K83" s="721" t="s">
        <v>102</v>
      </c>
      <c r="L83" s="721" t="s">
        <v>102</v>
      </c>
      <c r="M83" s="722">
        <f t="shared" ref="M83:P83" si="19">M23/M$14</f>
        <v>2.5451085075193672E-2</v>
      </c>
      <c r="N83" s="722">
        <f t="shared" si="19"/>
        <v>0.13151878377641382</v>
      </c>
      <c r="O83" s="722">
        <f t="shared" si="19"/>
        <v>3.2645484270298925E-2</v>
      </c>
      <c r="P83" s="721">
        <f t="shared" si="19"/>
        <v>4.435672770962111E-2</v>
      </c>
    </row>
    <row r="84" spans="1:16" ht="15.75" customHeight="1" x14ac:dyDescent="0.2">
      <c r="A84" s="492" t="s">
        <v>173</v>
      </c>
      <c r="B84" s="723">
        <f t="shared" si="10"/>
        <v>0.16463512608631839</v>
      </c>
      <c r="C84" s="723">
        <f t="shared" si="10"/>
        <v>0.13817029681406587</v>
      </c>
      <c r="D84" s="723">
        <f t="shared" si="10"/>
        <v>0.13727118070148717</v>
      </c>
      <c r="E84" s="723">
        <f t="shared" si="10"/>
        <v>0.10115867974726567</v>
      </c>
      <c r="F84" s="723">
        <f t="shared" si="10"/>
        <v>8.501061929339615E-2</v>
      </c>
      <c r="G84" s="723">
        <f t="shared" si="10"/>
        <v>9.2347772344078621E-2</v>
      </c>
      <c r="H84" s="723">
        <f t="shared" si="10"/>
        <v>7.9635082223874332E-2</v>
      </c>
      <c r="I84" s="723">
        <f t="shared" si="10"/>
        <v>8.2845075958522085E-2</v>
      </c>
      <c r="J84" s="723" t="s">
        <v>102</v>
      </c>
      <c r="K84" s="723" t="s">
        <v>102</v>
      </c>
      <c r="L84" s="723" t="s">
        <v>102</v>
      </c>
      <c r="M84" s="724">
        <f t="shared" ref="M84:P84" si="20">M24/M$14</f>
        <v>9.7649713723661019E-2</v>
      </c>
      <c r="N84" s="724">
        <f t="shared" si="20"/>
        <v>8.2845075958522085E-2</v>
      </c>
      <c r="O84" s="724">
        <f t="shared" si="20"/>
        <v>9.6645539264014146E-2</v>
      </c>
      <c r="P84" s="723">
        <f t="shared" si="20"/>
        <v>7.9228385332490533E-2</v>
      </c>
    </row>
    <row r="85" spans="1:16" ht="15.75" customHeight="1" x14ac:dyDescent="0.2">
      <c r="A85" s="495" t="s">
        <v>174</v>
      </c>
      <c r="B85" s="725">
        <f t="shared" si="10"/>
        <v>0.11635371500663969</v>
      </c>
      <c r="C85" s="725">
        <f t="shared" si="10"/>
        <v>0.11032127493079354</v>
      </c>
      <c r="D85" s="725">
        <f t="shared" si="10"/>
        <v>9.6189764436491187E-2</v>
      </c>
      <c r="E85" s="725">
        <f t="shared" si="10"/>
        <v>0.1166721484235487</v>
      </c>
      <c r="F85" s="725">
        <f t="shared" si="10"/>
        <v>9.0198272517082845E-2</v>
      </c>
      <c r="G85" s="725">
        <f t="shared" si="10"/>
        <v>0.18627479875006164</v>
      </c>
      <c r="H85" s="725">
        <f t="shared" si="10"/>
        <v>6.6301738002899221E-2</v>
      </c>
      <c r="I85" s="725">
        <f t="shared" si="10"/>
        <v>4.4447800672740949E-2</v>
      </c>
      <c r="J85" s="725" t="s">
        <v>102</v>
      </c>
      <c r="K85" s="725" t="s">
        <v>102</v>
      </c>
      <c r="L85" s="725" t="s">
        <v>102</v>
      </c>
      <c r="M85" s="726">
        <f t="shared" ref="M85:P85" si="21">M25/M$14</f>
        <v>0.11297968221051836</v>
      </c>
      <c r="N85" s="726">
        <f t="shared" si="21"/>
        <v>4.4447800672740949E-2</v>
      </c>
      <c r="O85" s="726">
        <f t="shared" si="21"/>
        <v>0.10833127633973431</v>
      </c>
      <c r="P85" s="725">
        <f t="shared" si="21"/>
        <v>4.3641629565507149E-2</v>
      </c>
    </row>
    <row r="86" spans="1:16" ht="15.75" customHeight="1" x14ac:dyDescent="0.25">
      <c r="A86" s="501" t="s">
        <v>201</v>
      </c>
      <c r="B86" s="729"/>
      <c r="C86" s="729"/>
      <c r="D86" s="729"/>
      <c r="E86" s="729"/>
      <c r="F86" s="729"/>
      <c r="G86" s="729"/>
      <c r="H86" s="729"/>
      <c r="I86" s="729"/>
      <c r="J86" s="729"/>
      <c r="K86" s="729"/>
      <c r="L86" s="729"/>
      <c r="M86" s="730"/>
      <c r="N86" s="730"/>
      <c r="O86" s="730"/>
      <c r="P86" s="731"/>
    </row>
    <row r="87" spans="1:16" ht="15.75" customHeight="1" x14ac:dyDescent="0.25">
      <c r="A87" s="498" t="s">
        <v>292</v>
      </c>
      <c r="B87" s="727">
        <f>B28/B$28</f>
        <v>1</v>
      </c>
      <c r="C87" s="727">
        <f t="shared" ref="C87:I87" si="22">C28/C$28</f>
        <v>1</v>
      </c>
      <c r="D87" s="727">
        <f t="shared" si="22"/>
        <v>1</v>
      </c>
      <c r="E87" s="727">
        <f t="shared" si="22"/>
        <v>1</v>
      </c>
      <c r="F87" s="727">
        <f t="shared" si="22"/>
        <v>1</v>
      </c>
      <c r="G87" s="727">
        <f t="shared" si="22"/>
        <v>1</v>
      </c>
      <c r="H87" s="727">
        <f t="shared" si="22"/>
        <v>1</v>
      </c>
      <c r="I87" s="727">
        <f t="shared" si="22"/>
        <v>1</v>
      </c>
      <c r="J87" s="727" t="s">
        <v>102</v>
      </c>
      <c r="K87" s="727" t="s">
        <v>102</v>
      </c>
      <c r="L87" s="727" t="s">
        <v>102</v>
      </c>
      <c r="M87" s="728">
        <f t="shared" ref="M87:O87" si="23">M28/M$28</f>
        <v>1</v>
      </c>
      <c r="N87" s="728">
        <f t="shared" si="23"/>
        <v>1</v>
      </c>
      <c r="O87" s="728">
        <f t="shared" si="23"/>
        <v>1</v>
      </c>
      <c r="P87" s="727">
        <f>P28/P$28</f>
        <v>1</v>
      </c>
    </row>
    <row r="88" spans="1:16" ht="15.75" customHeight="1" x14ac:dyDescent="0.2">
      <c r="A88" s="490" t="s">
        <v>178</v>
      </c>
      <c r="B88" s="721">
        <f t="shared" ref="B88:I90" si="24">B29/B$28</f>
        <v>0.89992724358662624</v>
      </c>
      <c r="C88" s="721">
        <f t="shared" si="24"/>
        <v>0.97662464440836827</v>
      </c>
      <c r="D88" s="721">
        <f t="shared" si="24"/>
        <v>0.87312514462124369</v>
      </c>
      <c r="E88" s="721">
        <f t="shared" si="24"/>
        <v>0.90549658998526306</v>
      </c>
      <c r="F88" s="721">
        <f t="shared" si="24"/>
        <v>0.83524194858626521</v>
      </c>
      <c r="G88" s="721">
        <f t="shared" si="24"/>
        <v>0.89128171746103668</v>
      </c>
      <c r="H88" s="721">
        <f t="shared" si="24"/>
        <v>0.8165924784256734</v>
      </c>
      <c r="I88" s="721">
        <f t="shared" si="24"/>
        <v>0.87456047769883594</v>
      </c>
      <c r="J88" s="721" t="s">
        <v>102</v>
      </c>
      <c r="K88" s="721" t="s">
        <v>102</v>
      </c>
      <c r="L88" s="721" t="s">
        <v>102</v>
      </c>
      <c r="M88" s="722">
        <f t="shared" ref="M88:P88" si="25">M29/M$28</f>
        <v>0.87799923055225804</v>
      </c>
      <c r="N88" s="722">
        <f t="shared" si="25"/>
        <v>0.87456047769883594</v>
      </c>
      <c r="O88" s="722">
        <f t="shared" si="25"/>
        <v>0.87771771558323808</v>
      </c>
      <c r="P88" s="721">
        <f t="shared" si="25"/>
        <v>0.90497073423647734</v>
      </c>
    </row>
    <row r="89" spans="1:16" ht="15.75" customHeight="1" x14ac:dyDescent="0.2">
      <c r="A89" s="492" t="s">
        <v>179</v>
      </c>
      <c r="B89" s="723">
        <f t="shared" si="24"/>
        <v>0.10007275641337365</v>
      </c>
      <c r="C89" s="723">
        <f t="shared" si="24"/>
        <v>5.2632843335781504E-3</v>
      </c>
      <c r="D89" s="723">
        <f t="shared" si="24"/>
        <v>2.4892350032908402E-2</v>
      </c>
      <c r="E89" s="723">
        <f t="shared" si="24"/>
        <v>3.7897931537555406E-2</v>
      </c>
      <c r="F89" s="723">
        <f t="shared" si="24"/>
        <v>0.10829897242509241</v>
      </c>
      <c r="G89" s="723">
        <f t="shared" si="24"/>
        <v>8.838605534665072E-3</v>
      </c>
      <c r="H89" s="723">
        <f t="shared" si="24"/>
        <v>0.158585297374089</v>
      </c>
      <c r="I89" s="723">
        <f t="shared" si="24"/>
        <v>9.2311236900253835E-2</v>
      </c>
      <c r="J89" s="723" t="s">
        <v>102</v>
      </c>
      <c r="K89" s="723" t="s">
        <v>102</v>
      </c>
      <c r="L89" s="723" t="s">
        <v>102</v>
      </c>
      <c r="M89" s="724">
        <f t="shared" ref="M89:P89" si="26">M30/M$28</f>
        <v>5.8335201264040001E-2</v>
      </c>
      <c r="N89" s="724">
        <f t="shared" si="26"/>
        <v>9.2311236900253835E-2</v>
      </c>
      <c r="O89" s="724">
        <f t="shared" si="26"/>
        <v>6.1116663904254187E-2</v>
      </c>
      <c r="P89" s="723">
        <f t="shared" si="26"/>
        <v>6.2342712814977469E-2</v>
      </c>
    </row>
    <row r="90" spans="1:16" ht="15.75" customHeight="1" x14ac:dyDescent="0.2">
      <c r="A90" s="495" t="s">
        <v>180</v>
      </c>
      <c r="B90" s="725">
        <f t="shared" si="24"/>
        <v>0</v>
      </c>
      <c r="C90" s="725">
        <f t="shared" si="24"/>
        <v>1.81120712580537E-2</v>
      </c>
      <c r="D90" s="725">
        <f t="shared" si="24"/>
        <v>0.10198250534584795</v>
      </c>
      <c r="E90" s="725">
        <f t="shared" si="24"/>
        <v>5.6605478477181517E-2</v>
      </c>
      <c r="F90" s="725">
        <f t="shared" si="24"/>
        <v>5.6459078987079886E-2</v>
      </c>
      <c r="G90" s="725">
        <f t="shared" si="24"/>
        <v>9.9879677004298145E-2</v>
      </c>
      <c r="H90" s="725">
        <f t="shared" si="24"/>
        <v>2.4822224198555416E-2</v>
      </c>
      <c r="I90" s="725">
        <f t="shared" si="24"/>
        <v>3.3128285400910062E-2</v>
      </c>
      <c r="J90" s="725" t="s">
        <v>102</v>
      </c>
      <c r="K90" s="725" t="s">
        <v>102</v>
      </c>
      <c r="L90" s="725" t="s">
        <v>102</v>
      </c>
      <c r="M90" s="726">
        <f t="shared" ref="M90:P90" si="27">M31/M$28</f>
        <v>6.3665568182030646E-2</v>
      </c>
      <c r="N90" s="726">
        <f t="shared" si="27"/>
        <v>3.3128285400910062E-2</v>
      </c>
      <c r="O90" s="726">
        <f t="shared" si="27"/>
        <v>6.1165620510854217E-2</v>
      </c>
      <c r="P90" s="725">
        <f t="shared" si="27"/>
        <v>3.2686552948545146E-2</v>
      </c>
    </row>
    <row r="91" spans="1:16" ht="15.75" customHeight="1" x14ac:dyDescent="0.25">
      <c r="A91" s="498" t="s">
        <v>293</v>
      </c>
      <c r="B91" s="727">
        <f>B32/B$32</f>
        <v>1</v>
      </c>
      <c r="C91" s="727">
        <f t="shared" ref="C91:I91" si="28">C32/C$32</f>
        <v>1</v>
      </c>
      <c r="D91" s="727">
        <f t="shared" si="28"/>
        <v>1</v>
      </c>
      <c r="E91" s="727">
        <f t="shared" si="28"/>
        <v>1</v>
      </c>
      <c r="F91" s="727">
        <f t="shared" si="28"/>
        <v>1</v>
      </c>
      <c r="G91" s="727">
        <f t="shared" si="28"/>
        <v>1</v>
      </c>
      <c r="H91" s="727">
        <f t="shared" si="28"/>
        <v>1</v>
      </c>
      <c r="I91" s="727">
        <f t="shared" si="28"/>
        <v>1</v>
      </c>
      <c r="J91" s="727" t="s">
        <v>102</v>
      </c>
      <c r="K91" s="727" t="s">
        <v>102</v>
      </c>
      <c r="L91" s="727" t="s">
        <v>102</v>
      </c>
      <c r="M91" s="728">
        <f t="shared" ref="M91:O91" si="29">M32/M$32</f>
        <v>1</v>
      </c>
      <c r="N91" s="728">
        <f t="shared" si="29"/>
        <v>1</v>
      </c>
      <c r="O91" s="728">
        <f t="shared" si="29"/>
        <v>1</v>
      </c>
      <c r="P91" s="727">
        <f>P32/P$32</f>
        <v>1</v>
      </c>
    </row>
    <row r="92" spans="1:16" ht="15.75" customHeight="1" x14ac:dyDescent="0.2">
      <c r="A92" s="490" t="s">
        <v>182</v>
      </c>
      <c r="B92" s="721">
        <f t="shared" ref="B92:I94" si="30">B33/B$32</f>
        <v>7.2186166132933244E-2</v>
      </c>
      <c r="C92" s="721">
        <f t="shared" si="30"/>
        <v>0.19633431064357579</v>
      </c>
      <c r="D92" s="721">
        <f t="shared" si="30"/>
        <v>0.13641806291428096</v>
      </c>
      <c r="E92" s="721">
        <f t="shared" si="30"/>
        <v>0.17000275399517198</v>
      </c>
      <c r="F92" s="721">
        <f t="shared" si="30"/>
        <v>0.15641234756041919</v>
      </c>
      <c r="G92" s="721">
        <f t="shared" si="30"/>
        <v>0.28601951927996366</v>
      </c>
      <c r="H92" s="721">
        <f t="shared" si="30"/>
        <v>0.16411405640862309</v>
      </c>
      <c r="I92" s="721">
        <f t="shared" si="30"/>
        <v>0.16489248780301685</v>
      </c>
      <c r="J92" s="721" t="s">
        <v>102</v>
      </c>
      <c r="K92" s="721" t="s">
        <v>102</v>
      </c>
      <c r="L92" s="721" t="s">
        <v>102</v>
      </c>
      <c r="M92" s="722">
        <f t="shared" ref="M92:P92" si="31">M33/M$32</f>
        <v>0.1771275062827353</v>
      </c>
      <c r="N92" s="722">
        <f t="shared" si="31"/>
        <v>0.16489248780301685</v>
      </c>
      <c r="O92" s="722">
        <f t="shared" si="31"/>
        <v>0.17636945202329865</v>
      </c>
      <c r="P92" s="721">
        <f t="shared" si="31"/>
        <v>0.23324450558972948</v>
      </c>
    </row>
    <row r="93" spans="1:16" ht="15.75" customHeight="1" x14ac:dyDescent="0.2">
      <c r="A93" s="492" t="s">
        <v>183</v>
      </c>
      <c r="B93" s="723">
        <f t="shared" si="30"/>
        <v>0.73866780913874364</v>
      </c>
      <c r="C93" s="723">
        <f t="shared" si="30"/>
        <v>0.63852685949031718</v>
      </c>
      <c r="D93" s="723">
        <f t="shared" si="30"/>
        <v>0.55689048788236029</v>
      </c>
      <c r="E93" s="723">
        <f t="shared" si="30"/>
        <v>0.48677178082410899</v>
      </c>
      <c r="F93" s="723">
        <f t="shared" si="30"/>
        <v>0.35984120897729238</v>
      </c>
      <c r="G93" s="723">
        <f t="shared" si="30"/>
        <v>0.26382287680790462</v>
      </c>
      <c r="H93" s="723">
        <f t="shared" si="30"/>
        <v>0.61233707717564823</v>
      </c>
      <c r="I93" s="723">
        <f t="shared" si="30"/>
        <v>0.46641628787027273</v>
      </c>
      <c r="J93" s="723" t="s">
        <v>102</v>
      </c>
      <c r="K93" s="723" t="s">
        <v>102</v>
      </c>
      <c r="L93" s="723" t="s">
        <v>102</v>
      </c>
      <c r="M93" s="724">
        <f t="shared" ref="M93:P93" si="32">M34/M$32</f>
        <v>0.45514711971227262</v>
      </c>
      <c r="N93" s="724">
        <f t="shared" si="32"/>
        <v>0.46641628787027273</v>
      </c>
      <c r="O93" s="724">
        <f t="shared" si="32"/>
        <v>0.4558453320539213</v>
      </c>
      <c r="P93" s="723">
        <f t="shared" si="32"/>
        <v>0.55416748679302585</v>
      </c>
    </row>
    <row r="94" spans="1:16" ht="15.75" customHeight="1" x14ac:dyDescent="0.2">
      <c r="A94" s="490" t="s">
        <v>184</v>
      </c>
      <c r="B94" s="725">
        <f t="shared" si="30"/>
        <v>0.18914602472832318</v>
      </c>
      <c r="C94" s="725">
        <f t="shared" si="30"/>
        <v>0.16513882986610695</v>
      </c>
      <c r="D94" s="725">
        <f t="shared" si="30"/>
        <v>0.30669144920335867</v>
      </c>
      <c r="E94" s="725">
        <f t="shared" si="30"/>
        <v>0.34322546518071906</v>
      </c>
      <c r="F94" s="725">
        <f t="shared" si="30"/>
        <v>0.48374644345976819</v>
      </c>
      <c r="G94" s="725">
        <f t="shared" si="30"/>
        <v>0.45015760390870507</v>
      </c>
      <c r="H94" s="725">
        <f t="shared" si="30"/>
        <v>0.22354886641572871</v>
      </c>
      <c r="I94" s="725">
        <f t="shared" si="30"/>
        <v>0.36869122432671053</v>
      </c>
      <c r="J94" s="725" t="s">
        <v>102</v>
      </c>
      <c r="K94" s="725" t="s">
        <v>102</v>
      </c>
      <c r="L94" s="725" t="s">
        <v>102</v>
      </c>
      <c r="M94" s="726">
        <f t="shared" ref="M94:P94" si="33">M35/M$32</f>
        <v>0.36772537400818139</v>
      </c>
      <c r="N94" s="726">
        <f t="shared" si="33"/>
        <v>0.36869122432671053</v>
      </c>
      <c r="O94" s="726">
        <f t="shared" si="33"/>
        <v>0.36778521592278007</v>
      </c>
      <c r="P94" s="725">
        <f t="shared" si="33"/>
        <v>0.21258800761724464</v>
      </c>
    </row>
    <row r="95" spans="1:16" ht="15.75" customHeight="1" x14ac:dyDescent="0.25">
      <c r="A95" s="544" t="s">
        <v>226</v>
      </c>
      <c r="B95" s="732"/>
      <c r="C95" s="732"/>
      <c r="D95" s="732"/>
      <c r="E95" s="732"/>
      <c r="F95" s="732"/>
      <c r="G95" s="732"/>
      <c r="H95" s="732"/>
      <c r="I95" s="732"/>
      <c r="J95" s="732"/>
      <c r="K95" s="732"/>
      <c r="L95" s="732"/>
      <c r="M95" s="733"/>
      <c r="N95" s="733"/>
      <c r="O95" s="733"/>
      <c r="P95" s="734"/>
    </row>
    <row r="96" spans="1:16" ht="15.75" customHeight="1" x14ac:dyDescent="0.25">
      <c r="A96" s="550" t="s">
        <v>790</v>
      </c>
      <c r="B96" s="735">
        <v>0.21518910299999999</v>
      </c>
      <c r="C96" s="735">
        <v>0.25249770999999999</v>
      </c>
      <c r="D96" s="735">
        <v>0.22577686199999999</v>
      </c>
      <c r="E96" s="735">
        <v>0.21104155899999999</v>
      </c>
      <c r="F96" s="735">
        <v>0.141162283</v>
      </c>
      <c r="G96" s="735">
        <v>0.203711475</v>
      </c>
      <c r="H96" s="735">
        <v>0.22374327599999999</v>
      </c>
      <c r="I96" s="735">
        <v>0.184669104</v>
      </c>
      <c r="J96" s="719" t="s">
        <v>102</v>
      </c>
      <c r="K96" s="719" t="s">
        <v>102</v>
      </c>
      <c r="L96" s="719" t="s">
        <v>102</v>
      </c>
      <c r="M96" s="736">
        <v>0.19844798799999999</v>
      </c>
      <c r="N96" s="736">
        <v>0.184669104</v>
      </c>
      <c r="O96" s="736">
        <v>0.19751338900000001</v>
      </c>
      <c r="P96" s="735">
        <v>0.15746481500000001</v>
      </c>
    </row>
    <row r="97" spans="1:16" s="7" customFormat="1" ht="15.75" customHeight="1" x14ac:dyDescent="0.2">
      <c r="A97" s="562" t="s">
        <v>407</v>
      </c>
      <c r="B97" s="741">
        <v>0.17012496399999999</v>
      </c>
      <c r="C97" s="741">
        <v>0.33975849200000002</v>
      </c>
      <c r="D97" s="741">
        <v>0.29870179400000002</v>
      </c>
      <c r="E97" s="741">
        <v>0.33783904399999998</v>
      </c>
      <c r="F97" s="741">
        <v>0.34470385199999998</v>
      </c>
      <c r="G97" s="741">
        <v>0.30887013200000002</v>
      </c>
      <c r="H97" s="741">
        <v>0.47099209800000003</v>
      </c>
      <c r="I97" s="741">
        <v>0.504256382</v>
      </c>
      <c r="J97" s="721" t="s">
        <v>102</v>
      </c>
      <c r="K97" s="721" t="s">
        <v>102</v>
      </c>
      <c r="L97" s="721" t="s">
        <v>102</v>
      </c>
      <c r="M97" s="742">
        <v>0.34692875899999998</v>
      </c>
      <c r="N97" s="742">
        <v>0.504256382</v>
      </c>
      <c r="O97" s="742">
        <v>0.35777083500000001</v>
      </c>
      <c r="P97" s="721">
        <v>0.534331361</v>
      </c>
    </row>
    <row r="98" spans="1:16" ht="15.75" customHeight="1" x14ac:dyDescent="0.25">
      <c r="A98" s="546" t="s">
        <v>408</v>
      </c>
      <c r="B98" s="737">
        <v>0.81308945099999996</v>
      </c>
      <c r="C98" s="737">
        <v>0.846093659</v>
      </c>
      <c r="D98" s="737">
        <v>0.90824162600000002</v>
      </c>
      <c r="E98" s="737">
        <v>0.87925669900000003</v>
      </c>
      <c r="F98" s="737">
        <v>0.92841734099999995</v>
      </c>
      <c r="G98" s="737">
        <v>0.85150018000000005</v>
      </c>
      <c r="H98" s="737">
        <v>0.86498009099999995</v>
      </c>
      <c r="I98" s="737">
        <v>0.88047581399999997</v>
      </c>
      <c r="J98" s="723" t="s">
        <v>102</v>
      </c>
      <c r="K98" s="723" t="s">
        <v>102</v>
      </c>
      <c r="L98" s="723" t="s">
        <v>102</v>
      </c>
      <c r="M98" s="738">
        <v>0.88595558600000002</v>
      </c>
      <c r="N98" s="738">
        <v>0.88047581399999997</v>
      </c>
      <c r="O98" s="738">
        <v>0.88558390200000003</v>
      </c>
      <c r="P98" s="723">
        <v>0.91026920899999997</v>
      </c>
    </row>
    <row r="99" spans="1:16" ht="16.5" customHeight="1" x14ac:dyDescent="0.2">
      <c r="A99" s="562" t="s">
        <v>462</v>
      </c>
      <c r="B99" s="721">
        <v>0.329829498</v>
      </c>
      <c r="C99" s="721">
        <v>0.40134508400000002</v>
      </c>
      <c r="D99" s="721">
        <v>0.34270557000000001</v>
      </c>
      <c r="E99" s="721">
        <v>0.31077259099999999</v>
      </c>
      <c r="F99" s="721">
        <v>0.267688606</v>
      </c>
      <c r="G99" s="721">
        <v>0.43479326299999999</v>
      </c>
      <c r="H99" s="721">
        <v>0.286039457</v>
      </c>
      <c r="I99" s="721">
        <v>0.38498537599999999</v>
      </c>
      <c r="J99" s="721" t="s">
        <v>102</v>
      </c>
      <c r="K99" s="721" t="s">
        <v>102</v>
      </c>
      <c r="L99" s="721" t="s">
        <v>102</v>
      </c>
      <c r="M99" s="722">
        <v>0.31965643599999999</v>
      </c>
      <c r="N99" s="722">
        <v>0.38498537599999999</v>
      </c>
      <c r="O99" s="722">
        <v>0.32408759100000001</v>
      </c>
      <c r="P99" s="721">
        <v>0.26682853499999998</v>
      </c>
    </row>
    <row r="100" spans="1:16" ht="15.75" customHeight="1" x14ac:dyDescent="0.25">
      <c r="A100" s="492" t="s">
        <v>409</v>
      </c>
      <c r="B100" s="723">
        <v>0.58136916400000005</v>
      </c>
      <c r="C100" s="723">
        <v>1.135040271</v>
      </c>
      <c r="D100" s="723">
        <v>0.88561456100000002</v>
      </c>
      <c r="E100" s="723">
        <v>0.84951531599999996</v>
      </c>
      <c r="F100" s="723">
        <v>0.64403125400000005</v>
      </c>
      <c r="G100" s="723">
        <v>0.67569939899999998</v>
      </c>
      <c r="H100" s="723">
        <v>0.92193272299999995</v>
      </c>
      <c r="I100" s="723">
        <v>0.74047277199999995</v>
      </c>
      <c r="J100" s="723" t="s">
        <v>102</v>
      </c>
      <c r="K100" s="723" t="s">
        <v>102</v>
      </c>
      <c r="L100" s="723" t="s">
        <v>102</v>
      </c>
      <c r="M100" s="724">
        <v>0.79662726500000003</v>
      </c>
      <c r="N100" s="724">
        <v>0.74047277199999995</v>
      </c>
      <c r="O100" s="724">
        <v>0.79281839700000001</v>
      </c>
      <c r="P100" s="737">
        <v>0.70400068000000005</v>
      </c>
    </row>
    <row r="101" spans="1:16" ht="15.75" customHeight="1" x14ac:dyDescent="0.25">
      <c r="A101" s="495" t="s">
        <v>791</v>
      </c>
      <c r="B101" s="739">
        <v>2.7016663790000002</v>
      </c>
      <c r="C101" s="739">
        <v>4.4952497640000004</v>
      </c>
      <c r="D101" s="739">
        <v>3.9225213499999998</v>
      </c>
      <c r="E101" s="739">
        <v>4.0253460890000001</v>
      </c>
      <c r="F101" s="739">
        <v>4.5623465620000001</v>
      </c>
      <c r="G101" s="739">
        <v>3.316943239</v>
      </c>
      <c r="H101" s="739">
        <v>4.1204935320000002</v>
      </c>
      <c r="I101" s="739">
        <v>4.0097274330000001</v>
      </c>
      <c r="J101" s="725" t="s">
        <v>102</v>
      </c>
      <c r="K101" s="725" t="s">
        <v>102</v>
      </c>
      <c r="L101" s="725" t="s">
        <v>102</v>
      </c>
      <c r="M101" s="740">
        <v>4.014287435</v>
      </c>
      <c r="N101" s="740">
        <v>4.0097274330000001</v>
      </c>
      <c r="O101" s="740">
        <v>4.0139982510000003</v>
      </c>
      <c r="P101" s="739">
        <v>4.470844348</v>
      </c>
    </row>
    <row r="102" spans="1:16" ht="15" customHeight="1" x14ac:dyDescent="0.2">
      <c r="A102" s="255" t="s">
        <v>285</v>
      </c>
      <c r="B102" s="39"/>
      <c r="C102" s="39"/>
      <c r="D102" s="39"/>
      <c r="E102" s="39"/>
      <c r="F102" s="39"/>
      <c r="G102" s="39"/>
      <c r="H102" s="39"/>
      <c r="I102" s="13"/>
      <c r="J102" s="13"/>
      <c r="K102" s="13"/>
      <c r="L102" s="13"/>
      <c r="M102" s="215"/>
      <c r="N102" s="215"/>
      <c r="O102" s="215"/>
      <c r="P102" s="39"/>
    </row>
    <row r="103" spans="1:16" ht="15" customHeight="1" x14ac:dyDescent="0.2">
      <c r="A103" s="168" t="s">
        <v>617</v>
      </c>
      <c r="B103" s="39"/>
      <c r="C103" s="39"/>
      <c r="D103" s="39"/>
      <c r="E103" s="39"/>
      <c r="F103" s="39"/>
      <c r="G103" s="39"/>
      <c r="H103" s="39"/>
      <c r="I103" s="13"/>
      <c r="J103" s="13"/>
      <c r="K103" s="13"/>
      <c r="L103" s="13"/>
      <c r="M103" s="215"/>
      <c r="N103" s="215"/>
      <c r="O103" s="215"/>
      <c r="P103" s="39"/>
    </row>
    <row r="104" spans="1:16" ht="15" customHeight="1" x14ac:dyDescent="0.2">
      <c r="A104" s="255" t="s">
        <v>929</v>
      </c>
      <c r="B104" s="39"/>
      <c r="C104" s="39"/>
      <c r="D104" s="39"/>
      <c r="E104" s="39"/>
      <c r="F104" s="39"/>
      <c r="G104" s="39"/>
      <c r="H104" s="39"/>
      <c r="I104" s="13"/>
      <c r="J104" s="13"/>
      <c r="K104" s="13"/>
      <c r="L104" s="13"/>
      <c r="M104" s="215"/>
      <c r="N104" s="215"/>
      <c r="O104" s="215"/>
      <c r="P104" s="39"/>
    </row>
    <row r="105" spans="1:16" ht="15" customHeight="1" x14ac:dyDescent="0.2">
      <c r="A105" s="254" t="s">
        <v>323</v>
      </c>
      <c r="B105" s="425"/>
      <c r="C105" s="425"/>
      <c r="D105" s="425"/>
      <c r="E105" s="7"/>
      <c r="F105" s="7"/>
      <c r="G105" s="426"/>
      <c r="H105" s="7"/>
      <c r="J105" s="185"/>
      <c r="M105" s="215"/>
      <c r="N105" s="215"/>
      <c r="O105" s="215"/>
    </row>
    <row r="106" spans="1:16" ht="15" customHeight="1" x14ac:dyDescent="0.2">
      <c r="A106" s="13"/>
      <c r="B106" s="13"/>
      <c r="C106" s="13"/>
      <c r="D106" s="13"/>
      <c r="E106" s="13"/>
      <c r="F106" s="13"/>
      <c r="G106" s="13"/>
      <c r="H106" s="13"/>
      <c r="I106" s="13"/>
      <c r="J106" s="13"/>
      <c r="K106" s="13"/>
      <c r="L106" s="13"/>
      <c r="M106" s="215"/>
      <c r="N106" s="215"/>
      <c r="O106" s="215"/>
      <c r="P106" s="39"/>
    </row>
    <row r="107" spans="1:16" ht="19.5" customHeight="1" x14ac:dyDescent="0.25">
      <c r="A107" s="280" t="s">
        <v>927</v>
      </c>
      <c r="B107" s="13"/>
      <c r="C107" s="13"/>
      <c r="D107" s="13"/>
      <c r="E107" s="13"/>
      <c r="F107" s="13"/>
      <c r="G107" s="13"/>
      <c r="H107" s="13"/>
      <c r="I107" s="13"/>
      <c r="J107" s="13"/>
      <c r="K107" s="13"/>
      <c r="L107" s="13"/>
      <c r="M107" s="215"/>
      <c r="N107" s="215"/>
      <c r="O107" s="215"/>
      <c r="P107" s="39"/>
    </row>
    <row r="108" spans="1:16" ht="15" customHeight="1" thickBot="1" x14ac:dyDescent="0.25">
      <c r="A108" s="13"/>
      <c r="B108" s="13"/>
      <c r="C108" s="13"/>
      <c r="D108" s="13"/>
      <c r="E108" s="13"/>
      <c r="F108" s="13"/>
      <c r="G108" s="13"/>
      <c r="H108" s="13"/>
      <c r="I108" s="13"/>
      <c r="J108" s="13"/>
      <c r="K108" s="13"/>
      <c r="L108" s="13"/>
      <c r="M108" s="215"/>
      <c r="N108" s="215"/>
      <c r="O108" s="215"/>
      <c r="P108" s="39"/>
    </row>
    <row r="109" spans="1:16" ht="15" customHeight="1" x14ac:dyDescent="0.2">
      <c r="A109" s="565" t="s">
        <v>81</v>
      </c>
      <c r="B109" s="42" t="s">
        <v>35</v>
      </c>
      <c r="C109" s="42" t="s">
        <v>121</v>
      </c>
      <c r="D109" s="42" t="s">
        <v>123</v>
      </c>
      <c r="E109" s="42" t="s">
        <v>36</v>
      </c>
      <c r="F109" s="42" t="s">
        <v>37</v>
      </c>
      <c r="G109" s="42" t="s">
        <v>38</v>
      </c>
      <c r="H109" s="42" t="s">
        <v>39</v>
      </c>
      <c r="I109" s="42" t="s">
        <v>125</v>
      </c>
      <c r="J109" s="42" t="s">
        <v>126</v>
      </c>
      <c r="K109" s="42" t="s">
        <v>127</v>
      </c>
      <c r="L109" s="252">
        <v>100000</v>
      </c>
      <c r="M109" s="250" t="s">
        <v>231</v>
      </c>
      <c r="N109" s="250" t="s">
        <v>229</v>
      </c>
      <c r="O109" s="257" t="s">
        <v>77</v>
      </c>
      <c r="P109" s="281" t="s">
        <v>220</v>
      </c>
    </row>
    <row r="110" spans="1:16" ht="15" customHeight="1" x14ac:dyDescent="0.2">
      <c r="A110" s="229" t="s">
        <v>225</v>
      </c>
      <c r="B110" s="43" t="s">
        <v>120</v>
      </c>
      <c r="C110" s="43" t="s">
        <v>40</v>
      </c>
      <c r="D110" s="43" t="s">
        <v>40</v>
      </c>
      <c r="E110" s="43" t="s">
        <v>40</v>
      </c>
      <c r="F110" s="43" t="s">
        <v>40</v>
      </c>
      <c r="G110" s="43" t="s">
        <v>40</v>
      </c>
      <c r="H110" s="43" t="s">
        <v>40</v>
      </c>
      <c r="I110" s="43" t="s">
        <v>40</v>
      </c>
      <c r="J110" s="43" t="s">
        <v>40</v>
      </c>
      <c r="K110" s="43" t="s">
        <v>40</v>
      </c>
      <c r="L110" s="43" t="s">
        <v>43</v>
      </c>
      <c r="M110" s="239" t="s">
        <v>230</v>
      </c>
      <c r="N110" s="239" t="s">
        <v>138</v>
      </c>
      <c r="O110" s="256" t="s">
        <v>137</v>
      </c>
      <c r="P110" s="282" t="s">
        <v>284</v>
      </c>
    </row>
    <row r="111" spans="1:16" ht="15" customHeight="1" thickBot="1" x14ac:dyDescent="0.25">
      <c r="A111" s="423" t="s">
        <v>82</v>
      </c>
      <c r="B111" s="44" t="s">
        <v>43</v>
      </c>
      <c r="C111" s="44" t="s">
        <v>122</v>
      </c>
      <c r="D111" s="44" t="s">
        <v>124</v>
      </c>
      <c r="E111" s="44" t="s">
        <v>44</v>
      </c>
      <c r="F111" s="44" t="s">
        <v>45</v>
      </c>
      <c r="G111" s="44" t="s">
        <v>46</v>
      </c>
      <c r="H111" s="44" t="s">
        <v>42</v>
      </c>
      <c r="I111" s="44" t="s">
        <v>128</v>
      </c>
      <c r="J111" s="44" t="s">
        <v>129</v>
      </c>
      <c r="K111" s="44" t="s">
        <v>130</v>
      </c>
      <c r="L111" s="44" t="s">
        <v>131</v>
      </c>
      <c r="M111" s="251" t="s">
        <v>138</v>
      </c>
      <c r="N111" s="251" t="s">
        <v>131</v>
      </c>
      <c r="O111" s="258" t="s">
        <v>41</v>
      </c>
      <c r="P111" s="283" t="s">
        <v>239</v>
      </c>
    </row>
    <row r="112" spans="1:16" ht="15" customHeight="1" x14ac:dyDescent="0.25">
      <c r="A112" s="544" t="s">
        <v>223</v>
      </c>
      <c r="B112" s="192"/>
      <c r="C112" s="192"/>
      <c r="D112" s="192"/>
      <c r="E112" s="192"/>
      <c r="F112" s="192"/>
      <c r="G112" s="192"/>
      <c r="H112" s="192"/>
      <c r="I112" s="192"/>
      <c r="J112" s="192"/>
      <c r="K112" s="192"/>
      <c r="L112" s="192"/>
      <c r="M112" s="253"/>
      <c r="N112" s="253"/>
      <c r="O112" s="253"/>
    </row>
    <row r="113" spans="1:16" ht="16.5" customHeight="1" x14ac:dyDescent="0.25">
      <c r="A113" s="487" t="s">
        <v>286</v>
      </c>
      <c r="B113" s="572">
        <v>0.51443284099999997</v>
      </c>
      <c r="C113" s="572">
        <v>4.7017194260000004</v>
      </c>
      <c r="D113" s="572">
        <v>3.6049219259999998</v>
      </c>
      <c r="E113" s="572">
        <v>7.4490196439999998</v>
      </c>
      <c r="F113" s="572">
        <v>12.805030965</v>
      </c>
      <c r="G113" s="572">
        <v>16.59458102</v>
      </c>
      <c r="H113" s="572">
        <v>5.7866768400000002</v>
      </c>
      <c r="I113" s="572">
        <v>8.3090966240000004</v>
      </c>
      <c r="J113" s="572" t="s">
        <v>102</v>
      </c>
      <c r="K113" s="572" t="s">
        <v>102</v>
      </c>
      <c r="L113" s="572" t="s">
        <v>102</v>
      </c>
      <c r="M113" s="573">
        <v>9.2275854769999999</v>
      </c>
      <c r="N113" s="573">
        <v>8.3090966240000004</v>
      </c>
      <c r="O113" s="573">
        <v>9.163789242</v>
      </c>
      <c r="P113" s="572">
        <v>5.0471121349999999</v>
      </c>
    </row>
    <row r="114" spans="1:16" ht="15.75" customHeight="1" x14ac:dyDescent="0.2">
      <c r="A114" s="490" t="s">
        <v>161</v>
      </c>
      <c r="B114" s="574">
        <v>7.9049198690000004</v>
      </c>
      <c r="C114" s="574">
        <v>4.9541628769999999</v>
      </c>
      <c r="D114" s="574">
        <v>12.89689093</v>
      </c>
      <c r="E114" s="574">
        <v>6.5388368190000001</v>
      </c>
      <c r="F114" s="574">
        <v>13.703448550999999</v>
      </c>
      <c r="G114" s="574">
        <v>14.064782427000001</v>
      </c>
      <c r="H114" s="574">
        <v>10.278378211</v>
      </c>
      <c r="I114" s="574">
        <v>22.836579766</v>
      </c>
      <c r="J114" s="574" t="s">
        <v>102</v>
      </c>
      <c r="K114" s="574" t="s">
        <v>102</v>
      </c>
      <c r="L114" s="574" t="s">
        <v>102</v>
      </c>
      <c r="M114" s="575">
        <v>9.976011389</v>
      </c>
      <c r="N114" s="575">
        <v>22.836579766</v>
      </c>
      <c r="O114" s="575">
        <v>10.737123815</v>
      </c>
      <c r="P114" s="574">
        <v>8.5044224980000003</v>
      </c>
    </row>
    <row r="115" spans="1:16" ht="15.75" customHeight="1" x14ac:dyDescent="0.2">
      <c r="A115" s="492" t="s">
        <v>162</v>
      </c>
      <c r="B115" s="576">
        <v>1.11612109</v>
      </c>
      <c r="C115" s="577">
        <v>7.8323361819999997</v>
      </c>
      <c r="D115" s="576">
        <v>6.3598559750000003</v>
      </c>
      <c r="E115" s="576">
        <v>5.9280060289999996</v>
      </c>
      <c r="F115" s="576">
        <v>7.0808960699999997</v>
      </c>
      <c r="G115" s="576">
        <v>7.5374625630000001</v>
      </c>
      <c r="H115" s="576">
        <v>3.358468056</v>
      </c>
      <c r="I115" s="576">
        <v>8.8711855530000001</v>
      </c>
      <c r="J115" s="576" t="s">
        <v>102</v>
      </c>
      <c r="K115" s="576" t="s">
        <v>102</v>
      </c>
      <c r="L115" s="576" t="s">
        <v>102</v>
      </c>
      <c r="M115" s="578">
        <v>6.0228087270000001</v>
      </c>
      <c r="N115" s="578">
        <v>8.8711855530000001</v>
      </c>
      <c r="O115" s="578">
        <v>6.2929200490000001</v>
      </c>
      <c r="P115" s="576">
        <v>3.7246784449999999</v>
      </c>
    </row>
    <row r="116" spans="1:16" ht="15.75" customHeight="1" x14ac:dyDescent="0.2">
      <c r="A116" s="490" t="s">
        <v>163</v>
      </c>
      <c r="B116" s="574">
        <v>-28.942856111000001</v>
      </c>
      <c r="C116" s="574">
        <v>-9.6044036699999999</v>
      </c>
      <c r="D116" s="574">
        <v>-54.483949400999997</v>
      </c>
      <c r="E116" s="574">
        <v>6.2385702910000003</v>
      </c>
      <c r="F116" s="574">
        <v>13.408987295999999</v>
      </c>
      <c r="G116" s="574">
        <v>-1.2258278490000001</v>
      </c>
      <c r="H116" s="574">
        <v>4.44128802</v>
      </c>
      <c r="I116" s="574">
        <v>-50.353365439999997</v>
      </c>
      <c r="J116" s="574" t="s">
        <v>102</v>
      </c>
      <c r="K116" s="574" t="s">
        <v>102</v>
      </c>
      <c r="L116" s="574" t="s">
        <v>102</v>
      </c>
      <c r="M116" s="575">
        <v>-4.0230253170000001</v>
      </c>
      <c r="N116" s="575">
        <v>-50.353365439999997</v>
      </c>
      <c r="O116" s="575">
        <v>-8.8617322969999996</v>
      </c>
      <c r="P116" s="574">
        <v>16.783393515</v>
      </c>
    </row>
    <row r="117" spans="1:16" ht="15.75" customHeight="1" x14ac:dyDescent="0.2">
      <c r="A117" s="492" t="s">
        <v>164</v>
      </c>
      <c r="B117" s="576">
        <v>20.012400562</v>
      </c>
      <c r="C117" s="576">
        <v>11.862431639</v>
      </c>
      <c r="D117" s="576">
        <v>18.597833900000001</v>
      </c>
      <c r="E117" s="576">
        <v>4.4143104910000002</v>
      </c>
      <c r="F117" s="576">
        <v>-1.222309294</v>
      </c>
      <c r="G117" s="576">
        <v>7.1007197069999997</v>
      </c>
      <c r="H117" s="576">
        <v>9.2027044470000003</v>
      </c>
      <c r="I117" s="576">
        <v>3.4763189990000001</v>
      </c>
      <c r="J117" s="576" t="s">
        <v>102</v>
      </c>
      <c r="K117" s="576" t="s">
        <v>102</v>
      </c>
      <c r="L117" s="576" t="s">
        <v>102</v>
      </c>
      <c r="M117" s="578">
        <v>4.8074478999999997</v>
      </c>
      <c r="N117" s="578">
        <v>3.4763189990000001</v>
      </c>
      <c r="O117" s="578">
        <v>4.756728903</v>
      </c>
      <c r="P117" s="576">
        <v>4.7485395400000003</v>
      </c>
    </row>
    <row r="118" spans="1:16" ht="15.75" customHeight="1" x14ac:dyDescent="0.2">
      <c r="A118" s="495" t="s">
        <v>165</v>
      </c>
      <c r="B118" s="579">
        <v>-37.911963942</v>
      </c>
      <c r="C118" s="579">
        <v>-8.3685263180000007</v>
      </c>
      <c r="D118" s="579">
        <v>-29.906016012999999</v>
      </c>
      <c r="E118" s="579">
        <v>23.759528114999998</v>
      </c>
      <c r="F118" s="579">
        <v>110.536411366</v>
      </c>
      <c r="G118" s="579">
        <v>59.698908570999997</v>
      </c>
      <c r="H118" s="579">
        <v>-2.0267721820000002</v>
      </c>
      <c r="I118" s="579">
        <v>-8.3607864349999996</v>
      </c>
      <c r="J118" s="579" t="s">
        <v>102</v>
      </c>
      <c r="K118" s="579" t="s">
        <v>102</v>
      </c>
      <c r="L118" s="579" t="s">
        <v>102</v>
      </c>
      <c r="M118" s="580">
        <v>33.881370896999996</v>
      </c>
      <c r="N118" s="580">
        <v>-8.3607864349999996</v>
      </c>
      <c r="O118" s="580">
        <v>31.489484316999999</v>
      </c>
      <c r="P118" s="579">
        <v>-2.3193044920000001</v>
      </c>
    </row>
    <row r="119" spans="1:16" ht="16.5" customHeight="1" x14ac:dyDescent="0.25">
      <c r="A119" s="498" t="s">
        <v>290</v>
      </c>
      <c r="B119" s="581">
        <v>-10.055815187</v>
      </c>
      <c r="C119" s="581">
        <v>2.740753883</v>
      </c>
      <c r="D119" s="581">
        <v>3.3638501889999999</v>
      </c>
      <c r="E119" s="581">
        <v>6.0810631180000003</v>
      </c>
      <c r="F119" s="581">
        <v>1.071708002</v>
      </c>
      <c r="G119" s="581">
        <v>8.7023825890000008</v>
      </c>
      <c r="H119" s="581">
        <v>4.3520974409999997</v>
      </c>
      <c r="I119" s="581">
        <v>-2.9170972329999998</v>
      </c>
      <c r="J119" s="581" t="s">
        <v>102</v>
      </c>
      <c r="K119" s="581" t="s">
        <v>102</v>
      </c>
      <c r="L119" s="581" t="s">
        <v>102</v>
      </c>
      <c r="M119" s="582">
        <v>4.7982275669999996</v>
      </c>
      <c r="N119" s="582">
        <v>-2.9170972329999998</v>
      </c>
      <c r="O119" s="582">
        <v>4.2363495520000001</v>
      </c>
      <c r="P119" s="581">
        <v>5.6297394470000004</v>
      </c>
    </row>
    <row r="120" spans="1:16" ht="15.75" customHeight="1" x14ac:dyDescent="0.2">
      <c r="A120" s="490" t="s">
        <v>79</v>
      </c>
      <c r="B120" s="574">
        <v>5.5012445870000004</v>
      </c>
      <c r="C120" s="574">
        <v>9.1174206120000001</v>
      </c>
      <c r="D120" s="574">
        <v>6.9008222049999999</v>
      </c>
      <c r="E120" s="574">
        <v>7.3146601880000004</v>
      </c>
      <c r="F120" s="574">
        <v>7.5157549760000002</v>
      </c>
      <c r="G120" s="574">
        <v>9.1932517669999996</v>
      </c>
      <c r="H120" s="574">
        <v>8.5063980319999999</v>
      </c>
      <c r="I120" s="574">
        <v>4.7447047769999999</v>
      </c>
      <c r="J120" s="574" t="s">
        <v>102</v>
      </c>
      <c r="K120" s="574" t="s">
        <v>102</v>
      </c>
      <c r="L120" s="574" t="s">
        <v>102</v>
      </c>
      <c r="M120" s="575">
        <v>7.7262486580000003</v>
      </c>
      <c r="N120" s="575">
        <v>4.7447047769999999</v>
      </c>
      <c r="O120" s="575">
        <v>7.5143745270000002</v>
      </c>
      <c r="P120" s="574">
        <v>6.4863363439999997</v>
      </c>
    </row>
    <row r="121" spans="1:16" ht="15.75" customHeight="1" x14ac:dyDescent="0.2">
      <c r="A121" s="492" t="s">
        <v>167</v>
      </c>
      <c r="B121" s="576">
        <v>7.8553007729999997</v>
      </c>
      <c r="C121" s="576">
        <v>12.124828121</v>
      </c>
      <c r="D121" s="576">
        <v>6.7194193740000001</v>
      </c>
      <c r="E121" s="576">
        <v>8.241179507</v>
      </c>
      <c r="F121" s="576">
        <v>6.3893437750000004</v>
      </c>
      <c r="G121" s="576">
        <v>8.3655291060000003</v>
      </c>
      <c r="H121" s="576">
        <v>8.3000532319999998</v>
      </c>
      <c r="I121" s="576">
        <v>0.76353272599999999</v>
      </c>
      <c r="J121" s="576" t="s">
        <v>102</v>
      </c>
      <c r="K121" s="576" t="s">
        <v>102</v>
      </c>
      <c r="L121" s="576" t="s">
        <v>102</v>
      </c>
      <c r="M121" s="578">
        <v>7.7491473380000002</v>
      </c>
      <c r="N121" s="578">
        <v>0.76353272599999999</v>
      </c>
      <c r="O121" s="578">
        <v>7.2740491690000004</v>
      </c>
      <c r="P121" s="576">
        <v>7.483710973</v>
      </c>
    </row>
    <row r="122" spans="1:16" ht="15.75" customHeight="1" x14ac:dyDescent="0.2">
      <c r="A122" s="490" t="s">
        <v>322</v>
      </c>
      <c r="B122" s="574">
        <v>-0.69648885999999999</v>
      </c>
      <c r="C122" s="574">
        <v>-11.254145612</v>
      </c>
      <c r="D122" s="574">
        <v>-3.0286833130000002</v>
      </c>
      <c r="E122" s="574">
        <v>-1.7861959590000001</v>
      </c>
      <c r="F122" s="574">
        <v>3.1548544550000002</v>
      </c>
      <c r="G122" s="574">
        <v>58.571437232999997</v>
      </c>
      <c r="H122" s="574">
        <v>10.403597396</v>
      </c>
      <c r="I122" s="574">
        <v>-5.6471588849999996</v>
      </c>
      <c r="J122" s="574" t="s">
        <v>102</v>
      </c>
      <c r="K122" s="574" t="s">
        <v>102</v>
      </c>
      <c r="L122" s="574" t="s">
        <v>102</v>
      </c>
      <c r="M122" s="575">
        <v>1.8026345969999999</v>
      </c>
      <c r="N122" s="575">
        <v>-5.6471588849999996</v>
      </c>
      <c r="O122" s="575">
        <v>1.6366254950000001</v>
      </c>
      <c r="P122" s="574">
        <v>0.45729320400000001</v>
      </c>
    </row>
    <row r="123" spans="1:16" ht="15.75" customHeight="1" x14ac:dyDescent="0.2">
      <c r="A123" s="492" t="s">
        <v>168</v>
      </c>
      <c r="B123" s="576">
        <v>0.67769085500000004</v>
      </c>
      <c r="C123" s="576">
        <v>-4.6922056520000002</v>
      </c>
      <c r="D123" s="576">
        <v>7.7387316789999998</v>
      </c>
      <c r="E123" s="576">
        <v>3.5900971859999999</v>
      </c>
      <c r="F123" s="576">
        <v>12.19780153</v>
      </c>
      <c r="G123" s="576">
        <v>11.709813884000001</v>
      </c>
      <c r="H123" s="576">
        <v>9.0590334030000008</v>
      </c>
      <c r="I123" s="576">
        <v>16.821656830999999</v>
      </c>
      <c r="J123" s="576" t="s">
        <v>102</v>
      </c>
      <c r="K123" s="576" t="s">
        <v>102</v>
      </c>
      <c r="L123" s="576" t="s">
        <v>102</v>
      </c>
      <c r="M123" s="578">
        <v>7.6409324219999997</v>
      </c>
      <c r="N123" s="578">
        <v>16.821656830999999</v>
      </c>
      <c r="O123" s="578">
        <v>8.39609688</v>
      </c>
      <c r="P123" s="576">
        <v>1.2128744220000001</v>
      </c>
    </row>
    <row r="124" spans="1:16" ht="15.75" customHeight="1" x14ac:dyDescent="0.2">
      <c r="A124" s="490" t="s">
        <v>169</v>
      </c>
      <c r="B124" s="574">
        <v>2.3674241660000002</v>
      </c>
      <c r="C124" s="574">
        <v>0.15394012200000001</v>
      </c>
      <c r="D124" s="574">
        <v>4.3308921810000003</v>
      </c>
      <c r="E124" s="574">
        <v>2.0709935740000001</v>
      </c>
      <c r="F124" s="574">
        <v>3.5614635250000002</v>
      </c>
      <c r="G124" s="574">
        <v>0.65200315799999997</v>
      </c>
      <c r="H124" s="574">
        <v>1.996662427</v>
      </c>
      <c r="I124" s="574">
        <v>3.2393919229999999</v>
      </c>
      <c r="J124" s="574" t="s">
        <v>102</v>
      </c>
      <c r="K124" s="574" t="s">
        <v>102</v>
      </c>
      <c r="L124" s="574" t="s">
        <v>102</v>
      </c>
      <c r="M124" s="575">
        <v>2.310785557</v>
      </c>
      <c r="N124" s="575">
        <v>3.2393919229999999</v>
      </c>
      <c r="O124" s="575">
        <v>2.3580951630000002</v>
      </c>
      <c r="P124" s="574">
        <v>2.8014043919999998</v>
      </c>
    </row>
    <row r="125" spans="1:16" ht="15.75" customHeight="1" x14ac:dyDescent="0.2">
      <c r="A125" s="492" t="s">
        <v>170</v>
      </c>
      <c r="B125" s="576">
        <v>1.542110514</v>
      </c>
      <c r="C125" s="576">
        <v>1.778652686</v>
      </c>
      <c r="D125" s="576">
        <v>2.2840598000000001</v>
      </c>
      <c r="E125" s="576">
        <v>2.1584757350000001</v>
      </c>
      <c r="F125" s="576">
        <v>2.7133719119999999</v>
      </c>
      <c r="G125" s="576">
        <v>4.5658014680000001</v>
      </c>
      <c r="H125" s="576">
        <v>0.328080855</v>
      </c>
      <c r="I125" s="576">
        <v>1.1499944740000001</v>
      </c>
      <c r="J125" s="576" t="s">
        <v>102</v>
      </c>
      <c r="K125" s="576" t="s">
        <v>102</v>
      </c>
      <c r="L125" s="576" t="s">
        <v>102</v>
      </c>
      <c r="M125" s="578">
        <v>2.4158206070000001</v>
      </c>
      <c r="N125" s="578">
        <v>1.1499944740000001</v>
      </c>
      <c r="O125" s="578">
        <v>2.3545862369999999</v>
      </c>
      <c r="P125" s="576">
        <v>2.3999776260000001</v>
      </c>
    </row>
    <row r="126" spans="1:16" ht="15.75" customHeight="1" x14ac:dyDescent="0.2">
      <c r="A126" s="490" t="s">
        <v>171</v>
      </c>
      <c r="B126" s="574">
        <v>3.9110167159999998</v>
      </c>
      <c r="C126" s="574">
        <v>-12.308793781</v>
      </c>
      <c r="D126" s="574">
        <v>17.768302629000001</v>
      </c>
      <c r="E126" s="574">
        <v>1.509570662</v>
      </c>
      <c r="F126" s="574">
        <v>-23.063853834</v>
      </c>
      <c r="G126" s="574">
        <v>13.590319965999999</v>
      </c>
      <c r="H126" s="574">
        <v>26.441014329000001</v>
      </c>
      <c r="I126" s="574">
        <v>16.864783109000001</v>
      </c>
      <c r="J126" s="574" t="s">
        <v>102</v>
      </c>
      <c r="K126" s="574" t="s">
        <v>102</v>
      </c>
      <c r="L126" s="574" t="s">
        <v>102</v>
      </c>
      <c r="M126" s="575">
        <v>1.9612890869999999</v>
      </c>
      <c r="N126" s="575">
        <v>16.864783109000001</v>
      </c>
      <c r="O126" s="575">
        <v>2.8070102270000001</v>
      </c>
      <c r="P126" s="574">
        <v>6.0409219370000002</v>
      </c>
    </row>
    <row r="127" spans="1:16" ht="15.75" customHeight="1" x14ac:dyDescent="0.2">
      <c r="A127" s="693" t="s">
        <v>608</v>
      </c>
      <c r="B127" s="576">
        <v>3.8160433020000002</v>
      </c>
      <c r="C127" s="576">
        <v>-1.703425113</v>
      </c>
      <c r="D127" s="576">
        <v>7.2195183419999998</v>
      </c>
      <c r="E127" s="576">
        <v>1.7772082060000001</v>
      </c>
      <c r="F127" s="576">
        <v>7.3460273469999997</v>
      </c>
      <c r="G127" s="576">
        <v>-9.1531665530000001</v>
      </c>
      <c r="H127" s="576">
        <v>4.686170916</v>
      </c>
      <c r="I127" s="576">
        <v>7.1353033750000003</v>
      </c>
      <c r="J127" s="576" t="s">
        <v>102</v>
      </c>
      <c r="K127" s="576" t="s">
        <v>102</v>
      </c>
      <c r="L127" s="576" t="s">
        <v>102</v>
      </c>
      <c r="M127" s="578">
        <v>2.0382032570000002</v>
      </c>
      <c r="N127" s="578">
        <v>7.1353033750000003</v>
      </c>
      <c r="O127" s="578">
        <v>2.3326465679999999</v>
      </c>
      <c r="P127" s="576">
        <v>3.9588192640000002</v>
      </c>
    </row>
    <row r="128" spans="1:16" ht="15.75" customHeight="1" x14ac:dyDescent="0.2">
      <c r="A128" s="490" t="s">
        <v>172</v>
      </c>
      <c r="B128" s="574">
        <v>-91.317377336000007</v>
      </c>
      <c r="C128" s="574">
        <v>-26.136481574000001</v>
      </c>
      <c r="D128" s="574">
        <v>-41.108807941000002</v>
      </c>
      <c r="E128" s="574">
        <v>-36.903517712000003</v>
      </c>
      <c r="F128" s="574">
        <v>-36.736474606999998</v>
      </c>
      <c r="G128" s="574">
        <v>-59.999306027000003</v>
      </c>
      <c r="H128" s="574">
        <v>-9.9775960090000009</v>
      </c>
      <c r="I128" s="574">
        <v>-35.752299538000003</v>
      </c>
      <c r="J128" s="574" t="s">
        <v>102</v>
      </c>
      <c r="K128" s="574" t="s">
        <v>102</v>
      </c>
      <c r="L128" s="574" t="s">
        <v>102</v>
      </c>
      <c r="M128" s="575">
        <v>-39.013180075999998</v>
      </c>
      <c r="N128" s="575">
        <v>-35.752299538000003</v>
      </c>
      <c r="O128" s="575">
        <v>-38.155441689</v>
      </c>
      <c r="P128" s="574">
        <v>6.8756331919999996</v>
      </c>
    </row>
    <row r="129" spans="1:20" ht="15.75" customHeight="1" x14ac:dyDescent="0.2">
      <c r="A129" s="492" t="s">
        <v>173</v>
      </c>
      <c r="B129" s="576">
        <v>-11.315880312999999</v>
      </c>
      <c r="C129" s="576">
        <v>5.8575631469999996</v>
      </c>
      <c r="D129" s="576">
        <v>4.13842964</v>
      </c>
      <c r="E129" s="576">
        <v>10.296240821</v>
      </c>
      <c r="F129" s="576">
        <v>10.82626629</v>
      </c>
      <c r="G129" s="576">
        <v>38.257144349999997</v>
      </c>
      <c r="H129" s="576">
        <v>-7.0470918200000003</v>
      </c>
      <c r="I129" s="576">
        <v>11.340442573000001</v>
      </c>
      <c r="J129" s="576" t="s">
        <v>102</v>
      </c>
      <c r="K129" s="576" t="s">
        <v>102</v>
      </c>
      <c r="L129" s="576" t="s">
        <v>102</v>
      </c>
      <c r="M129" s="578">
        <v>10.374624193000001</v>
      </c>
      <c r="N129" s="578">
        <v>11.340442573000001</v>
      </c>
      <c r="O129" s="578">
        <v>10.430320592999999</v>
      </c>
      <c r="P129" s="576">
        <v>5.7892253150000004</v>
      </c>
    </row>
    <row r="130" spans="1:20" ht="15.75" customHeight="1" x14ac:dyDescent="0.2">
      <c r="A130" s="495" t="s">
        <v>174</v>
      </c>
      <c r="B130" s="579">
        <v>-41.035759233</v>
      </c>
      <c r="C130" s="579">
        <v>-15.481859203000001</v>
      </c>
      <c r="D130" s="579">
        <v>-3.0421475839999998</v>
      </c>
      <c r="E130" s="579">
        <v>18.593461072</v>
      </c>
      <c r="F130" s="579">
        <v>-28.083690190999999</v>
      </c>
      <c r="G130" s="579">
        <v>30.980949237000001</v>
      </c>
      <c r="H130" s="579">
        <v>-7.851950972</v>
      </c>
      <c r="I130" s="579">
        <v>6.2348887839999998</v>
      </c>
      <c r="J130" s="579" t="s">
        <v>102</v>
      </c>
      <c r="K130" s="579" t="s">
        <v>102</v>
      </c>
      <c r="L130" s="579" t="s">
        <v>102</v>
      </c>
      <c r="M130" s="580">
        <v>4.7492537869999998</v>
      </c>
      <c r="N130" s="580">
        <v>6.2348887839999998</v>
      </c>
      <c r="O130" s="580">
        <v>4.7900361839999999</v>
      </c>
      <c r="P130" s="579">
        <v>2.249895682</v>
      </c>
    </row>
    <row r="131" spans="1:20" ht="16.5" customHeight="1" x14ac:dyDescent="0.25">
      <c r="A131" s="544" t="s">
        <v>224</v>
      </c>
      <c r="B131" s="583"/>
      <c r="C131" s="583"/>
      <c r="D131" s="583"/>
      <c r="E131" s="583"/>
      <c r="F131" s="583"/>
      <c r="G131" s="583"/>
      <c r="H131" s="583"/>
      <c r="I131" s="583"/>
      <c r="J131" s="583"/>
      <c r="K131" s="583"/>
      <c r="L131" s="583"/>
      <c r="M131" s="584"/>
      <c r="N131" s="584"/>
      <c r="O131" s="584"/>
      <c r="P131" s="583"/>
    </row>
    <row r="132" spans="1:20" ht="16.5" customHeight="1" x14ac:dyDescent="0.25">
      <c r="A132" s="487" t="s">
        <v>288</v>
      </c>
      <c r="B132" s="572">
        <v>-34.146046216000002</v>
      </c>
      <c r="C132" s="572">
        <v>8.2943271319999994</v>
      </c>
      <c r="D132" s="572">
        <v>16.600883511999999</v>
      </c>
      <c r="E132" s="572">
        <v>5.4919758999999999</v>
      </c>
      <c r="F132" s="572">
        <v>-18.525339957</v>
      </c>
      <c r="G132" s="572">
        <v>27.572481574000001</v>
      </c>
      <c r="H132" s="572">
        <v>36.049015394999998</v>
      </c>
      <c r="I132" s="572">
        <v>27.877956045000001</v>
      </c>
      <c r="J132" s="572" t="s">
        <v>102</v>
      </c>
      <c r="K132" s="572" t="s">
        <v>102</v>
      </c>
      <c r="L132" s="572" t="s">
        <v>102</v>
      </c>
      <c r="M132" s="573">
        <v>6.0902898560000001</v>
      </c>
      <c r="N132" s="573">
        <v>27.877956045000001</v>
      </c>
      <c r="O132" s="573">
        <v>7.5909813570000004</v>
      </c>
      <c r="P132" s="572">
        <v>8.4370856130000007</v>
      </c>
    </row>
    <row r="133" spans="1:20" ht="15.75" customHeight="1" x14ac:dyDescent="0.2">
      <c r="A133" s="545" t="s">
        <v>178</v>
      </c>
      <c r="B133" s="585">
        <v>-36.065367618000003</v>
      </c>
      <c r="C133" s="585">
        <v>14.345537666</v>
      </c>
      <c r="D133" s="585">
        <v>9.117169853</v>
      </c>
      <c r="E133" s="585">
        <v>4.4191163939999996</v>
      </c>
      <c r="F133" s="585">
        <v>-23.007040703000001</v>
      </c>
      <c r="G133" s="585">
        <v>18.936290311</v>
      </c>
      <c r="H133" s="585">
        <v>21.822311498000001</v>
      </c>
      <c r="I133" s="585">
        <v>25.582160794</v>
      </c>
      <c r="J133" s="585" t="s">
        <v>102</v>
      </c>
      <c r="K133" s="585" t="s">
        <v>102</v>
      </c>
      <c r="L133" s="585" t="s">
        <v>102</v>
      </c>
      <c r="M133" s="586">
        <v>1.8663818489999999</v>
      </c>
      <c r="N133" s="586">
        <v>25.582160794</v>
      </c>
      <c r="O133" s="586">
        <v>3.4601235840000002</v>
      </c>
      <c r="P133" s="585">
        <v>8.9866896829999998</v>
      </c>
    </row>
    <row r="134" spans="1:20" ht="15.75" customHeight="1" x14ac:dyDescent="0.2">
      <c r="A134" s="546" t="s">
        <v>179</v>
      </c>
      <c r="B134" s="587">
        <v>-9.7937667350000002</v>
      </c>
      <c r="C134" s="587">
        <v>-89.807584254999995</v>
      </c>
      <c r="D134" s="587">
        <v>-8.8566276550000005</v>
      </c>
      <c r="E134" s="587">
        <v>-17.281838227000001</v>
      </c>
      <c r="F134" s="587">
        <v>29.467684997999999</v>
      </c>
      <c r="G134" s="587">
        <v>-40.932719073000001</v>
      </c>
      <c r="H134" s="587">
        <v>828.41562448800005</v>
      </c>
      <c r="I134" s="587">
        <v>54.277985758</v>
      </c>
      <c r="J134" s="587" t="s">
        <v>102</v>
      </c>
      <c r="K134" s="587" t="s">
        <v>102</v>
      </c>
      <c r="L134" s="587" t="s">
        <v>102</v>
      </c>
      <c r="M134" s="588">
        <v>35.082932057999997</v>
      </c>
      <c r="N134" s="588">
        <v>54.277985758</v>
      </c>
      <c r="O134" s="588">
        <v>37.193574171999998</v>
      </c>
      <c r="P134" s="587">
        <v>7.5979039420000003</v>
      </c>
    </row>
    <row r="135" spans="1:20" ht="15.75" customHeight="1" x14ac:dyDescent="0.2">
      <c r="A135" s="545" t="s">
        <v>180</v>
      </c>
      <c r="B135" s="585" t="s">
        <v>102</v>
      </c>
      <c r="C135" s="585">
        <v>2.497767021</v>
      </c>
      <c r="D135" s="585">
        <v>238.327438427</v>
      </c>
      <c r="E135" s="585">
        <v>61.968021874999998</v>
      </c>
      <c r="F135" s="585">
        <v>-4.139391603</v>
      </c>
      <c r="G135" s="585">
        <v>411.49381119499998</v>
      </c>
      <c r="H135" s="585">
        <v>-47.889188355999998</v>
      </c>
      <c r="I135" s="605">
        <v>28.622421048</v>
      </c>
      <c r="J135" s="585" t="s">
        <v>102</v>
      </c>
      <c r="K135" s="585" t="s">
        <v>102</v>
      </c>
      <c r="L135" s="585" t="s">
        <v>102</v>
      </c>
      <c r="M135" s="586">
        <v>69.793171779000005</v>
      </c>
      <c r="N135" s="848">
        <v>28.622421048</v>
      </c>
      <c r="O135" s="586">
        <v>67.417075910999998</v>
      </c>
      <c r="P135" s="585">
        <v>-3.5874774189999998</v>
      </c>
    </row>
    <row r="136" spans="1:20" ht="16.5" customHeight="1" x14ac:dyDescent="0.25">
      <c r="A136" s="547" t="s">
        <v>289</v>
      </c>
      <c r="B136" s="589">
        <v>-9.0848948749999998</v>
      </c>
      <c r="C136" s="589">
        <v>-3.1581435199999999</v>
      </c>
      <c r="D136" s="589">
        <v>15.358951143000001</v>
      </c>
      <c r="E136" s="589">
        <v>-1.090074086</v>
      </c>
      <c r="F136" s="589">
        <v>-6.6337346239999997</v>
      </c>
      <c r="G136" s="589">
        <v>-20.270686143999999</v>
      </c>
      <c r="H136" s="589">
        <v>67.098544469000004</v>
      </c>
      <c r="I136" s="589">
        <v>14.760227655</v>
      </c>
      <c r="J136" s="589" t="s">
        <v>102</v>
      </c>
      <c r="K136" s="589" t="s">
        <v>102</v>
      </c>
      <c r="L136" s="589" t="s">
        <v>102</v>
      </c>
      <c r="M136" s="590">
        <v>0.35457447399999997</v>
      </c>
      <c r="N136" s="590">
        <v>14.760227655</v>
      </c>
      <c r="O136" s="590">
        <v>1.1411950399999999</v>
      </c>
      <c r="P136" s="589">
        <v>4.0669456049999999</v>
      </c>
    </row>
    <row r="137" spans="1:20" ht="15.75" customHeight="1" x14ac:dyDescent="0.2">
      <c r="A137" s="545" t="s">
        <v>182</v>
      </c>
      <c r="B137" s="585">
        <v>-46.480356837000002</v>
      </c>
      <c r="C137" s="585">
        <v>57.270090940999999</v>
      </c>
      <c r="D137" s="585">
        <v>-1.836761469</v>
      </c>
      <c r="E137" s="585">
        <v>14.249736118</v>
      </c>
      <c r="F137" s="585">
        <v>-15.768335455000001</v>
      </c>
      <c r="G137" s="585">
        <v>-10.406263513000001</v>
      </c>
      <c r="H137" s="585">
        <v>-23.680489889</v>
      </c>
      <c r="I137" s="585">
        <v>-0.10072558299999999</v>
      </c>
      <c r="J137" s="585" t="s">
        <v>102</v>
      </c>
      <c r="K137" s="585" t="s">
        <v>102</v>
      </c>
      <c r="L137" s="585" t="s">
        <v>102</v>
      </c>
      <c r="M137" s="586">
        <v>-3.3515868379999998</v>
      </c>
      <c r="N137" s="586">
        <v>-0.10072558299999999</v>
      </c>
      <c r="O137" s="586">
        <v>-3.1690613949999999</v>
      </c>
      <c r="P137" s="585">
        <v>2.8289714749999999</v>
      </c>
    </row>
    <row r="138" spans="1:20" ht="15.75" customHeight="1" x14ac:dyDescent="0.2">
      <c r="A138" s="548" t="s">
        <v>183</v>
      </c>
      <c r="B138" s="587">
        <v>-23.458026716999999</v>
      </c>
      <c r="C138" s="587">
        <v>-2.2958129999999999</v>
      </c>
      <c r="D138" s="587">
        <v>46.877176222000003</v>
      </c>
      <c r="E138" s="587">
        <v>9.8537262020000007</v>
      </c>
      <c r="F138" s="587">
        <v>2.9405661529999998</v>
      </c>
      <c r="G138" s="587">
        <v>-56.133328755999997</v>
      </c>
      <c r="H138" s="587">
        <v>89.437087410999993</v>
      </c>
      <c r="I138" s="587">
        <v>-2.83689978</v>
      </c>
      <c r="J138" s="587" t="s">
        <v>102</v>
      </c>
      <c r="K138" s="587" t="s">
        <v>102</v>
      </c>
      <c r="L138" s="587" t="s">
        <v>102</v>
      </c>
      <c r="M138" s="588">
        <v>6.4339438510000004</v>
      </c>
      <c r="N138" s="588">
        <v>-2.83689978</v>
      </c>
      <c r="O138" s="588">
        <v>5.7940162300000004</v>
      </c>
      <c r="P138" s="587">
        <v>8.9301019749999995</v>
      </c>
    </row>
    <row r="139" spans="1:20" ht="15.75" customHeight="1" x14ac:dyDescent="0.2">
      <c r="A139" s="545" t="s">
        <v>465</v>
      </c>
      <c r="B139" s="996" t="s">
        <v>102</v>
      </c>
      <c r="C139" s="585">
        <v>-35.046522918999997</v>
      </c>
      <c r="D139" s="585">
        <v>-12.056014835999999</v>
      </c>
      <c r="E139" s="585">
        <v>-18.106620826</v>
      </c>
      <c r="F139" s="585">
        <v>-9.7143517960000008</v>
      </c>
      <c r="G139" s="585">
        <v>34.946032082000002</v>
      </c>
      <c r="H139" s="585">
        <v>271.50777804900002</v>
      </c>
      <c r="I139" s="585">
        <v>62.929432413000001</v>
      </c>
      <c r="J139" s="585" t="s">
        <v>102</v>
      </c>
      <c r="K139" s="585" t="s">
        <v>102</v>
      </c>
      <c r="L139" s="585" t="s">
        <v>102</v>
      </c>
      <c r="M139" s="586">
        <v>-4.6264831749999997</v>
      </c>
      <c r="N139" s="586">
        <v>62.929432413000001</v>
      </c>
      <c r="O139" s="586">
        <v>-2.1054024010000001</v>
      </c>
      <c r="P139" s="585">
        <v>-5.6642463650000003</v>
      </c>
    </row>
    <row r="140" spans="1:20" ht="16.5" customHeight="1" x14ac:dyDescent="0.25">
      <c r="A140" s="549" t="s">
        <v>226</v>
      </c>
      <c r="B140" s="591"/>
      <c r="C140" s="591"/>
      <c r="D140" s="591"/>
      <c r="E140" s="591"/>
      <c r="F140" s="591"/>
      <c r="G140" s="591"/>
      <c r="H140" s="591"/>
      <c r="I140" s="591"/>
      <c r="J140" s="591"/>
      <c r="K140" s="591"/>
      <c r="L140" s="591"/>
      <c r="M140" s="592"/>
      <c r="N140" s="592"/>
      <c r="O140" s="592"/>
      <c r="P140" s="591"/>
    </row>
    <row r="141" spans="1:20" ht="16.5" customHeight="1" x14ac:dyDescent="0.25">
      <c r="A141" s="550" t="s">
        <v>458</v>
      </c>
      <c r="B141" s="593">
        <v>0.69162884400000002</v>
      </c>
      <c r="C141" s="593">
        <v>4.4471276929999997</v>
      </c>
      <c r="D141" s="593">
        <v>3.2318424800000001</v>
      </c>
      <c r="E141" s="593">
        <v>7.0388221050000004</v>
      </c>
      <c r="F141" s="593">
        <v>12.799811678999999</v>
      </c>
      <c r="G141" s="593">
        <v>15.940764011000001</v>
      </c>
      <c r="H141" s="593">
        <v>6.0312316690000003</v>
      </c>
      <c r="I141" s="593">
        <v>7.548496149</v>
      </c>
      <c r="J141" s="593" t="s">
        <v>102</v>
      </c>
      <c r="K141" s="593" t="s">
        <v>102</v>
      </c>
      <c r="L141" s="593" t="s">
        <v>102</v>
      </c>
      <c r="M141" s="594">
        <v>8.9436518310000004</v>
      </c>
      <c r="N141" s="594">
        <v>7.548496149</v>
      </c>
      <c r="O141" s="594">
        <v>8.8454908190000001</v>
      </c>
      <c r="P141" s="593">
        <v>4.7903491110000003</v>
      </c>
    </row>
    <row r="142" spans="1:20" ht="16.5" customHeight="1" x14ac:dyDescent="0.2">
      <c r="A142" s="551" t="s">
        <v>402</v>
      </c>
      <c r="B142" s="595">
        <v>9.6268276539999995</v>
      </c>
      <c r="C142" s="595">
        <v>8.7018320320000004</v>
      </c>
      <c r="D142" s="595">
        <v>10.644164674000001</v>
      </c>
      <c r="E142" s="595">
        <v>8.5589299780000001</v>
      </c>
      <c r="F142" s="595">
        <v>6.2926954740000003</v>
      </c>
      <c r="G142" s="595">
        <v>6.246111441</v>
      </c>
      <c r="H142" s="595">
        <v>8.1089851320000008</v>
      </c>
      <c r="I142" s="595">
        <v>-3.7467907000000002E-2</v>
      </c>
      <c r="J142" s="595" t="s">
        <v>102</v>
      </c>
      <c r="K142" s="595" t="s">
        <v>102</v>
      </c>
      <c r="L142" s="595" t="s">
        <v>102</v>
      </c>
      <c r="M142" s="596">
        <v>7.8051330109999997</v>
      </c>
      <c r="N142" s="596">
        <v>-3.7467907000000002E-2</v>
      </c>
      <c r="O142" s="596">
        <v>7.2269563999999997</v>
      </c>
      <c r="P142" s="595">
        <v>8.9404187400000001</v>
      </c>
    </row>
    <row r="143" spans="1:20" s="3" customFormat="1" ht="16.5" customHeight="1" x14ac:dyDescent="0.25">
      <c r="A143" s="552" t="s">
        <v>403</v>
      </c>
      <c r="B143" s="597">
        <v>8.045437927</v>
      </c>
      <c r="C143" s="597">
        <v>12.227455272</v>
      </c>
      <c r="D143" s="597">
        <v>6.3265797399999997</v>
      </c>
      <c r="E143" s="597">
        <v>7.8205822740000004</v>
      </c>
      <c r="F143" s="597">
        <v>6.2908054709999996</v>
      </c>
      <c r="G143" s="597">
        <v>7.8089551190000002</v>
      </c>
      <c r="H143" s="597">
        <v>8.2630203380000005</v>
      </c>
      <c r="I143" s="597">
        <v>3.3764469999999999E-3</v>
      </c>
      <c r="J143" s="597" t="s">
        <v>102</v>
      </c>
      <c r="K143" s="597" t="s">
        <v>102</v>
      </c>
      <c r="L143" s="597" t="s">
        <v>102</v>
      </c>
      <c r="M143" s="598">
        <v>7.4252740570000002</v>
      </c>
      <c r="N143" s="598">
        <v>3.3764469999999999E-3</v>
      </c>
      <c r="O143" s="598">
        <v>6.9165569869999999</v>
      </c>
      <c r="P143" s="597">
        <v>7.1965532830000001</v>
      </c>
      <c r="Q143"/>
      <c r="S143"/>
      <c r="T143"/>
    </row>
    <row r="144" spans="1:20" ht="16.5" customHeight="1" x14ac:dyDescent="0.25">
      <c r="A144" s="553" t="s">
        <v>404</v>
      </c>
      <c r="B144" s="595">
        <v>-9.8972533800000004</v>
      </c>
      <c r="C144" s="595">
        <v>2.8347918499999998</v>
      </c>
      <c r="D144" s="595">
        <v>2.9833625760000002</v>
      </c>
      <c r="E144" s="595">
        <v>5.6688595389999996</v>
      </c>
      <c r="F144" s="595">
        <v>0.97809491699999995</v>
      </c>
      <c r="G144" s="595">
        <v>8.1440784950000005</v>
      </c>
      <c r="H144" s="595">
        <v>4.3164145390000002</v>
      </c>
      <c r="I144" s="595">
        <v>-3.6494869790000002</v>
      </c>
      <c r="J144" s="595" t="s">
        <v>102</v>
      </c>
      <c r="K144" s="595" t="s">
        <v>102</v>
      </c>
      <c r="L144" s="595" t="s">
        <v>102</v>
      </c>
      <c r="M144" s="596">
        <v>4.4832241850000001</v>
      </c>
      <c r="N144" s="596">
        <v>-3.6494869790000002</v>
      </c>
      <c r="O144" s="596">
        <v>3.8889805449999999</v>
      </c>
      <c r="P144" s="595">
        <v>5.3475349000000003</v>
      </c>
    </row>
    <row r="145" spans="1:20" ht="16.5" customHeight="1" x14ac:dyDescent="0.25">
      <c r="A145" s="548" t="s">
        <v>650</v>
      </c>
      <c r="B145" s="599">
        <v>-35.952657821000003</v>
      </c>
      <c r="C145" s="599">
        <v>15.143612358</v>
      </c>
      <c r="D145" s="599">
        <v>8.9895503649999995</v>
      </c>
      <c r="E145" s="599">
        <v>4.2109146629999996</v>
      </c>
      <c r="F145" s="599">
        <v>-23.928717816999999</v>
      </c>
      <c r="G145" s="599">
        <v>28.796013726000002</v>
      </c>
      <c r="H145" s="599">
        <v>22.78510404</v>
      </c>
      <c r="I145" s="599">
        <v>24.189105099999999</v>
      </c>
      <c r="J145" s="599" t="s">
        <v>102</v>
      </c>
      <c r="K145" s="599" t="s">
        <v>102</v>
      </c>
      <c r="L145" s="599" t="s">
        <v>102</v>
      </c>
      <c r="M145" s="600">
        <v>3.085344139</v>
      </c>
      <c r="N145" s="600">
        <v>24.189105099999999</v>
      </c>
      <c r="O145" s="600">
        <v>4.5144019039999996</v>
      </c>
      <c r="P145" s="599">
        <v>8.5724245190000001</v>
      </c>
    </row>
    <row r="146" spans="1:20" ht="16.5" customHeight="1" x14ac:dyDescent="0.25">
      <c r="A146" s="554" t="s">
        <v>405</v>
      </c>
      <c r="B146" s="595">
        <v>133.173697852</v>
      </c>
      <c r="C146" s="595">
        <v>-4.2157890780000002</v>
      </c>
      <c r="D146" s="595">
        <v>-3.1941603330000001</v>
      </c>
      <c r="E146" s="595">
        <v>-2.3141860109999999</v>
      </c>
      <c r="F146" s="595">
        <v>-0.57214963299999999</v>
      </c>
      <c r="G146" s="595">
        <v>2.7605145179999999</v>
      </c>
      <c r="H146" s="595">
        <v>0.74955194000000003</v>
      </c>
      <c r="I146" s="595">
        <v>2.9523106939999999</v>
      </c>
      <c r="J146" s="595" t="s">
        <v>102</v>
      </c>
      <c r="K146" s="595" t="s">
        <v>102</v>
      </c>
      <c r="L146" s="595" t="s">
        <v>102</v>
      </c>
      <c r="M146" s="596">
        <v>-1.0569209930000001</v>
      </c>
      <c r="N146" s="596">
        <v>2.9523106939999999</v>
      </c>
      <c r="O146" s="596">
        <v>-0.81717161299999996</v>
      </c>
      <c r="P146" s="595">
        <v>-0.20713046800000001</v>
      </c>
    </row>
    <row r="147" spans="1:20" ht="16.5" customHeight="1" x14ac:dyDescent="0.25">
      <c r="A147" s="546" t="s">
        <v>406</v>
      </c>
      <c r="B147" s="601">
        <v>1.7211182009999999</v>
      </c>
      <c r="C147" s="601">
        <v>1.871810049</v>
      </c>
      <c r="D147" s="601">
        <v>1.9075469519999999</v>
      </c>
      <c r="E147" s="601">
        <v>1.761514316</v>
      </c>
      <c r="F147" s="601">
        <v>2.6182383100000002</v>
      </c>
      <c r="G147" s="601">
        <v>4.0287431839999996</v>
      </c>
      <c r="H147" s="601">
        <v>0.293773954</v>
      </c>
      <c r="I147" s="601">
        <v>0.38692274199999999</v>
      </c>
      <c r="J147" s="601" t="s">
        <v>102</v>
      </c>
      <c r="K147" s="601" t="s">
        <v>102</v>
      </c>
      <c r="L147" s="601" t="s">
        <v>102</v>
      </c>
      <c r="M147" s="602">
        <v>2.107978283</v>
      </c>
      <c r="N147" s="602">
        <v>0.38692274199999999</v>
      </c>
      <c r="O147" s="602">
        <v>2.0134882310000002</v>
      </c>
      <c r="P147" s="601">
        <v>2.126401837</v>
      </c>
    </row>
    <row r="148" spans="1:20" ht="16.5" customHeight="1" x14ac:dyDescent="0.2">
      <c r="A148" s="551" t="s">
        <v>417</v>
      </c>
      <c r="B148" s="595">
        <v>0.101232316</v>
      </c>
      <c r="C148" s="595">
        <v>0.98639579300000002</v>
      </c>
      <c r="D148" s="595">
        <v>0.77369768400000005</v>
      </c>
      <c r="E148" s="595">
        <v>-0.48510097099999999</v>
      </c>
      <c r="F148" s="595">
        <v>-1.8426548730000001</v>
      </c>
      <c r="G148" s="595">
        <v>-2.601394258</v>
      </c>
      <c r="H148" s="595">
        <v>-1.1065055159999999</v>
      </c>
      <c r="I148" s="595">
        <v>0.26034154799999998</v>
      </c>
      <c r="J148" s="595" t="s">
        <v>102</v>
      </c>
      <c r="K148" s="595" t="s">
        <v>102</v>
      </c>
      <c r="L148" s="595" t="s">
        <v>102</v>
      </c>
      <c r="M148" s="596">
        <v>-1.0486698409999999</v>
      </c>
      <c r="N148" s="596">
        <v>0.26034154799999998</v>
      </c>
      <c r="O148" s="596">
        <v>-0.96630450000000001</v>
      </c>
      <c r="P148" s="595">
        <v>-0.68125583499999998</v>
      </c>
    </row>
    <row r="149" spans="1:20" s="3" customFormat="1" ht="16.5" customHeight="1" x14ac:dyDescent="0.2">
      <c r="A149" s="552" t="s">
        <v>422</v>
      </c>
      <c r="B149" s="597">
        <v>-8.2531887239999993</v>
      </c>
      <c r="C149" s="597">
        <v>-1.400002065</v>
      </c>
      <c r="D149" s="597">
        <v>-0.18014908299999999</v>
      </c>
      <c r="E149" s="597">
        <v>-1.00443992</v>
      </c>
      <c r="F149" s="597">
        <v>-8.9331302200000007</v>
      </c>
      <c r="G149" s="597">
        <v>-5.3900164110000004</v>
      </c>
      <c r="H149" s="597">
        <v>-1.0526863479999999</v>
      </c>
      <c r="I149" s="597">
        <v>-8.4508716110000002</v>
      </c>
      <c r="J149" s="597" t="s">
        <v>102</v>
      </c>
      <c r="K149" s="597" t="s">
        <v>102</v>
      </c>
      <c r="L149" s="597" t="s">
        <v>102</v>
      </c>
      <c r="M149" s="598">
        <v>-3.2504249989999998</v>
      </c>
      <c r="N149" s="598">
        <v>-8.4508716110000002</v>
      </c>
      <c r="O149" s="598">
        <v>-3.6222674270000002</v>
      </c>
      <c r="P149" s="597">
        <v>0.46730084300000002</v>
      </c>
      <c r="Q149"/>
      <c r="S149"/>
      <c r="T149"/>
    </row>
    <row r="150" spans="1:20" ht="16.5" customHeight="1" x14ac:dyDescent="0.25">
      <c r="A150" s="553" t="s">
        <v>418</v>
      </c>
      <c r="B150" s="595">
        <v>2.5909145470000001</v>
      </c>
      <c r="C150" s="595">
        <v>0.71996170199999998</v>
      </c>
      <c r="D150" s="595">
        <v>1.023556667</v>
      </c>
      <c r="E150" s="595">
        <v>0.85843165899999996</v>
      </c>
      <c r="F150" s="595">
        <v>5.2937437000000003</v>
      </c>
      <c r="G150" s="595">
        <v>4.8372459799999996</v>
      </c>
      <c r="H150" s="595">
        <v>0.70697151899999999</v>
      </c>
      <c r="I150" s="595">
        <v>8.8199835810000007</v>
      </c>
      <c r="J150" s="595" t="s">
        <v>102</v>
      </c>
      <c r="K150" s="595" t="s">
        <v>102</v>
      </c>
      <c r="L150" s="595" t="s">
        <v>102</v>
      </c>
      <c r="M150" s="596">
        <v>2.3103596180000001</v>
      </c>
      <c r="N150" s="596">
        <v>8.8199835810000007</v>
      </c>
      <c r="O150" s="596">
        <v>2.7871697000000002</v>
      </c>
      <c r="P150" s="595">
        <v>-0.65126336500000004</v>
      </c>
    </row>
    <row r="151" spans="1:20" ht="16.5" customHeight="1" x14ac:dyDescent="0.25">
      <c r="A151" s="548" t="s">
        <v>463</v>
      </c>
      <c r="B151" s="599">
        <v>-13.417950961000001</v>
      </c>
      <c r="C151" s="599">
        <v>4.2903679170000002</v>
      </c>
      <c r="D151" s="599">
        <v>1.8885792299999999</v>
      </c>
      <c r="E151" s="599">
        <v>-0.434781048</v>
      </c>
      <c r="F151" s="599">
        <v>-8.7645032399999998</v>
      </c>
      <c r="G151" s="599">
        <v>6.9717392980000001</v>
      </c>
      <c r="H151" s="599">
        <v>4.3024550579999996</v>
      </c>
      <c r="I151" s="599">
        <v>8.629944493</v>
      </c>
      <c r="J151" s="599" t="s">
        <v>102</v>
      </c>
      <c r="K151" s="599" t="s">
        <v>102</v>
      </c>
      <c r="L151" s="599" t="s">
        <v>102</v>
      </c>
      <c r="M151" s="600">
        <v>-0.43346739200000001</v>
      </c>
      <c r="N151" s="600">
        <v>8.629944493</v>
      </c>
      <c r="O151" s="600">
        <v>0.19393624100000001</v>
      </c>
      <c r="P151" s="599">
        <v>0.79253260999999997</v>
      </c>
    </row>
    <row r="152" spans="1:20" ht="16.5" customHeight="1" x14ac:dyDescent="0.25">
      <c r="A152" s="554" t="s">
        <v>419</v>
      </c>
      <c r="B152" s="595">
        <v>35.671707462999997</v>
      </c>
      <c r="C152" s="595">
        <v>-8.354919056</v>
      </c>
      <c r="D152" s="595">
        <v>-5.6514196439999997</v>
      </c>
      <c r="E152" s="595">
        <v>-6.9423790260000002</v>
      </c>
      <c r="F152" s="595">
        <v>-1.0041511890000001</v>
      </c>
      <c r="G152" s="595">
        <v>-3.539950105</v>
      </c>
      <c r="H152" s="595">
        <v>-3.2639424049999999</v>
      </c>
      <c r="I152" s="595">
        <v>4.748267802</v>
      </c>
      <c r="J152" s="595" t="s">
        <v>102</v>
      </c>
      <c r="K152" s="595" t="s">
        <v>102</v>
      </c>
      <c r="L152" s="595" t="s">
        <v>102</v>
      </c>
      <c r="M152" s="596">
        <v>-4.460575457</v>
      </c>
      <c r="N152" s="596">
        <v>4.748267802</v>
      </c>
      <c r="O152" s="596">
        <v>-3.761864901</v>
      </c>
      <c r="P152" s="595">
        <v>-3.918869323</v>
      </c>
    </row>
    <row r="153" spans="1:20" ht="16.5" customHeight="1" x14ac:dyDescent="0.2">
      <c r="A153" s="555" t="s">
        <v>621</v>
      </c>
      <c r="B153" s="603">
        <v>1.9470938179999999</v>
      </c>
      <c r="C153" s="603">
        <v>-7.7357511000000004E-2</v>
      </c>
      <c r="D153" s="603">
        <v>-0.21727817999999999</v>
      </c>
      <c r="E153" s="603">
        <v>-0.131132739</v>
      </c>
      <c r="F153" s="603">
        <v>1.724641699</v>
      </c>
      <c r="G153" s="603">
        <v>0.55659086099999999</v>
      </c>
      <c r="H153" s="603">
        <v>4.5829351999999997E-2</v>
      </c>
      <c r="I153" s="603">
        <v>1.43525791</v>
      </c>
      <c r="J153" s="603" t="s">
        <v>102</v>
      </c>
      <c r="K153" s="603" t="s">
        <v>102</v>
      </c>
      <c r="L153" s="603" t="s">
        <v>102</v>
      </c>
      <c r="M153" s="604">
        <v>0.371832932</v>
      </c>
      <c r="N153" s="604">
        <v>1.43525791</v>
      </c>
      <c r="O153" s="604">
        <v>0.46111456099999998</v>
      </c>
      <c r="P153" s="603">
        <v>-0.393242482</v>
      </c>
    </row>
    <row r="154" spans="1:20" ht="15" customHeight="1" x14ac:dyDescent="0.2">
      <c r="A154" s="255" t="s">
        <v>916</v>
      </c>
      <c r="B154" s="13"/>
      <c r="C154" s="13"/>
      <c r="D154" s="13"/>
      <c r="E154" s="13"/>
      <c r="F154" s="13"/>
      <c r="G154" s="13"/>
      <c r="H154" s="13"/>
      <c r="I154" s="13"/>
      <c r="J154" s="13"/>
      <c r="K154" s="13"/>
      <c r="L154" s="13"/>
      <c r="M154" s="13"/>
      <c r="N154" s="13"/>
      <c r="O154" s="13"/>
      <c r="P154" s="39"/>
    </row>
    <row r="155" spans="1:20" ht="15" customHeight="1" x14ac:dyDescent="0.2">
      <c r="A155" s="255" t="s">
        <v>357</v>
      </c>
      <c r="B155" s="13"/>
      <c r="C155" s="13"/>
      <c r="D155" s="13"/>
      <c r="E155" s="13"/>
      <c r="F155" s="13"/>
      <c r="G155" s="13"/>
      <c r="H155" s="13"/>
      <c r="I155" s="13"/>
      <c r="J155" s="13"/>
      <c r="K155" s="13"/>
      <c r="L155" s="13"/>
      <c r="M155" s="13"/>
      <c r="N155" s="13"/>
      <c r="O155" s="13"/>
      <c r="P155" s="39"/>
    </row>
    <row r="156" spans="1:20" ht="15" customHeight="1" x14ac:dyDescent="0.2">
      <c r="A156" s="286" t="s">
        <v>909</v>
      </c>
      <c r="B156" s="13"/>
      <c r="C156" s="13"/>
      <c r="D156" s="13"/>
      <c r="E156" s="13"/>
      <c r="F156" s="13"/>
      <c r="G156" s="13"/>
      <c r="H156" s="13"/>
      <c r="I156" s="13"/>
      <c r="J156" s="13"/>
      <c r="K156" s="13"/>
      <c r="L156" s="13"/>
      <c r="M156" s="13"/>
      <c r="N156" s="13"/>
      <c r="O156" s="13"/>
      <c r="P156" s="39"/>
    </row>
    <row r="157" spans="1:20" ht="15" customHeight="1" x14ac:dyDescent="0.2">
      <c r="A157" s="37" t="s">
        <v>558</v>
      </c>
      <c r="B157" s="13"/>
      <c r="C157" s="13"/>
      <c r="D157" s="13"/>
      <c r="E157" s="13"/>
      <c r="F157" s="13"/>
      <c r="G157" s="13"/>
      <c r="H157" s="13"/>
      <c r="I157" s="13"/>
      <c r="J157" s="13"/>
      <c r="K157" s="13"/>
      <c r="L157" s="13"/>
      <c r="M157" s="13"/>
      <c r="N157" s="13"/>
      <c r="O157" s="13"/>
      <c r="P157" s="39"/>
    </row>
    <row r="158" spans="1:20" ht="15" customHeight="1" x14ac:dyDescent="0.2">
      <c r="A158" s="286" t="s">
        <v>910</v>
      </c>
      <c r="B158" s="13"/>
      <c r="C158" s="13"/>
      <c r="D158" s="13"/>
      <c r="E158" s="13"/>
      <c r="F158" s="13"/>
      <c r="G158" s="13"/>
      <c r="H158" s="13"/>
      <c r="I158" s="13"/>
      <c r="J158" s="13"/>
      <c r="K158" s="13"/>
      <c r="L158" s="13"/>
      <c r="M158" s="13"/>
      <c r="N158" s="13"/>
      <c r="O158" s="13"/>
      <c r="P158" s="39"/>
    </row>
    <row r="159" spans="1:20" ht="15" customHeight="1" x14ac:dyDescent="0.2">
      <c r="A159" s="255" t="s">
        <v>930</v>
      </c>
      <c r="B159" s="13"/>
      <c r="C159" s="13"/>
      <c r="D159" s="13"/>
      <c r="E159" s="13"/>
      <c r="F159" s="13"/>
      <c r="G159" s="13"/>
      <c r="H159" s="13"/>
      <c r="I159" s="13"/>
      <c r="J159" s="13"/>
      <c r="K159" s="13"/>
      <c r="L159" s="13"/>
      <c r="M159" s="13"/>
      <c r="N159" s="13"/>
      <c r="O159" s="13"/>
      <c r="P159" s="39"/>
    </row>
    <row r="160" spans="1:20" x14ac:dyDescent="0.2">
      <c r="A160" s="922" t="s">
        <v>924</v>
      </c>
      <c r="B160" s="13"/>
      <c r="C160" s="13"/>
      <c r="D160" s="13"/>
      <c r="E160" s="13"/>
      <c r="F160" s="13"/>
      <c r="G160" s="13"/>
      <c r="H160" s="13"/>
      <c r="I160" s="13"/>
      <c r="J160" s="13"/>
      <c r="K160" s="13"/>
      <c r="L160" s="13"/>
      <c r="M160" s="13"/>
      <c r="N160" s="13"/>
      <c r="O160" s="13"/>
      <c r="P160" s="39"/>
    </row>
    <row r="161" spans="1:16" x14ac:dyDescent="0.2">
      <c r="A161" s="243"/>
      <c r="B161" s="3"/>
      <c r="C161" s="3"/>
      <c r="D161" s="3"/>
      <c r="G161" s="185"/>
      <c r="J161" s="185"/>
    </row>
    <row r="162" spans="1:16" ht="12.75" customHeight="1" x14ac:dyDescent="0.2">
      <c r="A162" s="1011" t="s">
        <v>680</v>
      </c>
      <c r="B162" s="1011"/>
      <c r="C162" s="1011"/>
      <c r="D162" s="1011"/>
      <c r="E162" s="1011"/>
      <c r="F162" s="1011"/>
      <c r="G162" s="1011"/>
      <c r="H162" s="1011"/>
      <c r="I162" s="1011"/>
      <c r="J162" s="1011"/>
      <c r="K162" s="1011"/>
      <c r="L162" s="1011"/>
      <c r="M162" s="1011"/>
      <c r="N162" s="1011"/>
      <c r="O162" s="1011"/>
      <c r="P162" s="1011"/>
    </row>
    <row r="163" spans="1:16" ht="13.5" customHeight="1" x14ac:dyDescent="0.2">
      <c r="A163" s="1011"/>
      <c r="B163" s="1011"/>
      <c r="C163" s="1011"/>
      <c r="D163" s="1011"/>
      <c r="E163" s="1011"/>
      <c r="F163" s="1011"/>
      <c r="G163" s="1011"/>
      <c r="H163" s="1011"/>
      <c r="I163" s="1011"/>
      <c r="J163" s="1011"/>
      <c r="K163" s="1011"/>
      <c r="L163" s="1011"/>
      <c r="M163" s="1011"/>
      <c r="N163" s="1011"/>
      <c r="O163" s="1011"/>
      <c r="P163" s="1011"/>
    </row>
    <row r="164" spans="1:16" x14ac:dyDescent="0.2">
      <c r="A164" s="1011"/>
      <c r="B164" s="1011"/>
      <c r="C164" s="1011"/>
      <c r="D164" s="1011"/>
      <c r="E164" s="1011"/>
      <c r="F164" s="1011"/>
      <c r="G164" s="1011"/>
      <c r="H164" s="1011"/>
      <c r="I164" s="1011"/>
      <c r="J164" s="1011"/>
      <c r="K164" s="1011"/>
      <c r="L164" s="1011"/>
      <c r="M164" s="1011"/>
      <c r="N164" s="1011"/>
      <c r="O164" s="1011"/>
      <c r="P164" s="1011"/>
    </row>
    <row r="165" spans="1:16" x14ac:dyDescent="0.2">
      <c r="A165" s="303"/>
      <c r="B165" s="303"/>
      <c r="C165" s="303"/>
      <c r="D165" s="303"/>
      <c r="E165" s="303"/>
      <c r="F165" s="303"/>
      <c r="G165" s="306"/>
      <c r="H165" s="306"/>
      <c r="I165" s="306"/>
      <c r="J165" s="306"/>
      <c r="K165" s="306"/>
      <c r="L165" s="306"/>
      <c r="M165" s="306"/>
      <c r="N165" s="306"/>
      <c r="O165" s="306"/>
      <c r="P165" s="306"/>
    </row>
    <row r="166" spans="1:16" x14ac:dyDescent="0.2">
      <c r="A166" s="1020" t="s">
        <v>324</v>
      </c>
      <c r="B166" s="1020"/>
      <c r="C166" s="1020"/>
      <c r="D166" s="1020"/>
      <c r="E166" s="1020"/>
      <c r="F166" s="1020"/>
      <c r="G166" s="306"/>
      <c r="H166" s="306"/>
      <c r="I166" s="306"/>
      <c r="J166" s="306"/>
      <c r="K166" s="306"/>
      <c r="L166" s="306"/>
      <c r="M166" s="306"/>
      <c r="N166" s="306"/>
      <c r="O166" s="306"/>
      <c r="P166" s="306"/>
    </row>
    <row r="167" spans="1:16" x14ac:dyDescent="0.2">
      <c r="A167" s="303"/>
      <c r="B167" s="303"/>
      <c r="C167" s="303"/>
      <c r="D167" s="303"/>
      <c r="E167" s="303"/>
      <c r="F167" s="303"/>
      <c r="G167" s="306"/>
      <c r="H167" s="306"/>
      <c r="I167" s="306"/>
      <c r="J167" s="306"/>
      <c r="K167" s="306"/>
      <c r="L167" s="306"/>
      <c r="M167" s="306"/>
      <c r="N167" s="306"/>
      <c r="O167" s="306"/>
      <c r="P167" s="306"/>
    </row>
    <row r="168" spans="1:16" ht="12.75" customHeight="1" x14ac:dyDescent="0.2">
      <c r="A168" s="1011" t="s">
        <v>325</v>
      </c>
      <c r="B168" s="1011"/>
      <c r="C168" s="1011"/>
      <c r="D168" s="1011"/>
      <c r="E168" s="1011"/>
      <c r="F168" s="1011"/>
      <c r="G168" s="1011"/>
      <c r="H168" s="1011"/>
      <c r="I168" s="1011"/>
      <c r="J168" s="1011"/>
      <c r="K168" s="1011"/>
      <c r="L168" s="1011"/>
      <c r="M168" s="1011"/>
      <c r="N168" s="1011"/>
      <c r="O168" s="1011"/>
      <c r="P168" s="1011"/>
    </row>
    <row r="169" spans="1:16" x14ac:dyDescent="0.2">
      <c r="A169" s="1011"/>
      <c r="B169" s="1011"/>
      <c r="C169" s="1011"/>
      <c r="D169" s="1011"/>
      <c r="E169" s="1011"/>
      <c r="F169" s="1011"/>
      <c r="G169" s="1011"/>
      <c r="H169" s="1011"/>
      <c r="I169" s="1011"/>
      <c r="J169" s="1011"/>
      <c r="K169" s="1011"/>
      <c r="L169" s="1011"/>
      <c r="M169" s="1011"/>
      <c r="N169" s="1011"/>
      <c r="O169" s="1011"/>
      <c r="P169" s="1011"/>
    </row>
    <row r="170" spans="1:16" x14ac:dyDescent="0.2">
      <c r="A170" s="303"/>
      <c r="B170" s="303"/>
      <c r="C170" s="303"/>
      <c r="D170" s="303"/>
      <c r="E170" s="303"/>
      <c r="F170" s="303"/>
      <c r="G170" s="306"/>
      <c r="H170" s="306"/>
      <c r="I170" s="306"/>
      <c r="J170" s="306"/>
      <c r="K170" s="306"/>
      <c r="L170" s="306"/>
      <c r="M170" s="306"/>
      <c r="N170" s="306"/>
      <c r="O170" s="306"/>
      <c r="P170" s="306"/>
    </row>
    <row r="171" spans="1:16" ht="12.75" customHeight="1" x14ac:dyDescent="0.2">
      <c r="A171" s="1011" t="s">
        <v>326</v>
      </c>
      <c r="B171" s="1011"/>
      <c r="C171" s="1011"/>
      <c r="D171" s="1011"/>
      <c r="E171" s="1011"/>
      <c r="F171" s="1011"/>
      <c r="G171" s="1011"/>
      <c r="H171" s="1011"/>
      <c r="I171" s="1011"/>
      <c r="J171" s="1011"/>
      <c r="K171" s="1011"/>
      <c r="L171" s="1011"/>
      <c r="M171" s="1011"/>
      <c r="N171" s="1011"/>
      <c r="O171" s="1011"/>
      <c r="P171" s="1011"/>
    </row>
    <row r="172" spans="1:16" x14ac:dyDescent="0.2">
      <c r="A172" s="1011"/>
      <c r="B172" s="1011"/>
      <c r="C172" s="1011"/>
      <c r="D172" s="1011"/>
      <c r="E172" s="1011"/>
      <c r="F172" s="1011"/>
      <c r="G172" s="1011"/>
      <c r="H172" s="1011"/>
      <c r="I172" s="1011"/>
      <c r="J172" s="1011"/>
      <c r="K172" s="1011"/>
      <c r="L172" s="1011"/>
      <c r="M172" s="1011"/>
      <c r="N172" s="1011"/>
      <c r="O172" s="1011"/>
      <c r="P172" s="1011"/>
    </row>
    <row r="173" spans="1:16" x14ac:dyDescent="0.2">
      <c r="A173" s="1011"/>
      <c r="B173" s="1011"/>
      <c r="C173" s="1011"/>
      <c r="D173" s="1011"/>
      <c r="E173" s="1011"/>
      <c r="F173" s="1011"/>
      <c r="G173" s="1011"/>
      <c r="H173" s="1011"/>
      <c r="I173" s="1011"/>
      <c r="J173" s="1011"/>
      <c r="K173" s="1011"/>
      <c r="L173" s="1011"/>
      <c r="M173" s="1011"/>
      <c r="N173" s="1011"/>
      <c r="O173" s="1011"/>
      <c r="P173" s="1011"/>
    </row>
    <row r="174" spans="1:16" x14ac:dyDescent="0.2">
      <c r="A174" s="303"/>
      <c r="B174" s="303"/>
      <c r="C174" s="303"/>
      <c r="D174" s="303"/>
      <c r="E174" s="303"/>
      <c r="F174" s="303"/>
      <c r="G174" s="306"/>
      <c r="H174" s="306"/>
      <c r="I174" s="306"/>
      <c r="J174" s="306"/>
      <c r="K174" s="306"/>
      <c r="L174" s="306"/>
      <c r="M174" s="306"/>
      <c r="N174" s="306"/>
      <c r="O174" s="306"/>
      <c r="P174" s="306"/>
    </row>
    <row r="175" spans="1:16" ht="12.75" customHeight="1" x14ac:dyDescent="0.2">
      <c r="A175" s="1011" t="s">
        <v>327</v>
      </c>
      <c r="B175" s="1011"/>
      <c r="C175" s="1011"/>
      <c r="D175" s="1011"/>
      <c r="E175" s="1011"/>
      <c r="F175" s="1011"/>
      <c r="G175" s="1011"/>
      <c r="H175" s="1011"/>
      <c r="I175" s="1011"/>
      <c r="J175" s="1011"/>
      <c r="K175" s="1011"/>
      <c r="L175" s="1011"/>
      <c r="M175" s="1011"/>
      <c r="N175" s="1011"/>
      <c r="O175" s="1011"/>
      <c r="P175" s="1011"/>
    </row>
    <row r="176" spans="1:16" x14ac:dyDescent="0.2">
      <c r="A176" s="1011"/>
      <c r="B176" s="1011"/>
      <c r="C176" s="1011"/>
      <c r="D176" s="1011"/>
      <c r="E176" s="1011"/>
      <c r="F176" s="1011"/>
      <c r="G176" s="1011"/>
      <c r="H176" s="1011"/>
      <c r="I176" s="1011"/>
      <c r="J176" s="1011"/>
      <c r="K176" s="1011"/>
      <c r="L176" s="1011"/>
      <c r="M176" s="1011"/>
      <c r="N176" s="1011"/>
      <c r="O176" s="1011"/>
      <c r="P176" s="1011"/>
    </row>
    <row r="177" spans="1:16" ht="10.5" customHeight="1" x14ac:dyDescent="0.2">
      <c r="A177" s="1011"/>
      <c r="B177" s="1011"/>
      <c r="C177" s="1011"/>
      <c r="D177" s="1011"/>
      <c r="E177" s="1011"/>
      <c r="F177" s="1011"/>
      <c r="G177" s="1011"/>
      <c r="H177" s="1011"/>
      <c r="I177" s="1011"/>
      <c r="J177" s="1011"/>
      <c r="K177" s="1011"/>
      <c r="L177" s="1011"/>
      <c r="M177" s="1011"/>
      <c r="N177" s="1011"/>
      <c r="O177" s="1011"/>
      <c r="P177" s="1011"/>
    </row>
    <row r="178" spans="1:16" x14ac:dyDescent="0.2">
      <c r="A178" s="1011"/>
      <c r="B178" s="1011"/>
      <c r="C178" s="1011"/>
      <c r="D178" s="1011"/>
      <c r="E178" s="1011"/>
      <c r="F178" s="1011"/>
      <c r="G178" s="1011"/>
      <c r="H178" s="1011"/>
      <c r="I178" s="1011"/>
      <c r="J178" s="1011"/>
      <c r="K178" s="1011"/>
      <c r="L178" s="1011"/>
      <c r="M178" s="1011"/>
      <c r="N178" s="1011"/>
      <c r="O178" s="1011"/>
      <c r="P178" s="1011"/>
    </row>
    <row r="179" spans="1:16" ht="12.75" customHeight="1" x14ac:dyDescent="0.2">
      <c r="A179" s="303"/>
      <c r="B179" s="303"/>
      <c r="C179" s="303"/>
      <c r="D179" s="303"/>
      <c r="E179" s="303"/>
      <c r="F179" s="303"/>
      <c r="G179" s="306"/>
      <c r="H179" s="306"/>
      <c r="I179" s="306"/>
      <c r="J179" s="306"/>
      <c r="K179" s="306"/>
      <c r="L179" s="306"/>
      <c r="M179" s="306"/>
      <c r="N179" s="306"/>
      <c r="O179" s="306"/>
      <c r="P179" s="306"/>
    </row>
    <row r="180" spans="1:16" ht="60.75" customHeight="1" x14ac:dyDescent="0.2">
      <c r="A180" s="1011" t="s">
        <v>681</v>
      </c>
      <c r="B180" s="1011"/>
      <c r="C180" s="1011"/>
      <c r="D180" s="1011"/>
      <c r="E180" s="1011"/>
      <c r="F180" s="1011"/>
      <c r="G180" s="1011"/>
      <c r="H180" s="1011"/>
      <c r="I180" s="1011"/>
      <c r="J180" s="1011"/>
      <c r="K180" s="1011"/>
      <c r="L180" s="1011"/>
      <c r="M180" s="1011"/>
      <c r="N180" s="1011"/>
      <c r="O180" s="1011"/>
      <c r="P180" s="1011"/>
    </row>
    <row r="181" spans="1:16" ht="12.75" customHeight="1" x14ac:dyDescent="0.2">
      <c r="A181" s="303"/>
      <c r="B181" s="303"/>
      <c r="C181" s="303"/>
      <c r="D181" s="303"/>
      <c r="E181" s="303"/>
      <c r="F181" s="303"/>
      <c r="G181" s="306"/>
      <c r="H181" s="306"/>
      <c r="I181" s="306"/>
      <c r="J181" s="306"/>
      <c r="K181" s="306"/>
      <c r="L181" s="306"/>
      <c r="M181" s="306"/>
      <c r="N181" s="306"/>
      <c r="O181" s="306"/>
      <c r="P181" s="306"/>
    </row>
    <row r="182" spans="1:16" ht="157.5" customHeight="1" x14ac:dyDescent="0.2">
      <c r="A182" s="1011" t="s">
        <v>682</v>
      </c>
      <c r="B182" s="1011"/>
      <c r="C182" s="1011"/>
      <c r="D182" s="1011"/>
      <c r="E182" s="1011"/>
      <c r="F182" s="1011"/>
      <c r="G182" s="1011"/>
      <c r="H182" s="1011"/>
      <c r="I182" s="1011"/>
      <c r="J182" s="1011"/>
      <c r="K182" s="1011"/>
      <c r="L182" s="1011"/>
      <c r="M182" s="1011"/>
      <c r="N182" s="1011"/>
      <c r="O182" s="1011"/>
      <c r="P182" s="1011"/>
    </row>
  </sheetData>
  <mergeCells count="7">
    <mergeCell ref="A180:P180"/>
    <mergeCell ref="A182:P182"/>
    <mergeCell ref="A166:F166"/>
    <mergeCell ref="A162:P164"/>
    <mergeCell ref="A168:P169"/>
    <mergeCell ref="A171:P173"/>
    <mergeCell ref="A175:P178"/>
  </mergeCells>
  <phoneticPr fontId="2" type="noConversion"/>
  <pageMargins left="0.59055118110236227" right="0.59055118110236227" top="0.78740157480314965" bottom="0.78740157480314965" header="0.39370078740157483" footer="0.39370078740157483"/>
  <pageSetup paperSize="9" scale="48" firstPageNumber="30" fitToHeight="0" orientation="landscape" useFirstPageNumber="1" r:id="rId1"/>
  <headerFooter alignWithMargins="0">
    <oddHeader>&amp;R&amp;12Les finances des communes en 2023</oddHeader>
    <oddFooter>&amp;L&amp;12Direction Générale des Collectivités Locales / DESL&amp;C&amp;12&amp;P&amp;R&amp;12Mise en ligne : janvier 2025</oddFooter>
  </headerFooter>
  <rowBreaks count="3" manualBreakCount="3">
    <brk id="60" max="15" man="1"/>
    <brk id="105" max="15" man="1"/>
    <brk id="160" max="15" man="1"/>
  </rowBreaks>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83"/>
  <sheetViews>
    <sheetView zoomScale="85" zoomScaleNormal="85" zoomScalePageLayoutView="85" workbookViewId="0">
      <selection activeCell="P114" sqref="P114:P154"/>
    </sheetView>
  </sheetViews>
  <sheetFormatPr baseColWidth="10" defaultRowHeight="12.75" x14ac:dyDescent="0.2"/>
  <cols>
    <col min="1" max="1" width="90" customWidth="1"/>
    <col min="13" max="14" width="15.5703125" customWidth="1"/>
    <col min="15" max="15" width="14.28515625" customWidth="1"/>
    <col min="16" max="16" width="18.85546875" customWidth="1"/>
  </cols>
  <sheetData>
    <row r="1" spans="1:16" ht="24" customHeight="1" x14ac:dyDescent="0.2">
      <c r="A1" s="46" t="s">
        <v>933</v>
      </c>
    </row>
    <row r="2" spans="1:16" ht="18" x14ac:dyDescent="0.2">
      <c r="A2" s="46"/>
    </row>
    <row r="3" spans="1:16" ht="13.5" thickBot="1" x14ac:dyDescent="0.25">
      <c r="P3" s="259" t="s">
        <v>213</v>
      </c>
    </row>
    <row r="4" spans="1:16" ht="12.75" customHeight="1" x14ac:dyDescent="0.2">
      <c r="A4" s="41"/>
      <c r="B4" s="42" t="s">
        <v>35</v>
      </c>
      <c r="C4" s="42" t="s">
        <v>121</v>
      </c>
      <c r="D4" s="42" t="s">
        <v>123</v>
      </c>
      <c r="E4" s="42" t="s">
        <v>36</v>
      </c>
      <c r="F4" s="42" t="s">
        <v>37</v>
      </c>
      <c r="G4" s="42" t="s">
        <v>38</v>
      </c>
      <c r="H4" s="42" t="s">
        <v>39</v>
      </c>
      <c r="I4" s="42" t="s">
        <v>125</v>
      </c>
      <c r="J4" s="42" t="s">
        <v>126</v>
      </c>
      <c r="K4" s="42" t="s">
        <v>127</v>
      </c>
      <c r="L4" s="252">
        <v>100000</v>
      </c>
      <c r="M4" s="250" t="s">
        <v>231</v>
      </c>
      <c r="N4" s="250" t="s">
        <v>231</v>
      </c>
      <c r="O4" s="257" t="s">
        <v>77</v>
      </c>
      <c r="P4" s="281" t="s">
        <v>220</v>
      </c>
    </row>
    <row r="5" spans="1:16" x14ac:dyDescent="0.2">
      <c r="A5" s="566" t="s">
        <v>81</v>
      </c>
      <c r="B5" s="43" t="s">
        <v>120</v>
      </c>
      <c r="C5" s="43" t="s">
        <v>40</v>
      </c>
      <c r="D5" s="43" t="s">
        <v>40</v>
      </c>
      <c r="E5" s="43" t="s">
        <v>40</v>
      </c>
      <c r="F5" s="43" t="s">
        <v>40</v>
      </c>
      <c r="G5" s="43" t="s">
        <v>40</v>
      </c>
      <c r="H5" s="43" t="s">
        <v>40</v>
      </c>
      <c r="I5" s="43" t="s">
        <v>40</v>
      </c>
      <c r="J5" s="43" t="s">
        <v>40</v>
      </c>
      <c r="K5" s="43" t="s">
        <v>40</v>
      </c>
      <c r="L5" s="43" t="s">
        <v>43</v>
      </c>
      <c r="M5" s="239" t="s">
        <v>230</v>
      </c>
      <c r="N5" s="239" t="s">
        <v>138</v>
      </c>
      <c r="O5" s="256" t="s">
        <v>137</v>
      </c>
      <c r="P5" s="282" t="s">
        <v>284</v>
      </c>
    </row>
    <row r="6" spans="1:16" ht="13.5" customHeight="1" thickBot="1" x14ac:dyDescent="0.25">
      <c r="A6" s="423" t="s">
        <v>213</v>
      </c>
      <c r="B6" s="44" t="s">
        <v>43</v>
      </c>
      <c r="C6" s="44" t="s">
        <v>122</v>
      </c>
      <c r="D6" s="44" t="s">
        <v>124</v>
      </c>
      <c r="E6" s="44" t="s">
        <v>44</v>
      </c>
      <c r="F6" s="44" t="s">
        <v>45</v>
      </c>
      <c r="G6" s="44" t="s">
        <v>46</v>
      </c>
      <c r="H6" s="44" t="s">
        <v>42</v>
      </c>
      <c r="I6" s="44" t="s">
        <v>128</v>
      </c>
      <c r="J6" s="44" t="s">
        <v>129</v>
      </c>
      <c r="K6" s="44" t="s">
        <v>130</v>
      </c>
      <c r="L6" s="44" t="s">
        <v>131</v>
      </c>
      <c r="M6" s="251" t="s">
        <v>138</v>
      </c>
      <c r="N6" s="251" t="s">
        <v>131</v>
      </c>
      <c r="O6" s="258" t="s">
        <v>41</v>
      </c>
      <c r="P6" s="283" t="s">
        <v>239</v>
      </c>
    </row>
    <row r="7" spans="1:16" ht="12.75" customHeight="1" x14ac:dyDescent="0.2">
      <c r="A7" s="227"/>
    </row>
    <row r="8" spans="1:16" ht="15.75" customHeight="1" x14ac:dyDescent="0.25">
      <c r="A8" s="474" t="s">
        <v>160</v>
      </c>
      <c r="B8" s="466">
        <v>895.44323222100002</v>
      </c>
      <c r="C8" s="466">
        <v>944.73439661700002</v>
      </c>
      <c r="D8" s="466">
        <v>834.397644474</v>
      </c>
      <c r="E8" s="466">
        <v>810.44711796700005</v>
      </c>
      <c r="F8" s="466">
        <v>871.20086625399995</v>
      </c>
      <c r="G8" s="466">
        <v>901.85066451800003</v>
      </c>
      <c r="H8" s="466">
        <v>981.92137413199998</v>
      </c>
      <c r="I8" s="466">
        <v>1899.0776915240001</v>
      </c>
      <c r="J8" s="466">
        <v>1133.5321240000001</v>
      </c>
      <c r="K8" s="466" t="s">
        <v>102</v>
      </c>
      <c r="L8" s="570" t="s">
        <v>102</v>
      </c>
      <c r="M8" s="479">
        <v>857.70648084799996</v>
      </c>
      <c r="N8" s="479">
        <v>1430.3014604289999</v>
      </c>
      <c r="O8" s="479">
        <v>885.153497679</v>
      </c>
      <c r="P8" s="466">
        <v>1091.4342343569999</v>
      </c>
    </row>
    <row r="9" spans="1:16" ht="15.75" customHeight="1" x14ac:dyDescent="0.2">
      <c r="A9" s="465" t="s">
        <v>161</v>
      </c>
      <c r="B9" s="467">
        <v>325.294871129</v>
      </c>
      <c r="C9" s="467">
        <v>344.389319366</v>
      </c>
      <c r="D9" s="467">
        <v>308.739801898</v>
      </c>
      <c r="E9" s="467">
        <v>287.272577093</v>
      </c>
      <c r="F9" s="467">
        <v>289.77722319399999</v>
      </c>
      <c r="G9" s="467">
        <v>280.06439017700001</v>
      </c>
      <c r="H9" s="467">
        <v>302.00713967399997</v>
      </c>
      <c r="I9" s="467">
        <v>365.54981934300002</v>
      </c>
      <c r="J9" s="467">
        <v>226.287167856</v>
      </c>
      <c r="K9" s="467" t="s">
        <v>102</v>
      </c>
      <c r="L9" s="467" t="s">
        <v>102</v>
      </c>
      <c r="M9" s="480">
        <v>294.70878453099999</v>
      </c>
      <c r="N9" s="480">
        <v>280.27335290399998</v>
      </c>
      <c r="O9" s="480">
        <v>294.01683027199999</v>
      </c>
      <c r="P9" s="467">
        <v>288.18817937599999</v>
      </c>
    </row>
    <row r="10" spans="1:16" ht="15.75" customHeight="1" x14ac:dyDescent="0.2">
      <c r="A10" s="465" t="s">
        <v>162</v>
      </c>
      <c r="B10" s="467">
        <v>277.04447153400002</v>
      </c>
      <c r="C10" s="467">
        <v>323.48978697299998</v>
      </c>
      <c r="D10" s="467">
        <v>328.46356225599999</v>
      </c>
      <c r="E10" s="467">
        <v>356.52008561299999</v>
      </c>
      <c r="F10" s="467">
        <v>427.67481174599999</v>
      </c>
      <c r="G10" s="467">
        <v>452.47575535999999</v>
      </c>
      <c r="H10" s="467">
        <v>502.06739108699998</v>
      </c>
      <c r="I10" s="467">
        <v>893.88268201599999</v>
      </c>
      <c r="J10" s="467">
        <v>672.95583498200006</v>
      </c>
      <c r="K10" s="467" t="s">
        <v>102</v>
      </c>
      <c r="L10" s="467" t="s">
        <v>102</v>
      </c>
      <c r="M10" s="480">
        <v>385.42920604900002</v>
      </c>
      <c r="N10" s="480">
        <v>758.59974251000006</v>
      </c>
      <c r="O10" s="480">
        <v>403.31692487399999</v>
      </c>
      <c r="P10" s="467">
        <v>583.18753947599998</v>
      </c>
    </row>
    <row r="11" spans="1:16" ht="15.75" customHeight="1" x14ac:dyDescent="0.2">
      <c r="A11" s="465" t="s">
        <v>163</v>
      </c>
      <c r="B11" s="467">
        <v>11.798407320999999</v>
      </c>
      <c r="C11" s="467">
        <v>23.045343829</v>
      </c>
      <c r="D11" s="467">
        <v>14.948798831</v>
      </c>
      <c r="E11" s="467">
        <v>17.635093349000002</v>
      </c>
      <c r="F11" s="467">
        <v>20.131394953000001</v>
      </c>
      <c r="G11" s="467">
        <v>22.747374521000001</v>
      </c>
      <c r="H11" s="467">
        <v>18.799446149000001</v>
      </c>
      <c r="I11" s="467">
        <v>41.432697636999997</v>
      </c>
      <c r="J11" s="467">
        <v>30.2728717</v>
      </c>
      <c r="K11" s="467" t="s">
        <v>102</v>
      </c>
      <c r="L11" s="467" t="s">
        <v>102</v>
      </c>
      <c r="M11" s="480">
        <v>18.503174596000001</v>
      </c>
      <c r="N11" s="480">
        <v>34.599059818000001</v>
      </c>
      <c r="O11" s="480">
        <v>19.274721759999998</v>
      </c>
      <c r="P11" s="467">
        <v>21.7117209</v>
      </c>
    </row>
    <row r="12" spans="1:16" ht="15.75" customHeight="1" x14ac:dyDescent="0.2">
      <c r="A12" s="465" t="s">
        <v>164</v>
      </c>
      <c r="B12" s="467">
        <v>103.416252929</v>
      </c>
      <c r="C12" s="467">
        <v>108.510133435</v>
      </c>
      <c r="D12" s="467">
        <v>99.523510509999994</v>
      </c>
      <c r="E12" s="467">
        <v>79.046428315</v>
      </c>
      <c r="F12" s="467">
        <v>77.074633770999995</v>
      </c>
      <c r="G12" s="467">
        <v>91.486592318000007</v>
      </c>
      <c r="H12" s="467">
        <v>123.772319231</v>
      </c>
      <c r="I12" s="467">
        <v>532.78232137999998</v>
      </c>
      <c r="J12" s="467">
        <v>167.55668716100001</v>
      </c>
      <c r="K12" s="467" t="s">
        <v>102</v>
      </c>
      <c r="L12" s="467" t="s">
        <v>102</v>
      </c>
      <c r="M12" s="480">
        <v>88.605987205999995</v>
      </c>
      <c r="N12" s="480">
        <v>309.13907456200002</v>
      </c>
      <c r="O12" s="480">
        <v>99.177116147000007</v>
      </c>
      <c r="P12" s="467">
        <v>151.98194300599999</v>
      </c>
    </row>
    <row r="13" spans="1:16" ht="15.75" customHeight="1" x14ac:dyDescent="0.2">
      <c r="A13" s="465" t="s">
        <v>165</v>
      </c>
      <c r="B13" s="467">
        <v>177.88922930800001</v>
      </c>
      <c r="C13" s="467">
        <v>145.299813016</v>
      </c>
      <c r="D13" s="467">
        <v>82.721970979999995</v>
      </c>
      <c r="E13" s="467">
        <v>69.972933597999997</v>
      </c>
      <c r="F13" s="467">
        <v>56.542802588999997</v>
      </c>
      <c r="G13" s="467">
        <v>55.076552141000001</v>
      </c>
      <c r="H13" s="467">
        <v>35.275077991000003</v>
      </c>
      <c r="I13" s="467">
        <v>65.430171149000003</v>
      </c>
      <c r="J13" s="467">
        <v>36.459562300999998</v>
      </c>
      <c r="K13" s="467" t="s">
        <v>102</v>
      </c>
      <c r="L13" s="467" t="s">
        <v>102</v>
      </c>
      <c r="M13" s="480">
        <v>70.459328466000002</v>
      </c>
      <c r="N13" s="480">
        <v>47.690230636000003</v>
      </c>
      <c r="O13" s="480">
        <v>69.367904625999998</v>
      </c>
      <c r="P13" s="467">
        <v>46.364851598999998</v>
      </c>
    </row>
    <row r="14" spans="1:16" ht="15.75" customHeight="1" x14ac:dyDescent="0.25">
      <c r="A14" s="474" t="s">
        <v>166</v>
      </c>
      <c r="B14" s="466">
        <v>1252.4293110000001</v>
      </c>
      <c r="C14" s="466">
        <v>1292.3639360330001</v>
      </c>
      <c r="D14" s="466">
        <v>1096.6448063820001</v>
      </c>
      <c r="E14" s="466">
        <v>1029.381037745</v>
      </c>
      <c r="F14" s="466">
        <v>1070.3785637230001</v>
      </c>
      <c r="G14" s="466">
        <v>1099.1370440999999</v>
      </c>
      <c r="H14" s="466">
        <v>1169.4899467140001</v>
      </c>
      <c r="I14" s="466">
        <v>2021.498850856</v>
      </c>
      <c r="J14" s="466">
        <v>1322.1393658100001</v>
      </c>
      <c r="K14" s="466" t="s">
        <v>102</v>
      </c>
      <c r="L14" s="466" t="s">
        <v>102</v>
      </c>
      <c r="M14" s="479">
        <v>1083.0080597890001</v>
      </c>
      <c r="N14" s="479">
        <v>1593.251183455</v>
      </c>
      <c r="O14" s="479">
        <v>1107.4662756350001</v>
      </c>
      <c r="P14" s="466">
        <v>1295.4168020499999</v>
      </c>
    </row>
    <row r="15" spans="1:16" ht="15.75" customHeight="1" x14ac:dyDescent="0.2">
      <c r="A15" s="465" t="s">
        <v>79</v>
      </c>
      <c r="B15" s="467">
        <v>537.77940282400004</v>
      </c>
      <c r="C15" s="467">
        <v>546.60435243200004</v>
      </c>
      <c r="D15" s="467">
        <v>504.43536275399998</v>
      </c>
      <c r="E15" s="467">
        <v>514.06677785900001</v>
      </c>
      <c r="F15" s="467">
        <v>591.16487014200004</v>
      </c>
      <c r="G15" s="467">
        <v>648.92312170399998</v>
      </c>
      <c r="H15" s="467">
        <v>691.54902728900004</v>
      </c>
      <c r="I15" s="467">
        <v>1118.6011471070001</v>
      </c>
      <c r="J15" s="467">
        <v>1016.128638318</v>
      </c>
      <c r="K15" s="467" t="s">
        <v>102</v>
      </c>
      <c r="L15" s="467" t="s">
        <v>102</v>
      </c>
      <c r="M15" s="480">
        <v>558.93265961199995</v>
      </c>
      <c r="N15" s="480">
        <v>1055.852855563</v>
      </c>
      <c r="O15" s="480">
        <v>582.75224844599995</v>
      </c>
      <c r="P15" s="467">
        <v>864.08014691999995</v>
      </c>
    </row>
    <row r="16" spans="1:16" ht="15.75" customHeight="1" x14ac:dyDescent="0.2">
      <c r="A16" s="465" t="s">
        <v>167</v>
      </c>
      <c r="B16" s="467">
        <v>403.98551833300002</v>
      </c>
      <c r="C16" s="467">
        <v>445.44368584300003</v>
      </c>
      <c r="D16" s="467">
        <v>411.58892958400003</v>
      </c>
      <c r="E16" s="467">
        <v>443.65268345700002</v>
      </c>
      <c r="F16" s="467">
        <v>523.91837020800006</v>
      </c>
      <c r="G16" s="467">
        <v>555.62228593099996</v>
      </c>
      <c r="H16" s="467">
        <v>599.51533812399998</v>
      </c>
      <c r="I16" s="467">
        <v>1015.794525944</v>
      </c>
      <c r="J16" s="467">
        <v>941.78683721699997</v>
      </c>
      <c r="K16" s="467" t="s">
        <v>102</v>
      </c>
      <c r="L16" s="467" t="s">
        <v>102</v>
      </c>
      <c r="M16" s="480">
        <v>478.75122193800001</v>
      </c>
      <c r="N16" s="480">
        <v>970.47645884899998</v>
      </c>
      <c r="O16" s="480">
        <v>502.321793345</v>
      </c>
      <c r="P16" s="467">
        <v>733.457201564</v>
      </c>
    </row>
    <row r="17" spans="1:16" ht="15.75" customHeight="1" x14ac:dyDescent="0.2">
      <c r="A17" s="465" t="s">
        <v>199</v>
      </c>
      <c r="B17" s="467">
        <v>164.77796846300001</v>
      </c>
      <c r="C17" s="467">
        <v>136.23418358999999</v>
      </c>
      <c r="D17" s="467">
        <v>73.327279297999993</v>
      </c>
      <c r="E17" s="467">
        <v>83.265514518000003</v>
      </c>
      <c r="F17" s="467">
        <v>86.066576377999993</v>
      </c>
      <c r="G17" s="467">
        <v>100.851120448</v>
      </c>
      <c r="H17" s="467">
        <v>119.39555369</v>
      </c>
      <c r="I17" s="467">
        <v>409.84159195900003</v>
      </c>
      <c r="J17" s="467">
        <v>92.230254536000004</v>
      </c>
      <c r="K17" s="467" t="s">
        <v>102</v>
      </c>
      <c r="L17" s="467" t="s">
        <v>102</v>
      </c>
      <c r="M17" s="480">
        <v>91.367981804999999</v>
      </c>
      <c r="N17" s="480">
        <v>215.35461165800001</v>
      </c>
      <c r="O17" s="480">
        <v>97.311210854999999</v>
      </c>
      <c r="P17" s="467">
        <v>152.72721985499999</v>
      </c>
    </row>
    <row r="18" spans="1:16" ht="15.75" customHeight="1" x14ac:dyDescent="0.2">
      <c r="A18" s="465" t="s">
        <v>168</v>
      </c>
      <c r="B18" s="467">
        <v>133.793884491</v>
      </c>
      <c r="C18" s="467">
        <v>101.160666589</v>
      </c>
      <c r="D18" s="467">
        <v>92.846433171000001</v>
      </c>
      <c r="E18" s="467">
        <v>70.414094402000003</v>
      </c>
      <c r="F18" s="467">
        <v>67.246499933999999</v>
      </c>
      <c r="G18" s="467">
        <v>93.300835773000003</v>
      </c>
      <c r="H18" s="467">
        <v>92.033689164999998</v>
      </c>
      <c r="I18" s="467">
        <v>102.806621163</v>
      </c>
      <c r="J18" s="467">
        <v>74.341801101000001</v>
      </c>
      <c r="K18" s="467" t="s">
        <v>102</v>
      </c>
      <c r="L18" s="467" t="s">
        <v>102</v>
      </c>
      <c r="M18" s="480">
        <v>80.181437673999994</v>
      </c>
      <c r="N18" s="480">
        <v>85.376396713999995</v>
      </c>
      <c r="O18" s="480">
        <v>80.430455101000007</v>
      </c>
      <c r="P18" s="467">
        <v>130.622945356</v>
      </c>
    </row>
    <row r="19" spans="1:16" ht="15.75" customHeight="1" x14ac:dyDescent="0.2">
      <c r="A19" s="465" t="s">
        <v>169</v>
      </c>
      <c r="B19" s="467">
        <v>371.16576467599998</v>
      </c>
      <c r="C19" s="467">
        <v>337.70093609200001</v>
      </c>
      <c r="D19" s="467">
        <v>278.15807565400002</v>
      </c>
      <c r="E19" s="467">
        <v>266.26112744900001</v>
      </c>
      <c r="F19" s="467">
        <v>260.628290349</v>
      </c>
      <c r="G19" s="467">
        <v>221.70595067400001</v>
      </c>
      <c r="H19" s="467">
        <v>268.073168254</v>
      </c>
      <c r="I19" s="467">
        <v>441.27846169499998</v>
      </c>
      <c r="J19" s="467">
        <v>183.01523260799999</v>
      </c>
      <c r="K19" s="467" t="s">
        <v>102</v>
      </c>
      <c r="L19" s="467" t="s">
        <v>102</v>
      </c>
      <c r="M19" s="480">
        <v>267.545600987</v>
      </c>
      <c r="N19" s="480">
        <v>283.13286161899998</v>
      </c>
      <c r="O19" s="480">
        <v>268.29276751899999</v>
      </c>
      <c r="P19" s="467">
        <v>214.70832300500001</v>
      </c>
    </row>
    <row r="20" spans="1:16" ht="15.75" customHeight="1" x14ac:dyDescent="0.2">
      <c r="A20" s="465" t="s">
        <v>170</v>
      </c>
      <c r="B20" s="467">
        <v>238.19020961300001</v>
      </c>
      <c r="C20" s="467">
        <v>211.83997073800001</v>
      </c>
      <c r="D20" s="467">
        <v>207.12706424699999</v>
      </c>
      <c r="E20" s="467">
        <v>209.63345133300001</v>
      </c>
      <c r="F20" s="467">
        <v>226.615478422</v>
      </c>
      <c r="G20" s="467">
        <v>195.929092051</v>
      </c>
      <c r="H20" s="467">
        <v>244.377232359</v>
      </c>
      <c r="I20" s="467">
        <v>419.70436022799998</v>
      </c>
      <c r="J20" s="467">
        <v>167.37918135699999</v>
      </c>
      <c r="K20" s="467" t="s">
        <v>102</v>
      </c>
      <c r="L20" s="467" t="s">
        <v>102</v>
      </c>
      <c r="M20" s="480">
        <v>214.510471002</v>
      </c>
      <c r="N20" s="480">
        <v>265.194881786</v>
      </c>
      <c r="O20" s="480">
        <v>216.93999959600001</v>
      </c>
      <c r="P20" s="467">
        <v>166.190076272</v>
      </c>
    </row>
    <row r="21" spans="1:16" ht="15.75" customHeight="1" x14ac:dyDescent="0.2">
      <c r="A21" s="465" t="s">
        <v>171</v>
      </c>
      <c r="B21" s="467">
        <v>43.427691723000002</v>
      </c>
      <c r="C21" s="467">
        <v>28.309954350999998</v>
      </c>
      <c r="D21" s="467">
        <v>12.941457115</v>
      </c>
      <c r="E21" s="467">
        <v>5.2427722699999997</v>
      </c>
      <c r="F21" s="467">
        <v>4.3172983839999999</v>
      </c>
      <c r="G21" s="467">
        <v>2.262278346</v>
      </c>
      <c r="H21" s="467">
        <v>1.860112223</v>
      </c>
      <c r="I21" s="467">
        <v>1.3274293669999999</v>
      </c>
      <c r="J21" s="467">
        <v>0.23068535600000001</v>
      </c>
      <c r="K21" s="467" t="s">
        <v>102</v>
      </c>
      <c r="L21" s="467" t="s">
        <v>102</v>
      </c>
      <c r="M21" s="480">
        <v>7.4378636040000004</v>
      </c>
      <c r="N21" s="480">
        <v>0.65584619</v>
      </c>
      <c r="O21" s="480">
        <v>7.1127714309999996</v>
      </c>
      <c r="P21" s="467">
        <v>5.736934271</v>
      </c>
    </row>
    <row r="22" spans="1:16" ht="15.75" customHeight="1" x14ac:dyDescent="0.2">
      <c r="A22" s="687" t="s">
        <v>608</v>
      </c>
      <c r="B22" s="467">
        <v>89.547863340000006</v>
      </c>
      <c r="C22" s="467">
        <v>97.551011002999999</v>
      </c>
      <c r="D22" s="467">
        <v>58.089554292000003</v>
      </c>
      <c r="E22" s="467">
        <v>51.384903846</v>
      </c>
      <c r="F22" s="467">
        <v>29.695513543000001</v>
      </c>
      <c r="G22" s="467">
        <v>23.514580277</v>
      </c>
      <c r="H22" s="467">
        <v>21.835823672</v>
      </c>
      <c r="I22" s="467">
        <v>20.246672100000001</v>
      </c>
      <c r="J22" s="467">
        <v>15.405365895999999</v>
      </c>
      <c r="K22" s="467" t="s">
        <v>102</v>
      </c>
      <c r="L22" s="467" t="s">
        <v>102</v>
      </c>
      <c r="M22" s="480">
        <v>45.597266380999997</v>
      </c>
      <c r="N22" s="480">
        <v>17.282133642000002</v>
      </c>
      <c r="O22" s="480">
        <v>44.239996492000003</v>
      </c>
      <c r="P22" s="467">
        <v>42.781312462999999</v>
      </c>
    </row>
    <row r="23" spans="1:16" ht="15.75" customHeight="1" x14ac:dyDescent="0.2">
      <c r="A23" s="465" t="s">
        <v>172</v>
      </c>
      <c r="B23" s="467">
        <v>37.715164334000001</v>
      </c>
      <c r="C23" s="467">
        <v>39.153998068999996</v>
      </c>
      <c r="D23" s="467">
        <v>41.120952846000002</v>
      </c>
      <c r="E23" s="467">
        <v>45.465094899999997</v>
      </c>
      <c r="F23" s="467">
        <v>51.839801049000002</v>
      </c>
      <c r="G23" s="467">
        <v>57.384921128000002</v>
      </c>
      <c r="H23" s="467">
        <v>58.184701760000003</v>
      </c>
      <c r="I23" s="467">
        <v>165.261121299</v>
      </c>
      <c r="J23" s="467">
        <v>24.381261501000001</v>
      </c>
      <c r="K23" s="467" t="s">
        <v>102</v>
      </c>
      <c r="L23" s="467" t="s">
        <v>102</v>
      </c>
      <c r="M23" s="480">
        <v>47.964873156000003</v>
      </c>
      <c r="N23" s="480">
        <v>78.994369175000003</v>
      </c>
      <c r="O23" s="480">
        <v>49.452254516000004</v>
      </c>
      <c r="P23" s="467">
        <v>57.460450358999999</v>
      </c>
    </row>
    <row r="24" spans="1:16" ht="15.75" customHeight="1" x14ac:dyDescent="0.2">
      <c r="A24" s="465" t="s">
        <v>173</v>
      </c>
      <c r="B24" s="467">
        <v>121.483916788</v>
      </c>
      <c r="C24" s="467">
        <v>130.579837011</v>
      </c>
      <c r="D24" s="467">
        <v>133.47450613399999</v>
      </c>
      <c r="E24" s="467">
        <v>105.26648605</v>
      </c>
      <c r="F24" s="467">
        <v>93.686152414999995</v>
      </c>
      <c r="G24" s="467">
        <v>103.86645424699999</v>
      </c>
      <c r="H24" s="467">
        <v>93.040138544000001</v>
      </c>
      <c r="I24" s="467">
        <v>171.002897311</v>
      </c>
      <c r="J24" s="467">
        <v>73.727923294999997</v>
      </c>
      <c r="K24" s="467" t="s">
        <v>102</v>
      </c>
      <c r="L24" s="467" t="s">
        <v>102</v>
      </c>
      <c r="M24" s="480">
        <v>107.558990485</v>
      </c>
      <c r="N24" s="480">
        <v>111.43727818399999</v>
      </c>
      <c r="O24" s="480">
        <v>107.744894015</v>
      </c>
      <c r="P24" s="467">
        <v>102.633781559</v>
      </c>
    </row>
    <row r="25" spans="1:16" ht="15.75" customHeight="1" x14ac:dyDescent="0.2">
      <c r="A25" s="475" t="s">
        <v>174</v>
      </c>
      <c r="B25" s="468">
        <v>184.285062377</v>
      </c>
      <c r="C25" s="468">
        <v>238.324812431</v>
      </c>
      <c r="D25" s="468">
        <v>139.45590899300001</v>
      </c>
      <c r="E25" s="468">
        <v>98.321551487999997</v>
      </c>
      <c r="F25" s="468">
        <v>73.059449767999993</v>
      </c>
      <c r="G25" s="468">
        <v>67.256596346999999</v>
      </c>
      <c r="H25" s="468">
        <v>58.642910866999998</v>
      </c>
      <c r="I25" s="468">
        <v>125.35522344499999</v>
      </c>
      <c r="J25" s="468">
        <v>24.886310086999998</v>
      </c>
      <c r="K25" s="468" t="s">
        <v>102</v>
      </c>
      <c r="L25" s="468" t="s">
        <v>102</v>
      </c>
      <c r="M25" s="481">
        <v>101.005935548</v>
      </c>
      <c r="N25" s="481">
        <v>63.833818913999998</v>
      </c>
      <c r="O25" s="481">
        <v>99.224111139000001</v>
      </c>
      <c r="P25" s="468">
        <v>56.534100207999998</v>
      </c>
    </row>
    <row r="26" spans="1:16" ht="15.75" customHeight="1" x14ac:dyDescent="0.25">
      <c r="A26" s="474" t="s">
        <v>175</v>
      </c>
      <c r="B26" s="466">
        <v>356.98607877900002</v>
      </c>
      <c r="C26" s="466">
        <v>347.629539416</v>
      </c>
      <c r="D26" s="466">
        <v>262.24716190800001</v>
      </c>
      <c r="E26" s="466">
        <v>218.93391977799999</v>
      </c>
      <c r="F26" s="466">
        <v>199.17769747</v>
      </c>
      <c r="G26" s="466">
        <v>197.286379582</v>
      </c>
      <c r="H26" s="466">
        <v>187.568572582</v>
      </c>
      <c r="I26" s="466">
        <v>122.421159332</v>
      </c>
      <c r="J26" s="466">
        <v>188.60724180899999</v>
      </c>
      <c r="K26" s="466" t="s">
        <v>102</v>
      </c>
      <c r="L26" s="466" t="s">
        <v>102</v>
      </c>
      <c r="M26" s="479">
        <v>225.30157894000001</v>
      </c>
      <c r="N26" s="479">
        <v>162.949723027</v>
      </c>
      <c r="O26" s="479">
        <v>222.31277795599999</v>
      </c>
      <c r="P26" s="466">
        <v>203.98256769400001</v>
      </c>
    </row>
    <row r="27" spans="1:16" ht="15.75" customHeight="1" x14ac:dyDescent="0.25">
      <c r="A27" s="476" t="s">
        <v>176</v>
      </c>
      <c r="B27" s="469">
        <v>275.77720157099998</v>
      </c>
      <c r="C27" s="469">
        <v>230.12497542</v>
      </c>
      <c r="D27" s="469">
        <v>162.57339751399999</v>
      </c>
      <c r="E27" s="469">
        <v>122.81976708000001</v>
      </c>
      <c r="F27" s="469">
        <v>104.49150847</v>
      </c>
      <c r="G27" s="469">
        <v>89.534185500999996</v>
      </c>
      <c r="H27" s="469">
        <v>103.81433554</v>
      </c>
      <c r="I27" s="469">
        <v>-73.266488726000006</v>
      </c>
      <c r="J27" s="469">
        <v>58.903818901000001</v>
      </c>
      <c r="K27" s="469" t="s">
        <v>102</v>
      </c>
      <c r="L27" s="469" t="s">
        <v>102</v>
      </c>
      <c r="M27" s="482">
        <v>127.98888721</v>
      </c>
      <c r="N27" s="482">
        <v>7.6670328049999998</v>
      </c>
      <c r="O27" s="482">
        <v>122.221327101</v>
      </c>
      <c r="P27" s="469">
        <v>113.67988133999999</v>
      </c>
    </row>
    <row r="28" spans="1:16" ht="15.75" customHeight="1" x14ac:dyDescent="0.25">
      <c r="A28" s="474" t="s">
        <v>177</v>
      </c>
      <c r="B28" s="466">
        <v>580.36723956699996</v>
      </c>
      <c r="C28" s="466">
        <v>521.69576695700005</v>
      </c>
      <c r="D28" s="466">
        <v>512.82533728500005</v>
      </c>
      <c r="E28" s="466">
        <v>471.55853468599997</v>
      </c>
      <c r="F28" s="466">
        <v>373.94805613800003</v>
      </c>
      <c r="G28" s="466">
        <v>342.71258719799999</v>
      </c>
      <c r="H28" s="466">
        <v>443.12856806100001</v>
      </c>
      <c r="I28" s="466">
        <v>378.79209997300001</v>
      </c>
      <c r="J28" s="466">
        <v>362.15988735100001</v>
      </c>
      <c r="K28" s="466" t="s">
        <v>102</v>
      </c>
      <c r="L28" s="466" t="s">
        <v>102</v>
      </c>
      <c r="M28" s="479">
        <v>446.89425909900001</v>
      </c>
      <c r="N28" s="479">
        <v>368.60748617799999</v>
      </c>
      <c r="O28" s="479">
        <v>443.14162687100003</v>
      </c>
      <c r="P28" s="466">
        <v>374.88907188500002</v>
      </c>
    </row>
    <row r="29" spans="1:16" ht="15.75" customHeight="1" x14ac:dyDescent="0.2">
      <c r="A29" s="465" t="s">
        <v>178</v>
      </c>
      <c r="B29" s="467">
        <v>562.62001076599995</v>
      </c>
      <c r="C29" s="467">
        <v>514.64464651499998</v>
      </c>
      <c r="D29" s="467">
        <v>439.427861409</v>
      </c>
      <c r="E29" s="467">
        <v>444.92510070600002</v>
      </c>
      <c r="F29" s="467">
        <v>357.13458150700001</v>
      </c>
      <c r="G29" s="467">
        <v>318.86570451699998</v>
      </c>
      <c r="H29" s="467">
        <v>421.73260164700002</v>
      </c>
      <c r="I29" s="467">
        <v>357.89865525699997</v>
      </c>
      <c r="J29" s="467">
        <v>281.80551251200001</v>
      </c>
      <c r="K29" s="467" t="s">
        <v>102</v>
      </c>
      <c r="L29" s="467" t="s">
        <v>102</v>
      </c>
      <c r="M29" s="480">
        <v>417.03124964199998</v>
      </c>
      <c r="N29" s="480">
        <v>311.30357564100001</v>
      </c>
      <c r="O29" s="480">
        <v>411.96325332499998</v>
      </c>
      <c r="P29" s="467">
        <v>339.263638641</v>
      </c>
    </row>
    <row r="30" spans="1:16" ht="15.75" customHeight="1" x14ac:dyDescent="0.2">
      <c r="A30" s="465" t="s">
        <v>179</v>
      </c>
      <c r="B30" s="467">
        <v>8.2082547019999996</v>
      </c>
      <c r="C30" s="467">
        <v>6.253212091</v>
      </c>
      <c r="D30" s="467">
        <v>59.232777738000003</v>
      </c>
      <c r="E30" s="467">
        <v>11.869337664</v>
      </c>
      <c r="F30" s="467">
        <v>6.9677762139999997</v>
      </c>
      <c r="G30" s="467">
        <v>19.08695225</v>
      </c>
      <c r="H30" s="467">
        <v>14.20987276</v>
      </c>
      <c r="I30" s="467">
        <v>20.893444716000001</v>
      </c>
      <c r="J30" s="467">
        <v>79.476299768000004</v>
      </c>
      <c r="K30" s="467" t="s">
        <v>102</v>
      </c>
      <c r="L30" s="467" t="s">
        <v>102</v>
      </c>
      <c r="M30" s="480">
        <v>18.606188096</v>
      </c>
      <c r="N30" s="480">
        <v>56.766227686999997</v>
      </c>
      <c r="O30" s="480">
        <v>20.435368033</v>
      </c>
      <c r="P30" s="467">
        <v>23.371601746</v>
      </c>
    </row>
    <row r="31" spans="1:16" ht="15.75" customHeight="1" x14ac:dyDescent="0.2">
      <c r="A31" s="465" t="s">
        <v>180</v>
      </c>
      <c r="B31" s="467">
        <v>9.5389740990000007</v>
      </c>
      <c r="C31" s="467">
        <v>0.79790835100000002</v>
      </c>
      <c r="D31" s="467">
        <v>14.164698138</v>
      </c>
      <c r="E31" s="467">
        <v>14.764096315</v>
      </c>
      <c r="F31" s="467">
        <v>9.8456984169999995</v>
      </c>
      <c r="G31" s="467">
        <v>4.7599304309999999</v>
      </c>
      <c r="H31" s="467">
        <v>7.1860936540000004</v>
      </c>
      <c r="I31" s="467">
        <v>0</v>
      </c>
      <c r="J31" s="467">
        <v>0.87807507100000004</v>
      </c>
      <c r="K31" s="467" t="s">
        <v>102</v>
      </c>
      <c r="L31" s="467" t="s">
        <v>102</v>
      </c>
      <c r="M31" s="480">
        <v>11.256821361</v>
      </c>
      <c r="N31" s="480">
        <v>0.53768285000000005</v>
      </c>
      <c r="O31" s="480">
        <v>10.743005513</v>
      </c>
      <c r="P31" s="467">
        <v>12.253831498</v>
      </c>
    </row>
    <row r="32" spans="1:16" ht="15.75" customHeight="1" x14ac:dyDescent="0.25">
      <c r="A32" s="474" t="s">
        <v>181</v>
      </c>
      <c r="B32" s="466">
        <v>361.32052308300001</v>
      </c>
      <c r="C32" s="466">
        <v>307.99851641599997</v>
      </c>
      <c r="D32" s="466">
        <v>270.87948147200001</v>
      </c>
      <c r="E32" s="466">
        <v>246.132994005</v>
      </c>
      <c r="F32" s="466">
        <v>199.65587137599999</v>
      </c>
      <c r="G32" s="466">
        <v>186.683756711</v>
      </c>
      <c r="H32" s="466">
        <v>206.771381883</v>
      </c>
      <c r="I32" s="466">
        <v>361.28754278700001</v>
      </c>
      <c r="J32" s="466">
        <v>70.478278872000004</v>
      </c>
      <c r="K32" s="466" t="s">
        <v>102</v>
      </c>
      <c r="L32" s="466" t="s">
        <v>102</v>
      </c>
      <c r="M32" s="479">
        <v>236.28285044099999</v>
      </c>
      <c r="N32" s="479">
        <v>183.212616239</v>
      </c>
      <c r="O32" s="479">
        <v>233.73895874900001</v>
      </c>
      <c r="P32" s="466">
        <v>170.254008336</v>
      </c>
    </row>
    <row r="33" spans="1:16" ht="15.75" customHeight="1" x14ac:dyDescent="0.2">
      <c r="A33" s="465" t="s">
        <v>182</v>
      </c>
      <c r="B33" s="467">
        <v>64.878404787999997</v>
      </c>
      <c r="C33" s="467">
        <v>60.452342717000001</v>
      </c>
      <c r="D33" s="467">
        <v>54.282334093000003</v>
      </c>
      <c r="E33" s="467">
        <v>51.866742360000003</v>
      </c>
      <c r="F33" s="467">
        <v>45.000296509000002</v>
      </c>
      <c r="G33" s="467">
        <v>39.756283465999999</v>
      </c>
      <c r="H33" s="467">
        <v>58.348119005000001</v>
      </c>
      <c r="I33" s="467">
        <v>22.646009916000001</v>
      </c>
      <c r="J33" s="467">
        <v>20.793328317</v>
      </c>
      <c r="K33" s="467" t="s">
        <v>102</v>
      </c>
      <c r="L33" s="467" t="s">
        <v>102</v>
      </c>
      <c r="M33" s="480">
        <v>50.756472311000003</v>
      </c>
      <c r="N33" s="480">
        <v>21.511533883999999</v>
      </c>
      <c r="O33" s="480">
        <v>49.354632711000001</v>
      </c>
      <c r="P33" s="467">
        <v>39.710811999000001</v>
      </c>
    </row>
    <row r="34" spans="1:16" ht="15.75" customHeight="1" x14ac:dyDescent="0.2">
      <c r="A34" s="465" t="s">
        <v>183</v>
      </c>
      <c r="B34" s="467">
        <v>259.67543664099998</v>
      </c>
      <c r="C34" s="467">
        <v>208.05119915700001</v>
      </c>
      <c r="D34" s="467">
        <v>172.697646357</v>
      </c>
      <c r="E34" s="467">
        <v>162.41301802300001</v>
      </c>
      <c r="F34" s="467">
        <v>122.41378612299999</v>
      </c>
      <c r="G34" s="467">
        <v>109.010934259</v>
      </c>
      <c r="H34" s="467">
        <v>137.55010721799999</v>
      </c>
      <c r="I34" s="467">
        <v>121.945505297</v>
      </c>
      <c r="J34" s="467">
        <v>41.747605985</v>
      </c>
      <c r="K34" s="467" t="s">
        <v>102</v>
      </c>
      <c r="L34" s="467" t="s">
        <v>102</v>
      </c>
      <c r="M34" s="480">
        <v>152.41377482799999</v>
      </c>
      <c r="N34" s="480">
        <v>72.836908008999998</v>
      </c>
      <c r="O34" s="480">
        <v>148.59930267799999</v>
      </c>
      <c r="P34" s="467">
        <v>94.349235915999998</v>
      </c>
    </row>
    <row r="35" spans="1:16" ht="15.75" customHeight="1" x14ac:dyDescent="0.2">
      <c r="A35" s="475" t="s">
        <v>184</v>
      </c>
      <c r="B35" s="468">
        <v>36.766681654000003</v>
      </c>
      <c r="C35" s="468">
        <v>39.494974542000001</v>
      </c>
      <c r="D35" s="468">
        <v>43.899501022000003</v>
      </c>
      <c r="E35" s="468">
        <v>31.853233622000001</v>
      </c>
      <c r="F35" s="468">
        <v>32.241788743000001</v>
      </c>
      <c r="G35" s="468">
        <v>37.916538985999999</v>
      </c>
      <c r="H35" s="468">
        <v>10.87315566</v>
      </c>
      <c r="I35" s="468">
        <v>216.696027574</v>
      </c>
      <c r="J35" s="468">
        <v>7.9373445699999996</v>
      </c>
      <c r="K35" s="468" t="s">
        <v>102</v>
      </c>
      <c r="L35" s="468" t="s">
        <v>102</v>
      </c>
      <c r="M35" s="481">
        <v>33.112603301999997</v>
      </c>
      <c r="N35" s="481">
        <v>88.864174345999999</v>
      </c>
      <c r="O35" s="481">
        <v>35.785023359999997</v>
      </c>
      <c r="P35" s="468">
        <v>36.193960421</v>
      </c>
    </row>
    <row r="36" spans="1:16" ht="15.75" customHeight="1" x14ac:dyDescent="0.25">
      <c r="A36" s="477" t="s">
        <v>185</v>
      </c>
      <c r="B36" s="466">
        <v>1475.8104717880001</v>
      </c>
      <c r="C36" s="466">
        <v>1466.4301635750001</v>
      </c>
      <c r="D36" s="466">
        <v>1347.222981759</v>
      </c>
      <c r="E36" s="466">
        <v>1282.005652653</v>
      </c>
      <c r="F36" s="466">
        <v>1245.148922392</v>
      </c>
      <c r="G36" s="466">
        <v>1244.563251716</v>
      </c>
      <c r="H36" s="466">
        <v>1425.0499421930001</v>
      </c>
      <c r="I36" s="466">
        <v>2277.8697914969998</v>
      </c>
      <c r="J36" s="466">
        <v>1495.692011351</v>
      </c>
      <c r="K36" s="466" t="s">
        <v>102</v>
      </c>
      <c r="L36" s="466" t="s">
        <v>102</v>
      </c>
      <c r="M36" s="479">
        <v>1304.600739947</v>
      </c>
      <c r="N36" s="479">
        <v>1798.908946606</v>
      </c>
      <c r="O36" s="479">
        <v>1328.2951245500001</v>
      </c>
      <c r="P36" s="466">
        <v>1466.3233062419999</v>
      </c>
    </row>
    <row r="37" spans="1:16" ht="15.75" customHeight="1" x14ac:dyDescent="0.25">
      <c r="A37" s="477" t="s">
        <v>186</v>
      </c>
      <c r="B37" s="466">
        <v>1613.749834083</v>
      </c>
      <c r="C37" s="466">
        <v>1600.3624524490001</v>
      </c>
      <c r="D37" s="466">
        <v>1367.524287854</v>
      </c>
      <c r="E37" s="466">
        <v>1275.5140317509999</v>
      </c>
      <c r="F37" s="466">
        <v>1270.0344350989999</v>
      </c>
      <c r="G37" s="466">
        <v>1285.820800811</v>
      </c>
      <c r="H37" s="466">
        <v>1376.2613285970001</v>
      </c>
      <c r="I37" s="466">
        <v>2382.7863936429999</v>
      </c>
      <c r="J37" s="466">
        <v>1392.617644681</v>
      </c>
      <c r="K37" s="466" t="s">
        <v>102</v>
      </c>
      <c r="L37" s="466" t="s">
        <v>102</v>
      </c>
      <c r="M37" s="479">
        <v>1319.29091023</v>
      </c>
      <c r="N37" s="479">
        <v>1776.463799695</v>
      </c>
      <c r="O37" s="479">
        <v>1341.2052343840001</v>
      </c>
      <c r="P37" s="466">
        <v>1465.6708103860001</v>
      </c>
    </row>
    <row r="38" spans="1:16" ht="15.75" customHeight="1" x14ac:dyDescent="0.25">
      <c r="A38" s="476" t="s">
        <v>187</v>
      </c>
      <c r="B38" s="469">
        <v>137.939362295</v>
      </c>
      <c r="C38" s="469">
        <v>133.93228887500001</v>
      </c>
      <c r="D38" s="469">
        <v>20.301306095000001</v>
      </c>
      <c r="E38" s="469">
        <v>-6.4916209020000002</v>
      </c>
      <c r="F38" s="469">
        <v>24.885512707</v>
      </c>
      <c r="G38" s="469">
        <v>41.257549095000002</v>
      </c>
      <c r="H38" s="469">
        <v>-48.788613595999998</v>
      </c>
      <c r="I38" s="469">
        <v>104.916602146</v>
      </c>
      <c r="J38" s="469">
        <v>-103.07436667</v>
      </c>
      <c r="K38" s="469" t="s">
        <v>102</v>
      </c>
      <c r="L38" s="469" t="s">
        <v>102</v>
      </c>
      <c r="M38" s="482">
        <v>14.690170283</v>
      </c>
      <c r="N38" s="482">
        <v>-22.445146911999998</v>
      </c>
      <c r="O38" s="482">
        <v>12.910109834</v>
      </c>
      <c r="P38" s="469">
        <v>-0.65249585499999996</v>
      </c>
    </row>
    <row r="39" spans="1:16" ht="15.75" customHeight="1" x14ac:dyDescent="0.2">
      <c r="A39" s="465" t="s">
        <v>188</v>
      </c>
      <c r="B39" s="467">
        <v>81.208877208999994</v>
      </c>
      <c r="C39" s="467">
        <v>117.504563996</v>
      </c>
      <c r="D39" s="467">
        <v>99.673764394000003</v>
      </c>
      <c r="E39" s="467">
        <v>96.114152697999998</v>
      </c>
      <c r="F39" s="467">
        <v>94.686188999999999</v>
      </c>
      <c r="G39" s="467">
        <v>107.752194081</v>
      </c>
      <c r="H39" s="467">
        <v>83.754237042</v>
      </c>
      <c r="I39" s="467">
        <v>195.68764805800001</v>
      </c>
      <c r="J39" s="467">
        <v>129.70342290799999</v>
      </c>
      <c r="K39" s="467" t="s">
        <v>102</v>
      </c>
      <c r="L39" s="467" t="s">
        <v>102</v>
      </c>
      <c r="M39" s="480">
        <v>97.312691731000001</v>
      </c>
      <c r="N39" s="480">
        <v>155.28269022200001</v>
      </c>
      <c r="O39" s="480">
        <v>100.09145085500001</v>
      </c>
      <c r="P39" s="467">
        <v>90.302686354000002</v>
      </c>
    </row>
    <row r="40" spans="1:16" ht="15.75" customHeight="1" x14ac:dyDescent="0.2">
      <c r="A40" s="465" t="s">
        <v>189</v>
      </c>
      <c r="B40" s="467">
        <v>58.923062504000001</v>
      </c>
      <c r="C40" s="467">
        <v>68.762494294000007</v>
      </c>
      <c r="D40" s="467">
        <v>47.690384905000002</v>
      </c>
      <c r="E40" s="467">
        <v>89.205607256999997</v>
      </c>
      <c r="F40" s="467">
        <v>72.425411873000002</v>
      </c>
      <c r="G40" s="467">
        <v>80.044429999000002</v>
      </c>
      <c r="H40" s="467">
        <v>108.959902148</v>
      </c>
      <c r="I40" s="467">
        <v>6.7423934000000005E-2</v>
      </c>
      <c r="J40" s="467">
        <v>256.42561699200002</v>
      </c>
      <c r="K40" s="467" t="s">
        <v>102</v>
      </c>
      <c r="L40" s="467" t="s">
        <v>102</v>
      </c>
      <c r="M40" s="480">
        <v>78.914257972000001</v>
      </c>
      <c r="N40" s="480">
        <v>157.04648912600001</v>
      </c>
      <c r="O40" s="480">
        <v>82.659482327999996</v>
      </c>
      <c r="P40" s="467">
        <v>90.226584556000006</v>
      </c>
    </row>
    <row r="41" spans="1:16" ht="15.75" customHeight="1" x14ac:dyDescent="0.2">
      <c r="A41" s="475" t="s">
        <v>190</v>
      </c>
      <c r="B41" s="468">
        <v>-22.285814705</v>
      </c>
      <c r="C41" s="468">
        <v>-48.742069702000002</v>
      </c>
      <c r="D41" s="468">
        <v>-51.983379487999997</v>
      </c>
      <c r="E41" s="468">
        <v>-6.9085454410000002</v>
      </c>
      <c r="F41" s="468">
        <v>-22.260777127000001</v>
      </c>
      <c r="G41" s="468">
        <v>-27.707764083000001</v>
      </c>
      <c r="H41" s="468">
        <v>25.205665106000001</v>
      </c>
      <c r="I41" s="468">
        <v>-195.620224124</v>
      </c>
      <c r="J41" s="468">
        <v>126.72219408399999</v>
      </c>
      <c r="K41" s="468" t="s">
        <v>102</v>
      </c>
      <c r="L41" s="468" t="s">
        <v>102</v>
      </c>
      <c r="M41" s="481">
        <v>-18.398433759</v>
      </c>
      <c r="N41" s="481">
        <v>1.763798905</v>
      </c>
      <c r="O41" s="481">
        <v>-17.431968526999999</v>
      </c>
      <c r="P41" s="468">
        <v>-7.6101797999999998E-2</v>
      </c>
    </row>
    <row r="42" spans="1:16" ht="15.75" customHeight="1" x14ac:dyDescent="0.25">
      <c r="A42" s="477" t="s">
        <v>191</v>
      </c>
      <c r="B42" s="466">
        <v>1557.019348996</v>
      </c>
      <c r="C42" s="466">
        <v>1583.9347275709999</v>
      </c>
      <c r="D42" s="466">
        <v>1446.8967461530001</v>
      </c>
      <c r="E42" s="466">
        <v>1378.119805351</v>
      </c>
      <c r="F42" s="466">
        <v>1339.8351113910001</v>
      </c>
      <c r="G42" s="466">
        <v>1352.3154457969999</v>
      </c>
      <c r="H42" s="466">
        <v>1508.804179235</v>
      </c>
      <c r="I42" s="466">
        <v>2473.5574395540002</v>
      </c>
      <c r="J42" s="466">
        <v>1625.395434259</v>
      </c>
      <c r="K42" s="466" t="s">
        <v>102</v>
      </c>
      <c r="L42" s="466" t="s">
        <v>102</v>
      </c>
      <c r="M42" s="479">
        <v>1401.9134316770001</v>
      </c>
      <c r="N42" s="479">
        <v>1954.1916368279999</v>
      </c>
      <c r="O42" s="479">
        <v>1428.386575405</v>
      </c>
      <c r="P42" s="466">
        <v>1556.6259925950001</v>
      </c>
    </row>
    <row r="43" spans="1:16" ht="15.75" customHeight="1" x14ac:dyDescent="0.25">
      <c r="A43" s="477" t="s">
        <v>192</v>
      </c>
      <c r="B43" s="466">
        <v>1672.672896587</v>
      </c>
      <c r="C43" s="466">
        <v>1669.124946743</v>
      </c>
      <c r="D43" s="466">
        <v>1415.214672759</v>
      </c>
      <c r="E43" s="466">
        <v>1364.7196390080001</v>
      </c>
      <c r="F43" s="466">
        <v>1342.4598469719999</v>
      </c>
      <c r="G43" s="466">
        <v>1365.865230809</v>
      </c>
      <c r="H43" s="466">
        <v>1485.221230744</v>
      </c>
      <c r="I43" s="466">
        <v>2382.853817577</v>
      </c>
      <c r="J43" s="466">
        <v>1649.043261673</v>
      </c>
      <c r="K43" s="466" t="s">
        <v>102</v>
      </c>
      <c r="L43" s="466" t="s">
        <v>102</v>
      </c>
      <c r="M43" s="479">
        <v>1398.2051682020001</v>
      </c>
      <c r="N43" s="479">
        <v>1933.5102888209999</v>
      </c>
      <c r="O43" s="479">
        <v>1423.864716712</v>
      </c>
      <c r="P43" s="466">
        <v>1555.8973949419999</v>
      </c>
    </row>
    <row r="44" spans="1:16" ht="15.75" customHeight="1" x14ac:dyDescent="0.2">
      <c r="A44" s="475" t="s">
        <v>193</v>
      </c>
      <c r="B44" s="468">
        <v>115.65354759</v>
      </c>
      <c r="C44" s="468">
        <v>85.190219171999999</v>
      </c>
      <c r="D44" s="468">
        <v>-31.682073394</v>
      </c>
      <c r="E44" s="468">
        <v>-13.400166343</v>
      </c>
      <c r="F44" s="468">
        <v>2.6247355799999998</v>
      </c>
      <c r="G44" s="468">
        <v>13.549785012999999</v>
      </c>
      <c r="H44" s="468">
        <v>-23.58294849</v>
      </c>
      <c r="I44" s="468">
        <v>-90.703621978000001</v>
      </c>
      <c r="J44" s="468">
        <v>23.647827414000002</v>
      </c>
      <c r="K44" s="468" t="s">
        <v>102</v>
      </c>
      <c r="L44" s="468" t="s">
        <v>102</v>
      </c>
      <c r="M44" s="481">
        <v>-3.7082634759999999</v>
      </c>
      <c r="N44" s="481">
        <v>-20.681348007</v>
      </c>
      <c r="O44" s="481">
        <v>-4.5218586930000004</v>
      </c>
      <c r="P44" s="468">
        <v>-0.72859765300000001</v>
      </c>
    </row>
    <row r="45" spans="1:16" s="8" customFormat="1" ht="15.75" customHeight="1" x14ac:dyDescent="0.25">
      <c r="A45" s="478" t="s">
        <v>283</v>
      </c>
      <c r="B45" s="469">
        <v>576.594607688</v>
      </c>
      <c r="C45" s="469">
        <v>897.66453736799997</v>
      </c>
      <c r="D45" s="469">
        <v>657.16047054900002</v>
      </c>
      <c r="E45" s="469">
        <v>764.46705251200001</v>
      </c>
      <c r="F45" s="469">
        <v>820.90208399799997</v>
      </c>
      <c r="G45" s="469">
        <v>1064.1838490350001</v>
      </c>
      <c r="H45" s="469">
        <v>812.28287308300003</v>
      </c>
      <c r="I45" s="469">
        <v>1621.7016415380001</v>
      </c>
      <c r="J45" s="469">
        <v>1301.3571252900001</v>
      </c>
      <c r="K45" s="469" t="s">
        <v>102</v>
      </c>
      <c r="L45" s="469" t="s">
        <v>102</v>
      </c>
      <c r="M45" s="482">
        <v>798.89038807400004</v>
      </c>
      <c r="N45" s="482">
        <v>1425.5410191670001</v>
      </c>
      <c r="O45" s="482">
        <v>828.92853201900004</v>
      </c>
      <c r="P45" s="469">
        <v>911.97430987099995</v>
      </c>
    </row>
    <row r="46" spans="1:16" ht="15.75" customHeight="1" x14ac:dyDescent="0.25">
      <c r="A46" s="474" t="s">
        <v>442</v>
      </c>
      <c r="B46" s="467"/>
      <c r="C46" s="467"/>
      <c r="D46" s="467"/>
      <c r="E46" s="467"/>
      <c r="F46" s="467"/>
      <c r="G46" s="467"/>
      <c r="H46" s="467"/>
      <c r="I46" s="467"/>
      <c r="J46" s="467"/>
      <c r="K46" s="467"/>
      <c r="L46" s="467"/>
      <c r="M46" s="483"/>
      <c r="N46" s="483"/>
      <c r="O46" s="483"/>
      <c r="P46" s="470"/>
    </row>
    <row r="47" spans="1:16" ht="15.75" customHeight="1" x14ac:dyDescent="0.25">
      <c r="A47" s="465" t="s">
        <v>456</v>
      </c>
      <c r="B47" s="467">
        <v>890.28980431900004</v>
      </c>
      <c r="C47" s="467">
        <v>941.25693831599995</v>
      </c>
      <c r="D47" s="467">
        <v>832.99420705199998</v>
      </c>
      <c r="E47" s="467">
        <v>807.95197509800005</v>
      </c>
      <c r="F47" s="467">
        <v>865.43918419800002</v>
      </c>
      <c r="G47" s="467">
        <v>893.60886402699998</v>
      </c>
      <c r="H47" s="467">
        <v>975.05073776799998</v>
      </c>
      <c r="I47" s="467">
        <v>1899.0776915240001</v>
      </c>
      <c r="J47" s="467">
        <v>1123.2467985210001</v>
      </c>
      <c r="K47" s="467" t="s">
        <v>102</v>
      </c>
      <c r="L47" s="467" t="s">
        <v>102</v>
      </c>
      <c r="M47" s="480">
        <v>853.64924433199997</v>
      </c>
      <c r="N47" s="480">
        <v>1424.0033165709999</v>
      </c>
      <c r="O47" s="480">
        <v>880.98884453599999</v>
      </c>
      <c r="P47" s="467">
        <v>1088.8753419449999</v>
      </c>
    </row>
    <row r="48" spans="1:16" ht="15.75" customHeight="1" x14ac:dyDescent="0.25">
      <c r="A48" s="465" t="s">
        <v>410</v>
      </c>
      <c r="B48" s="467">
        <v>292.77248369300003</v>
      </c>
      <c r="C48" s="467">
        <v>336.49967021700002</v>
      </c>
      <c r="D48" s="467">
        <v>378.485511084</v>
      </c>
      <c r="E48" s="467">
        <v>370.74062574800001</v>
      </c>
      <c r="F48" s="467">
        <v>443.84847703499997</v>
      </c>
      <c r="G48" s="467">
        <v>456.35077094500002</v>
      </c>
      <c r="H48" s="467">
        <v>481.842152269</v>
      </c>
      <c r="I48" s="467">
        <v>606.02302363499996</v>
      </c>
      <c r="J48" s="467">
        <v>843.37535471700005</v>
      </c>
      <c r="K48" s="467" t="s">
        <v>102</v>
      </c>
      <c r="L48" s="467" t="s">
        <v>102</v>
      </c>
      <c r="M48" s="480">
        <v>401.30499025699999</v>
      </c>
      <c r="N48" s="480">
        <v>751.36398820500006</v>
      </c>
      <c r="O48" s="480">
        <v>418.08487054099999</v>
      </c>
      <c r="P48" s="467">
        <v>596.25965187400004</v>
      </c>
    </row>
    <row r="49" spans="1:25" ht="15.75" customHeight="1" x14ac:dyDescent="0.25">
      <c r="A49" s="465" t="s">
        <v>411</v>
      </c>
      <c r="B49" s="467">
        <v>403.98551833300002</v>
      </c>
      <c r="C49" s="467">
        <v>445.44368584300003</v>
      </c>
      <c r="D49" s="467">
        <v>411.58892958400003</v>
      </c>
      <c r="E49" s="467">
        <v>443.65268345700002</v>
      </c>
      <c r="F49" s="467">
        <v>523.91837020800006</v>
      </c>
      <c r="G49" s="467">
        <v>555.62228593099996</v>
      </c>
      <c r="H49" s="467">
        <v>599.51533812399998</v>
      </c>
      <c r="I49" s="467">
        <v>1015.794525944</v>
      </c>
      <c r="J49" s="467">
        <v>941.78683721699997</v>
      </c>
      <c r="K49" s="467" t="s">
        <v>102</v>
      </c>
      <c r="L49" s="467" t="s">
        <v>102</v>
      </c>
      <c r="M49" s="480">
        <v>478.75122193800001</v>
      </c>
      <c r="N49" s="480">
        <v>970.47645884899998</v>
      </c>
      <c r="O49" s="480">
        <v>502.321793345</v>
      </c>
      <c r="P49" s="467">
        <v>733.457201564</v>
      </c>
    </row>
    <row r="50" spans="1:25" ht="15.75" customHeight="1" x14ac:dyDescent="0.25">
      <c r="A50" s="465" t="s">
        <v>412</v>
      </c>
      <c r="B50" s="467">
        <v>1252.4293110000001</v>
      </c>
      <c r="C50" s="467">
        <v>1292.3639360330001</v>
      </c>
      <c r="D50" s="467">
        <v>1096.6448063820001</v>
      </c>
      <c r="E50" s="467">
        <v>1029.381037745</v>
      </c>
      <c r="F50" s="467">
        <v>1070.3785637230001</v>
      </c>
      <c r="G50" s="467">
        <v>1099.1370440999999</v>
      </c>
      <c r="H50" s="467">
        <v>1169.4899467140001</v>
      </c>
      <c r="I50" s="467">
        <v>2021.498850856</v>
      </c>
      <c r="J50" s="467">
        <v>1322.1393658100001</v>
      </c>
      <c r="K50" s="467" t="s">
        <v>102</v>
      </c>
      <c r="L50" s="467" t="s">
        <v>102</v>
      </c>
      <c r="M50" s="480">
        <v>1083.0080597890001</v>
      </c>
      <c r="N50" s="480">
        <v>1593.251183455</v>
      </c>
      <c r="O50" s="480">
        <v>1107.4662756350001</v>
      </c>
      <c r="P50" s="467">
        <v>1295.4168020499999</v>
      </c>
    </row>
    <row r="51" spans="1:25" ht="15.75" customHeight="1" x14ac:dyDescent="0.25">
      <c r="A51" s="465" t="s">
        <v>464</v>
      </c>
      <c r="B51" s="467">
        <v>572.89540371099997</v>
      </c>
      <c r="C51" s="467">
        <v>518.12210481700004</v>
      </c>
      <c r="D51" s="467">
        <v>446.96543270400002</v>
      </c>
      <c r="E51" s="467">
        <v>449.60023638400003</v>
      </c>
      <c r="F51" s="467">
        <v>364.64365184000002</v>
      </c>
      <c r="G51" s="467">
        <v>328.00703734400003</v>
      </c>
      <c r="H51" s="467">
        <v>430.06653172900002</v>
      </c>
      <c r="I51" s="467">
        <v>357.89865525699997</v>
      </c>
      <c r="J51" s="467">
        <v>292.28586765799997</v>
      </c>
      <c r="K51" s="467" t="s">
        <v>102</v>
      </c>
      <c r="L51" s="467" t="s">
        <v>102</v>
      </c>
      <c r="M51" s="480">
        <v>423.53143156300001</v>
      </c>
      <c r="N51" s="480">
        <v>317.72114448899998</v>
      </c>
      <c r="O51" s="480">
        <v>418.45947523500001</v>
      </c>
      <c r="P51" s="467">
        <v>345.65416793499998</v>
      </c>
    </row>
    <row r="52" spans="1:25" ht="15.75" customHeight="1" x14ac:dyDescent="0.25">
      <c r="A52" s="465" t="s">
        <v>413</v>
      </c>
      <c r="B52" s="467">
        <v>576.594607688</v>
      </c>
      <c r="C52" s="467">
        <v>897.66453736799997</v>
      </c>
      <c r="D52" s="467">
        <v>657.16047054900002</v>
      </c>
      <c r="E52" s="467">
        <v>764.46705251200001</v>
      </c>
      <c r="F52" s="467">
        <v>820.90208399799997</v>
      </c>
      <c r="G52" s="467">
        <v>1064.1838490350001</v>
      </c>
      <c r="H52" s="467">
        <v>812.28287308300003</v>
      </c>
      <c r="I52" s="467">
        <v>1621.7016415380001</v>
      </c>
      <c r="J52" s="467">
        <v>1301.3571252900001</v>
      </c>
      <c r="K52" s="467" t="s">
        <v>102</v>
      </c>
      <c r="L52" s="467" t="s">
        <v>102</v>
      </c>
      <c r="M52" s="480">
        <v>798.89038807400004</v>
      </c>
      <c r="N52" s="480">
        <v>1425.5410191670001</v>
      </c>
      <c r="O52" s="480">
        <v>828.92853201900004</v>
      </c>
      <c r="P52" s="467">
        <v>911.97430987099995</v>
      </c>
    </row>
    <row r="53" spans="1:25" ht="15.75" customHeight="1" x14ac:dyDescent="0.25">
      <c r="A53" s="465" t="s">
        <v>414</v>
      </c>
      <c r="B53" s="467">
        <v>238.19020961300001</v>
      </c>
      <c r="C53" s="467">
        <v>211.83997073800001</v>
      </c>
      <c r="D53" s="467">
        <v>207.12706424699999</v>
      </c>
      <c r="E53" s="467">
        <v>209.63345133300001</v>
      </c>
      <c r="F53" s="467">
        <v>226.615478422</v>
      </c>
      <c r="G53" s="467">
        <v>195.929092051</v>
      </c>
      <c r="H53" s="467">
        <v>244.377232359</v>
      </c>
      <c r="I53" s="467">
        <v>419.70436022799998</v>
      </c>
      <c r="J53" s="467">
        <v>167.37918135699999</v>
      </c>
      <c r="K53" s="467" t="s">
        <v>102</v>
      </c>
      <c r="L53" s="467" t="s">
        <v>102</v>
      </c>
      <c r="M53" s="480">
        <v>214.510471002</v>
      </c>
      <c r="N53" s="480">
        <v>265.194881786</v>
      </c>
      <c r="O53" s="480">
        <v>216.93999959600001</v>
      </c>
      <c r="P53" s="467">
        <v>166.190076272</v>
      </c>
    </row>
    <row r="54" spans="1:25" ht="12.75" customHeight="1" x14ac:dyDescent="0.2">
      <c r="A54" s="235" t="s">
        <v>903</v>
      </c>
      <c r="B54" s="473"/>
      <c r="C54" s="473"/>
      <c r="D54" s="473"/>
      <c r="E54" s="473"/>
      <c r="F54" s="473"/>
      <c r="G54" s="473"/>
      <c r="H54" s="473"/>
      <c r="I54" s="473"/>
      <c r="J54" s="473"/>
      <c r="K54" s="473"/>
      <c r="L54" s="473"/>
      <c r="M54" s="569"/>
      <c r="N54" s="486"/>
      <c r="O54" s="714"/>
      <c r="P54" s="715"/>
      <c r="Q54" s="13"/>
      <c r="R54" s="13"/>
      <c r="S54" s="13"/>
      <c r="T54" s="13"/>
      <c r="U54" s="13"/>
      <c r="V54" s="215"/>
      <c r="W54" s="215"/>
      <c r="X54" s="215"/>
      <c r="Y54" s="39"/>
    </row>
    <row r="55" spans="1:25" s="37" customFormat="1" x14ac:dyDescent="0.2">
      <c r="A55" s="37" t="s">
        <v>357</v>
      </c>
      <c r="M55" s="422"/>
      <c r="N55" s="422"/>
      <c r="O55" s="422"/>
      <c r="P55" s="168"/>
    </row>
    <row r="56" spans="1:25" s="37" customFormat="1" x14ac:dyDescent="0.2">
      <c r="A56" s="255" t="s">
        <v>904</v>
      </c>
      <c r="M56" s="422"/>
      <c r="N56" s="422"/>
      <c r="O56" s="422"/>
      <c r="P56" s="168"/>
    </row>
    <row r="57" spans="1:25" s="37" customFormat="1" x14ac:dyDescent="0.2">
      <c r="A57" s="37" t="s">
        <v>455</v>
      </c>
      <c r="M57" s="422"/>
      <c r="N57" s="422"/>
      <c r="O57" s="422"/>
      <c r="P57" s="168"/>
    </row>
    <row r="58" spans="1:25" s="37" customFormat="1" x14ac:dyDescent="0.2">
      <c r="A58" s="168" t="s">
        <v>616</v>
      </c>
      <c r="M58" s="422"/>
      <c r="N58" s="422"/>
      <c r="O58" s="422"/>
      <c r="P58" s="168"/>
    </row>
    <row r="59" spans="1:25" s="37" customFormat="1" x14ac:dyDescent="0.2">
      <c r="A59" s="37" t="s">
        <v>936</v>
      </c>
      <c r="B59" s="235"/>
      <c r="C59" s="235"/>
      <c r="D59" s="235"/>
      <c r="G59" s="185"/>
      <c r="J59" s="185"/>
      <c r="M59" s="422"/>
      <c r="N59" s="422"/>
      <c r="O59" s="422"/>
    </row>
    <row r="60" spans="1:25" x14ac:dyDescent="0.2">
      <c r="A60" s="286" t="s">
        <v>202</v>
      </c>
      <c r="B60" s="3"/>
      <c r="C60" s="3"/>
      <c r="D60" s="3"/>
      <c r="G60" s="185"/>
      <c r="J60" s="185"/>
    </row>
    <row r="61" spans="1:25" ht="18" x14ac:dyDescent="0.2">
      <c r="A61" s="46"/>
    </row>
    <row r="62" spans="1:25" ht="24" customHeight="1" x14ac:dyDescent="0.2">
      <c r="A62" s="46" t="s">
        <v>934</v>
      </c>
    </row>
    <row r="63" spans="1:25" ht="15" customHeight="1" thickBot="1" x14ac:dyDescent="0.25">
      <c r="P63" s="285" t="s">
        <v>23</v>
      </c>
    </row>
    <row r="64" spans="1:25" ht="15" customHeight="1" x14ac:dyDescent="0.2">
      <c r="A64" s="41"/>
      <c r="B64" s="42" t="s">
        <v>35</v>
      </c>
      <c r="C64" s="42" t="s">
        <v>121</v>
      </c>
      <c r="D64" s="42" t="s">
        <v>123</v>
      </c>
      <c r="E64" s="42" t="s">
        <v>36</v>
      </c>
      <c r="F64" s="42" t="s">
        <v>37</v>
      </c>
      <c r="G64" s="42" t="s">
        <v>38</v>
      </c>
      <c r="H64" s="42" t="s">
        <v>39</v>
      </c>
      <c r="I64" s="42" t="s">
        <v>125</v>
      </c>
      <c r="J64" s="42" t="s">
        <v>126</v>
      </c>
      <c r="K64" s="42" t="s">
        <v>127</v>
      </c>
      <c r="L64" s="252">
        <v>100000</v>
      </c>
      <c r="M64" s="250" t="s">
        <v>231</v>
      </c>
      <c r="N64" s="250" t="s">
        <v>231</v>
      </c>
      <c r="O64" s="257" t="s">
        <v>77</v>
      </c>
      <c r="P64" s="281" t="s">
        <v>220</v>
      </c>
    </row>
    <row r="65" spans="1:16" ht="15" customHeight="1" x14ac:dyDescent="0.2">
      <c r="A65" s="566" t="s">
        <v>81</v>
      </c>
      <c r="B65" s="43" t="s">
        <v>120</v>
      </c>
      <c r="C65" s="43" t="s">
        <v>40</v>
      </c>
      <c r="D65" s="43" t="s">
        <v>40</v>
      </c>
      <c r="E65" s="43" t="s">
        <v>40</v>
      </c>
      <c r="F65" s="43" t="s">
        <v>40</v>
      </c>
      <c r="G65" s="43" t="s">
        <v>40</v>
      </c>
      <c r="H65" s="43" t="s">
        <v>40</v>
      </c>
      <c r="I65" s="43" t="s">
        <v>40</v>
      </c>
      <c r="J65" s="43" t="s">
        <v>40</v>
      </c>
      <c r="K65" s="43" t="s">
        <v>40</v>
      </c>
      <c r="L65" s="43" t="s">
        <v>43</v>
      </c>
      <c r="M65" s="239" t="s">
        <v>230</v>
      </c>
      <c r="N65" s="239" t="s">
        <v>138</v>
      </c>
      <c r="O65" s="256" t="s">
        <v>137</v>
      </c>
      <c r="P65" s="282" t="s">
        <v>284</v>
      </c>
    </row>
    <row r="66" spans="1:16" ht="15" customHeight="1" thickBot="1" x14ac:dyDescent="0.25">
      <c r="A66" s="423" t="s">
        <v>99</v>
      </c>
      <c r="B66" s="44" t="s">
        <v>43</v>
      </c>
      <c r="C66" s="44" t="s">
        <v>122</v>
      </c>
      <c r="D66" s="44" t="s">
        <v>124</v>
      </c>
      <c r="E66" s="44" t="s">
        <v>44</v>
      </c>
      <c r="F66" s="44" t="s">
        <v>45</v>
      </c>
      <c r="G66" s="44" t="s">
        <v>46</v>
      </c>
      <c r="H66" s="44" t="s">
        <v>42</v>
      </c>
      <c r="I66" s="44" t="s">
        <v>128</v>
      </c>
      <c r="J66" s="44" t="s">
        <v>129</v>
      </c>
      <c r="K66" s="44" t="s">
        <v>130</v>
      </c>
      <c r="L66" s="44" t="s">
        <v>131</v>
      </c>
      <c r="M66" s="251" t="s">
        <v>138</v>
      </c>
      <c r="N66" s="251" t="s">
        <v>131</v>
      </c>
      <c r="O66" s="258" t="s">
        <v>41</v>
      </c>
      <c r="P66" s="283" t="s">
        <v>239</v>
      </c>
    </row>
    <row r="67" spans="1:16" ht="15" customHeight="1" x14ac:dyDescent="0.25">
      <c r="A67" s="544" t="s">
        <v>200</v>
      </c>
      <c r="B67" s="192"/>
      <c r="C67" s="192"/>
      <c r="D67" s="192"/>
      <c r="E67" s="192"/>
      <c r="F67" s="192"/>
      <c r="G67" s="192"/>
      <c r="H67" s="192"/>
      <c r="I67" s="192"/>
      <c r="J67" s="192"/>
      <c r="K67" s="192"/>
      <c r="L67" s="192"/>
      <c r="M67" s="192"/>
      <c r="N67" s="192"/>
      <c r="O67" s="192"/>
    </row>
    <row r="68" spans="1:16" ht="15.75" customHeight="1" x14ac:dyDescent="0.25">
      <c r="A68" s="487" t="s">
        <v>286</v>
      </c>
      <c r="B68" s="719">
        <f>B8/B$8</f>
        <v>1</v>
      </c>
      <c r="C68" s="719">
        <f t="shared" ref="C68:J68" si="0">C8/C$8</f>
        <v>1</v>
      </c>
      <c r="D68" s="719">
        <f t="shared" si="0"/>
        <v>1</v>
      </c>
      <c r="E68" s="719">
        <f t="shared" si="0"/>
        <v>1</v>
      </c>
      <c r="F68" s="719">
        <f t="shared" si="0"/>
        <v>1</v>
      </c>
      <c r="G68" s="719">
        <f t="shared" si="0"/>
        <v>1</v>
      </c>
      <c r="H68" s="719">
        <f t="shared" si="0"/>
        <v>1</v>
      </c>
      <c r="I68" s="719">
        <f t="shared" si="0"/>
        <v>1</v>
      </c>
      <c r="J68" s="719">
        <f t="shared" si="0"/>
        <v>1</v>
      </c>
      <c r="K68" s="719" t="s">
        <v>102</v>
      </c>
      <c r="L68" s="719" t="s">
        <v>102</v>
      </c>
      <c r="M68" s="720">
        <f t="shared" ref="M68:O68" si="1">M8/M$8</f>
        <v>1</v>
      </c>
      <c r="N68" s="720">
        <f t="shared" si="1"/>
        <v>1</v>
      </c>
      <c r="O68" s="720">
        <f t="shared" si="1"/>
        <v>1</v>
      </c>
      <c r="P68" s="719">
        <f t="shared" ref="P68" si="2">P8/P$8</f>
        <v>1</v>
      </c>
    </row>
    <row r="69" spans="1:16" ht="15.75" customHeight="1" x14ac:dyDescent="0.2">
      <c r="A69" s="490" t="s">
        <v>161</v>
      </c>
      <c r="B69" s="721">
        <f t="shared" ref="B69:J73" si="3">B9/B$8</f>
        <v>0.36327804982361578</v>
      </c>
      <c r="C69" s="721">
        <f t="shared" si="3"/>
        <v>0.36453559921097817</v>
      </c>
      <c r="D69" s="721">
        <f t="shared" si="3"/>
        <v>0.37001518873249933</v>
      </c>
      <c r="E69" s="721">
        <f t="shared" si="3"/>
        <v>0.3544618405376293</v>
      </c>
      <c r="F69" s="721">
        <f t="shared" si="3"/>
        <v>0.33261815319351967</v>
      </c>
      <c r="G69" s="721">
        <f t="shared" si="3"/>
        <v>0.31054408584006782</v>
      </c>
      <c r="H69" s="721">
        <f t="shared" si="3"/>
        <v>0.3075675381249019</v>
      </c>
      <c r="I69" s="721">
        <f t="shared" si="3"/>
        <v>0.19248808038477255</v>
      </c>
      <c r="J69" s="721">
        <f t="shared" si="3"/>
        <v>0.19963013227845669</v>
      </c>
      <c r="K69" s="721" t="s">
        <v>102</v>
      </c>
      <c r="L69" s="721" t="s">
        <v>102</v>
      </c>
      <c r="M69" s="722">
        <f t="shared" ref="M69:O69" si="4">M9/M$8</f>
        <v>0.34360097668799983</v>
      </c>
      <c r="N69" s="722">
        <f t="shared" si="4"/>
        <v>0.19595404231771932</v>
      </c>
      <c r="O69" s="722">
        <f t="shared" si="4"/>
        <v>0.33216479519422842</v>
      </c>
      <c r="P69" s="721">
        <f t="shared" ref="P69" si="5">P9/P$8</f>
        <v>0.26404539119645737</v>
      </c>
    </row>
    <row r="70" spans="1:16" ht="15.75" customHeight="1" x14ac:dyDescent="0.2">
      <c r="A70" s="492" t="s">
        <v>162</v>
      </c>
      <c r="B70" s="723">
        <f t="shared" si="3"/>
        <v>0.30939367406556489</v>
      </c>
      <c r="C70" s="723">
        <f t="shared" si="3"/>
        <v>0.34241347423295349</v>
      </c>
      <c r="D70" s="723">
        <f t="shared" si="3"/>
        <v>0.39365351092651002</v>
      </c>
      <c r="E70" s="723">
        <f t="shared" si="3"/>
        <v>0.43990542715153053</v>
      </c>
      <c r="F70" s="723">
        <f t="shared" si="3"/>
        <v>0.49090264749726586</v>
      </c>
      <c r="G70" s="723">
        <f t="shared" si="3"/>
        <v>0.50171915724187954</v>
      </c>
      <c r="H70" s="723">
        <f t="shared" si="3"/>
        <v>0.51131119488138055</v>
      </c>
      <c r="I70" s="723">
        <f t="shared" si="3"/>
        <v>0.47069305590055333</v>
      </c>
      <c r="J70" s="723">
        <f t="shared" si="3"/>
        <v>0.59368042663606069</v>
      </c>
      <c r="K70" s="723" t="s">
        <v>102</v>
      </c>
      <c r="L70" s="723" t="s">
        <v>102</v>
      </c>
      <c r="M70" s="724">
        <f t="shared" ref="M70:O70" si="6">M10/M$8</f>
        <v>0.44937191761444156</v>
      </c>
      <c r="N70" s="724">
        <f t="shared" si="6"/>
        <v>0.53037752075179179</v>
      </c>
      <c r="O70" s="724">
        <f t="shared" si="6"/>
        <v>0.45564630985648824</v>
      </c>
      <c r="P70" s="723">
        <f t="shared" ref="P70" si="7">P10/P$8</f>
        <v>0.53433136062437614</v>
      </c>
    </row>
    <row r="71" spans="1:16" ht="15.75" customHeight="1" x14ac:dyDescent="0.2">
      <c r="A71" s="490" t="s">
        <v>163</v>
      </c>
      <c r="B71" s="721">
        <f t="shared" si="3"/>
        <v>1.3176052815471044E-2</v>
      </c>
      <c r="C71" s="721">
        <f t="shared" si="3"/>
        <v>2.4393463296692793E-2</v>
      </c>
      <c r="D71" s="721">
        <f t="shared" si="3"/>
        <v>1.7915677171432626E-2</v>
      </c>
      <c r="E71" s="721">
        <f t="shared" si="3"/>
        <v>2.1759708879263446E-2</v>
      </c>
      <c r="F71" s="721">
        <f t="shared" si="3"/>
        <v>2.3107638815329946E-2</v>
      </c>
      <c r="G71" s="721">
        <f t="shared" si="3"/>
        <v>2.5222994688546895E-2</v>
      </c>
      <c r="H71" s="721">
        <f t="shared" si="3"/>
        <v>1.9145571778207148E-2</v>
      </c>
      <c r="I71" s="721">
        <f t="shared" si="3"/>
        <v>2.1817273628100212E-2</v>
      </c>
      <c r="J71" s="721">
        <f t="shared" si="3"/>
        <v>2.6706672937660828E-2</v>
      </c>
      <c r="K71" s="721" t="s">
        <v>102</v>
      </c>
      <c r="L71" s="721" t="s">
        <v>102</v>
      </c>
      <c r="M71" s="722">
        <f t="shared" ref="M71:O71" si="8">M11/M$8</f>
        <v>2.1572851563050128E-2</v>
      </c>
      <c r="N71" s="722">
        <f t="shared" si="8"/>
        <v>2.419004718601243E-2</v>
      </c>
      <c r="O71" s="722">
        <f t="shared" si="8"/>
        <v>2.1775569785964916E-2</v>
      </c>
      <c r="P71" s="721">
        <f t="shared" ref="P71" si="9">P11/P$8</f>
        <v>1.9892834782474177E-2</v>
      </c>
    </row>
    <row r="72" spans="1:16" ht="15.75" customHeight="1" x14ac:dyDescent="0.2">
      <c r="A72" s="492" t="s">
        <v>164</v>
      </c>
      <c r="B72" s="723">
        <f t="shared" si="3"/>
        <v>0.11549169082722636</v>
      </c>
      <c r="C72" s="723">
        <f t="shared" si="3"/>
        <v>0.1148578201699483</v>
      </c>
      <c r="D72" s="723">
        <f t="shared" si="3"/>
        <v>0.11927587663881663</v>
      </c>
      <c r="E72" s="723">
        <f t="shared" si="3"/>
        <v>9.7534344391633249E-2</v>
      </c>
      <c r="F72" s="723">
        <f t="shared" si="3"/>
        <v>8.8469418197902439E-2</v>
      </c>
      <c r="G72" s="723">
        <f t="shared" si="3"/>
        <v>0.10144317226499534</v>
      </c>
      <c r="H72" s="723">
        <f t="shared" si="3"/>
        <v>0.12605115082703278</v>
      </c>
      <c r="I72" s="723">
        <f t="shared" si="3"/>
        <v>0.28054793321933286</v>
      </c>
      <c r="J72" s="723">
        <f t="shared" si="3"/>
        <v>0.14781820789491804</v>
      </c>
      <c r="K72" s="723" t="s">
        <v>102</v>
      </c>
      <c r="L72" s="723" t="s">
        <v>102</v>
      </c>
      <c r="M72" s="724">
        <f t="shared" ref="M72:O72" si="10">M12/M$8</f>
        <v>0.10330572192761882</v>
      </c>
      <c r="N72" s="724">
        <f t="shared" si="10"/>
        <v>0.21613560715324856</v>
      </c>
      <c r="O72" s="724">
        <f t="shared" si="10"/>
        <v>0.11204510450114775</v>
      </c>
      <c r="P72" s="723">
        <f t="shared" ref="P72" si="11">P12/P$8</f>
        <v>0.13924974883671079</v>
      </c>
    </row>
    <row r="73" spans="1:16" ht="15.75" customHeight="1" x14ac:dyDescent="0.2">
      <c r="A73" s="495" t="s">
        <v>165</v>
      </c>
      <c r="B73" s="725">
        <f t="shared" si="3"/>
        <v>0.19866053246812193</v>
      </c>
      <c r="C73" s="725">
        <f t="shared" si="3"/>
        <v>0.15379964309154423</v>
      </c>
      <c r="D73" s="725">
        <f t="shared" si="3"/>
        <v>9.9139746531939812E-2</v>
      </c>
      <c r="E73" s="725">
        <f t="shared" si="3"/>
        <v>8.6338679041177327E-2</v>
      </c>
      <c r="F73" s="725">
        <f t="shared" si="3"/>
        <v>6.4902142294834292E-2</v>
      </c>
      <c r="G73" s="725">
        <f t="shared" si="3"/>
        <v>6.1070589963401561E-2</v>
      </c>
      <c r="H73" s="725">
        <f t="shared" si="3"/>
        <v>3.5924544388477649E-2</v>
      </c>
      <c r="I73" s="725">
        <f t="shared" si="3"/>
        <v>3.4453656867767544E-2</v>
      </c>
      <c r="J73" s="725">
        <f t="shared" si="3"/>
        <v>3.2164560252903776E-2</v>
      </c>
      <c r="K73" s="725" t="s">
        <v>102</v>
      </c>
      <c r="L73" s="725" t="s">
        <v>102</v>
      </c>
      <c r="M73" s="726">
        <f t="shared" ref="M73:O73" si="12">M13/M$8</f>
        <v>8.2148532206889766E-2</v>
      </c>
      <c r="N73" s="726">
        <f t="shared" si="12"/>
        <v>3.3342782591927127E-2</v>
      </c>
      <c r="O73" s="726">
        <f t="shared" si="12"/>
        <v>7.8368220662170612E-2</v>
      </c>
      <c r="P73" s="725">
        <f t="shared" ref="P73" si="13">P13/P$8</f>
        <v>4.2480664559981542E-2</v>
      </c>
    </row>
    <row r="74" spans="1:16" ht="15.75" customHeight="1" x14ac:dyDescent="0.25">
      <c r="A74" s="498" t="s">
        <v>287</v>
      </c>
      <c r="B74" s="727">
        <f>B14/B$14</f>
        <v>1</v>
      </c>
      <c r="C74" s="727">
        <f t="shared" ref="C74:J74" si="14">C14/C$14</f>
        <v>1</v>
      </c>
      <c r="D74" s="727">
        <f t="shared" si="14"/>
        <v>1</v>
      </c>
      <c r="E74" s="727">
        <f t="shared" si="14"/>
        <v>1</v>
      </c>
      <c r="F74" s="727">
        <f t="shared" si="14"/>
        <v>1</v>
      </c>
      <c r="G74" s="727">
        <f t="shared" si="14"/>
        <v>1</v>
      </c>
      <c r="H74" s="727">
        <f t="shared" si="14"/>
        <v>1</v>
      </c>
      <c r="I74" s="727">
        <f t="shared" si="14"/>
        <v>1</v>
      </c>
      <c r="J74" s="727">
        <f t="shared" si="14"/>
        <v>1</v>
      </c>
      <c r="K74" s="727" t="s">
        <v>102</v>
      </c>
      <c r="L74" s="727" t="s">
        <v>102</v>
      </c>
      <c r="M74" s="728">
        <f t="shared" ref="M74:O74" si="15">M14/M$14</f>
        <v>1</v>
      </c>
      <c r="N74" s="728">
        <f t="shared" si="15"/>
        <v>1</v>
      </c>
      <c r="O74" s="728">
        <f t="shared" si="15"/>
        <v>1</v>
      </c>
      <c r="P74" s="727">
        <f t="shared" ref="P74" si="16">P14/P$14</f>
        <v>1</v>
      </c>
    </row>
    <row r="75" spans="1:16" ht="15.75" customHeight="1" x14ac:dyDescent="0.2">
      <c r="A75" s="490" t="s">
        <v>79</v>
      </c>
      <c r="B75" s="721">
        <f t="shared" ref="B75:J85" si="17">B15/B$14</f>
        <v>0.42938902667058387</v>
      </c>
      <c r="C75" s="721">
        <f t="shared" si="17"/>
        <v>0.42294924610001083</v>
      </c>
      <c r="D75" s="721">
        <f t="shared" si="17"/>
        <v>0.45998062437208803</v>
      </c>
      <c r="E75" s="721">
        <f t="shared" si="17"/>
        <v>0.49939406207164416</v>
      </c>
      <c r="F75" s="721">
        <f t="shared" si="17"/>
        <v>0.55229513200059355</v>
      </c>
      <c r="G75" s="721">
        <f t="shared" si="17"/>
        <v>0.5903932773327224</v>
      </c>
      <c r="H75" s="721">
        <f t="shared" si="17"/>
        <v>0.59132532881714372</v>
      </c>
      <c r="I75" s="721">
        <f t="shared" si="17"/>
        <v>0.5533523536920788</v>
      </c>
      <c r="J75" s="721">
        <f t="shared" si="17"/>
        <v>0.76854881156607524</v>
      </c>
      <c r="K75" s="721" t="s">
        <v>102</v>
      </c>
      <c r="L75" s="721" t="s">
        <v>102</v>
      </c>
      <c r="M75" s="722">
        <f t="shared" ref="M75:O75" si="18">M15/M$14</f>
        <v>0.51609279779588668</v>
      </c>
      <c r="N75" s="722">
        <f t="shared" si="18"/>
        <v>0.66270332420112188</v>
      </c>
      <c r="O75" s="722">
        <f t="shared" si="18"/>
        <v>0.52620315513613347</v>
      </c>
      <c r="P75" s="721">
        <f t="shared" ref="P75" si="19">P15/P$14</f>
        <v>0.66702867027244916</v>
      </c>
    </row>
    <row r="76" spans="1:16" ht="15.75" customHeight="1" x14ac:dyDescent="0.2">
      <c r="A76" s="492" t="s">
        <v>167</v>
      </c>
      <c r="B76" s="723">
        <f t="shared" si="17"/>
        <v>0.32256153284247113</v>
      </c>
      <c r="C76" s="723">
        <f t="shared" si="17"/>
        <v>0.34467356556723489</v>
      </c>
      <c r="D76" s="723">
        <f t="shared" si="17"/>
        <v>0.37531653566289636</v>
      </c>
      <c r="E76" s="723">
        <f t="shared" si="17"/>
        <v>0.43098975713491083</v>
      </c>
      <c r="F76" s="723">
        <f t="shared" si="17"/>
        <v>0.48947016314088221</v>
      </c>
      <c r="G76" s="723">
        <f t="shared" si="17"/>
        <v>0.50550774256358266</v>
      </c>
      <c r="H76" s="723">
        <f t="shared" si="17"/>
        <v>0.5126297492411126</v>
      </c>
      <c r="I76" s="723">
        <f t="shared" si="17"/>
        <v>0.50249572267323517</v>
      </c>
      <c r="J76" s="723">
        <f t="shared" si="17"/>
        <v>0.71232039645080869</v>
      </c>
      <c r="K76" s="723" t="s">
        <v>102</v>
      </c>
      <c r="L76" s="723" t="s">
        <v>102</v>
      </c>
      <c r="M76" s="724">
        <f t="shared" ref="M76:O76" si="20">M16/M$14</f>
        <v>0.44205693356637993</v>
      </c>
      <c r="N76" s="724">
        <f t="shared" si="20"/>
        <v>0.60911704879107675</v>
      </c>
      <c r="O76" s="724">
        <f t="shared" si="20"/>
        <v>0.45357750786314305</v>
      </c>
      <c r="P76" s="723">
        <f t="shared" ref="P76" si="21">P16/P$14</f>
        <v>0.56619398513536523</v>
      </c>
    </row>
    <row r="77" spans="1:16" ht="15.75" customHeight="1" x14ac:dyDescent="0.2">
      <c r="A77" s="490" t="s">
        <v>322</v>
      </c>
      <c r="B77" s="721">
        <f t="shared" si="17"/>
        <v>0.13156668166080632</v>
      </c>
      <c r="C77" s="721">
        <f t="shared" si="17"/>
        <v>0.10541472087822272</v>
      </c>
      <c r="D77" s="721">
        <f t="shared" si="17"/>
        <v>6.6865113363293968E-2</v>
      </c>
      <c r="E77" s="721">
        <f t="shared" si="17"/>
        <v>8.088891427454746E-2</v>
      </c>
      <c r="F77" s="721">
        <f t="shared" si="17"/>
        <v>8.040760465030472E-2</v>
      </c>
      <c r="G77" s="721">
        <f t="shared" si="17"/>
        <v>9.1754818918490133E-2</v>
      </c>
      <c r="H77" s="721">
        <f t="shared" si="17"/>
        <v>0.10209198807178656</v>
      </c>
      <c r="I77" s="721">
        <f t="shared" si="17"/>
        <v>0.20274144196790087</v>
      </c>
      <c r="J77" s="721">
        <f t="shared" si="17"/>
        <v>6.9758345391596241E-2</v>
      </c>
      <c r="K77" s="721" t="s">
        <v>102</v>
      </c>
      <c r="L77" s="721" t="s">
        <v>102</v>
      </c>
      <c r="M77" s="722">
        <f t="shared" ref="M77:O77" si="22">M17/M$14</f>
        <v>8.4365006316574426E-2</v>
      </c>
      <c r="N77" s="722">
        <f t="shared" si="22"/>
        <v>0.1351667671076188</v>
      </c>
      <c r="O77" s="722">
        <f t="shared" si="22"/>
        <v>8.7868328811370439E-2</v>
      </c>
      <c r="P77" s="721">
        <f t="shared" ref="P77" si="23">P17/P$14</f>
        <v>0.1178981310210805</v>
      </c>
    </row>
    <row r="78" spans="1:16" ht="15.75" customHeight="1" x14ac:dyDescent="0.2">
      <c r="A78" s="492" t="s">
        <v>168</v>
      </c>
      <c r="B78" s="723">
        <f t="shared" si="17"/>
        <v>0.10682749382811274</v>
      </c>
      <c r="C78" s="723">
        <f t="shared" si="17"/>
        <v>7.8275680532775949E-2</v>
      </c>
      <c r="D78" s="723">
        <f t="shared" si="17"/>
        <v>8.4664088710103558E-2</v>
      </c>
      <c r="E78" s="723">
        <f t="shared" si="17"/>
        <v>6.8404304936733357E-2</v>
      </c>
      <c r="F78" s="723">
        <f t="shared" si="17"/>
        <v>6.2824968859711311E-2</v>
      </c>
      <c r="G78" s="723">
        <f t="shared" si="17"/>
        <v>8.4885534769139723E-2</v>
      </c>
      <c r="H78" s="723">
        <f t="shared" si="17"/>
        <v>7.8695579576031127E-2</v>
      </c>
      <c r="I78" s="723">
        <f t="shared" si="17"/>
        <v>5.0856631018843627E-2</v>
      </c>
      <c r="J78" s="723">
        <f t="shared" si="17"/>
        <v>5.6228415115266599E-2</v>
      </c>
      <c r="K78" s="723" t="s">
        <v>102</v>
      </c>
      <c r="L78" s="723" t="s">
        <v>102</v>
      </c>
      <c r="M78" s="724">
        <f t="shared" ref="M78:O78" si="24">M18/M$14</f>
        <v>7.4035864229506795E-2</v>
      </c>
      <c r="N78" s="724">
        <f t="shared" si="24"/>
        <v>5.3586275410045146E-2</v>
      </c>
      <c r="O78" s="724">
        <f t="shared" si="24"/>
        <v>7.2625647272990521E-2</v>
      </c>
      <c r="P78" s="723">
        <f t="shared" ref="P78" si="25">P18/P$14</f>
        <v>0.10083468513708399</v>
      </c>
    </row>
    <row r="79" spans="1:16" ht="15.75" customHeight="1" x14ac:dyDescent="0.2">
      <c r="A79" s="490" t="s">
        <v>169</v>
      </c>
      <c r="B79" s="721">
        <f t="shared" si="17"/>
        <v>0.29635665774992387</v>
      </c>
      <c r="C79" s="721">
        <f t="shared" si="17"/>
        <v>0.26130482805686783</v>
      </c>
      <c r="D79" s="721">
        <f t="shared" si="17"/>
        <v>0.25364463866079512</v>
      </c>
      <c r="E79" s="721">
        <f t="shared" si="17"/>
        <v>0.25866138746083905</v>
      </c>
      <c r="F79" s="721">
        <f t="shared" si="17"/>
        <v>0.24349169460427197</v>
      </c>
      <c r="G79" s="721">
        <f t="shared" si="17"/>
        <v>0.20170910612474008</v>
      </c>
      <c r="H79" s="721">
        <f t="shared" si="17"/>
        <v>0.22922229387881823</v>
      </c>
      <c r="I79" s="721">
        <f t="shared" si="17"/>
        <v>0.21829270964370889</v>
      </c>
      <c r="J79" s="721">
        <f t="shared" si="17"/>
        <v>0.13842355604915893</v>
      </c>
      <c r="K79" s="721" t="s">
        <v>102</v>
      </c>
      <c r="L79" s="721" t="s">
        <v>102</v>
      </c>
      <c r="M79" s="722">
        <f t="shared" ref="M79:O79" si="26">M19/M$14</f>
        <v>0.24703934432318564</v>
      </c>
      <c r="N79" s="722">
        <f t="shared" si="26"/>
        <v>0.17770761105290389</v>
      </c>
      <c r="O79" s="722">
        <f t="shared" si="26"/>
        <v>0.2422581828644543</v>
      </c>
      <c r="P79" s="721">
        <f t="shared" ref="P79" si="27">P19/P$14</f>
        <v>0.16574458712070403</v>
      </c>
    </row>
    <row r="80" spans="1:16" ht="15.75" customHeight="1" x14ac:dyDescent="0.2">
      <c r="A80" s="492" t="s">
        <v>170</v>
      </c>
      <c r="B80" s="723">
        <f t="shared" si="17"/>
        <v>0.19018255762699887</v>
      </c>
      <c r="C80" s="723">
        <f t="shared" si="17"/>
        <v>0.1639166529114526</v>
      </c>
      <c r="D80" s="723">
        <f t="shared" si="17"/>
        <v>0.18887342833487175</v>
      </c>
      <c r="E80" s="723">
        <f t="shared" si="17"/>
        <v>0.20365000291071106</v>
      </c>
      <c r="F80" s="723">
        <f t="shared" si="17"/>
        <v>0.2117152623402547</v>
      </c>
      <c r="G80" s="723">
        <f t="shared" si="17"/>
        <v>0.17825720013961635</v>
      </c>
      <c r="H80" s="723">
        <f t="shared" si="17"/>
        <v>0.20896052424019912</v>
      </c>
      <c r="I80" s="723">
        <f t="shared" si="17"/>
        <v>0.20762038031843399</v>
      </c>
      <c r="J80" s="723">
        <f t="shared" si="17"/>
        <v>0.12659722997844197</v>
      </c>
      <c r="K80" s="723" t="s">
        <v>102</v>
      </c>
      <c r="L80" s="723" t="s">
        <v>102</v>
      </c>
      <c r="M80" s="724">
        <f t="shared" ref="M80:O80" si="28">M20/M$14</f>
        <v>0.19806913629414039</v>
      </c>
      <c r="N80" s="724">
        <f t="shared" si="28"/>
        <v>0.16644888423112236</v>
      </c>
      <c r="O80" s="724">
        <f t="shared" si="28"/>
        <v>0.19588858312783453</v>
      </c>
      <c r="P80" s="723">
        <f t="shared" ref="P80" si="29">P20/P$14</f>
        <v>0.12829081420667374</v>
      </c>
    </row>
    <row r="81" spans="1:16" ht="15.75" customHeight="1" x14ac:dyDescent="0.2">
      <c r="A81" s="490" t="s">
        <v>171</v>
      </c>
      <c r="B81" s="721">
        <f t="shared" si="17"/>
        <v>3.4674764748459326E-2</v>
      </c>
      <c r="C81" s="721">
        <f t="shared" si="17"/>
        <v>2.1905558923208078E-2</v>
      </c>
      <c r="D81" s="721">
        <f t="shared" si="17"/>
        <v>1.1800956006617912E-2</v>
      </c>
      <c r="E81" s="721">
        <f t="shared" si="17"/>
        <v>5.0931308016757427E-3</v>
      </c>
      <c r="F81" s="721">
        <f t="shared" si="17"/>
        <v>4.0334312833989637E-3</v>
      </c>
      <c r="G81" s="721">
        <f t="shared" si="17"/>
        <v>2.0582313717325473E-3</v>
      </c>
      <c r="H81" s="721">
        <f t="shared" si="17"/>
        <v>1.5905328884839847E-3</v>
      </c>
      <c r="I81" s="721">
        <f t="shared" si="17"/>
        <v>6.5665600870260324E-4</v>
      </c>
      <c r="J81" s="721">
        <f t="shared" si="17"/>
        <v>1.7447884993475869E-4</v>
      </c>
      <c r="K81" s="721" t="s">
        <v>102</v>
      </c>
      <c r="L81" s="721" t="s">
        <v>102</v>
      </c>
      <c r="M81" s="722">
        <f t="shared" ref="M81:O81" si="30">M21/M$14</f>
        <v>6.867782318673697E-3</v>
      </c>
      <c r="N81" s="722">
        <f t="shared" si="30"/>
        <v>4.1164017124894467E-4</v>
      </c>
      <c r="O81" s="722">
        <f t="shared" si="30"/>
        <v>6.4225625533578185E-3</v>
      </c>
      <c r="P81" s="721">
        <f t="shared" ref="P81" si="31">P21/P$14</f>
        <v>4.4286396949007366E-3</v>
      </c>
    </row>
    <row r="82" spans="1:16" ht="15.75" customHeight="1" x14ac:dyDescent="0.2">
      <c r="A82" s="693" t="s">
        <v>608</v>
      </c>
      <c r="B82" s="723">
        <f t="shared" si="17"/>
        <v>7.1499335374465692E-2</v>
      </c>
      <c r="C82" s="723">
        <f t="shared" si="17"/>
        <v>7.5482616222207144E-2</v>
      </c>
      <c r="D82" s="723">
        <f t="shared" si="17"/>
        <v>5.2970254319305424E-2</v>
      </c>
      <c r="E82" s="723">
        <f t="shared" si="17"/>
        <v>4.991825374845224E-2</v>
      </c>
      <c r="F82" s="723">
        <f t="shared" si="17"/>
        <v>2.7743000980618302E-2</v>
      </c>
      <c r="G82" s="723">
        <f t="shared" si="17"/>
        <v>2.139367461339119E-2</v>
      </c>
      <c r="H82" s="723">
        <f t="shared" si="17"/>
        <v>1.8671236750135118E-2</v>
      </c>
      <c r="I82" s="723">
        <f t="shared" si="17"/>
        <v>1.0015673316572297E-2</v>
      </c>
      <c r="J82" s="723">
        <f t="shared" si="17"/>
        <v>1.1651847221538556E-2</v>
      </c>
      <c r="K82" s="723" t="s">
        <v>102</v>
      </c>
      <c r="L82" s="723" t="s">
        <v>102</v>
      </c>
      <c r="M82" s="724">
        <f t="shared" ref="M82:O82" si="32">M22/M$14</f>
        <v>4.2102425710371545E-2</v>
      </c>
      <c r="N82" s="724">
        <f t="shared" si="32"/>
        <v>1.0847086649904955E-2</v>
      </c>
      <c r="O82" s="724">
        <f t="shared" si="32"/>
        <v>3.9947037183261973E-2</v>
      </c>
      <c r="P82" s="723">
        <f t="shared" ref="P82" si="33">P22/P$14</f>
        <v>3.3025133219901484E-2</v>
      </c>
    </row>
    <row r="83" spans="1:16" ht="15.75" customHeight="1" x14ac:dyDescent="0.2">
      <c r="A83" s="490" t="s">
        <v>172</v>
      </c>
      <c r="B83" s="721">
        <f t="shared" si="17"/>
        <v>3.011360721339745E-2</v>
      </c>
      <c r="C83" s="721">
        <f t="shared" si="17"/>
        <v>3.0296418042417592E-2</v>
      </c>
      <c r="D83" s="721">
        <f t="shared" si="17"/>
        <v>3.7497057029490112E-2</v>
      </c>
      <c r="E83" s="721">
        <f t="shared" si="17"/>
        <v>4.4167410543716167E-2</v>
      </c>
      <c r="F83" s="721">
        <f t="shared" si="17"/>
        <v>4.8431277312477518E-2</v>
      </c>
      <c r="G83" s="721">
        <f t="shared" si="17"/>
        <v>5.2209068410562186E-2</v>
      </c>
      <c r="H83" s="721">
        <f t="shared" si="17"/>
        <v>4.9752203448593754E-2</v>
      </c>
      <c r="I83" s="721">
        <f t="shared" si="17"/>
        <v>8.1751776029464707E-2</v>
      </c>
      <c r="J83" s="721">
        <f t="shared" si="17"/>
        <v>1.8440765120145242E-2</v>
      </c>
      <c r="K83" s="721" t="s">
        <v>102</v>
      </c>
      <c r="L83" s="721" t="s">
        <v>102</v>
      </c>
      <c r="M83" s="722">
        <f t="shared" ref="M83:O83" si="34">M23/M$14</f>
        <v>4.4288565281171491E-2</v>
      </c>
      <c r="N83" s="722">
        <f t="shared" si="34"/>
        <v>4.9580612269622786E-2</v>
      </c>
      <c r="O83" s="722">
        <f t="shared" si="34"/>
        <v>4.4653508286421652E-2</v>
      </c>
      <c r="P83" s="721">
        <f t="shared" ref="P83" si="35">P23/P$14</f>
        <v>4.435672770962111E-2</v>
      </c>
    </row>
    <row r="84" spans="1:16" ht="15.75" customHeight="1" x14ac:dyDescent="0.2">
      <c r="A84" s="492" t="s">
        <v>173</v>
      </c>
      <c r="B84" s="723">
        <f t="shared" si="17"/>
        <v>9.6998621575697053E-2</v>
      </c>
      <c r="C84" s="723">
        <f t="shared" si="17"/>
        <v>0.10103952406148363</v>
      </c>
      <c r="D84" s="723">
        <f t="shared" si="17"/>
        <v>0.12171170223689193</v>
      </c>
      <c r="E84" s="723">
        <f t="shared" si="17"/>
        <v>0.1022619245839234</v>
      </c>
      <c r="F84" s="723">
        <f t="shared" si="17"/>
        <v>8.7526185211650731E-2</v>
      </c>
      <c r="G84" s="723">
        <f t="shared" si="17"/>
        <v>9.4498183647379816E-2</v>
      </c>
      <c r="H84" s="723">
        <f t="shared" si="17"/>
        <v>7.9556167887908369E-2</v>
      </c>
      <c r="I84" s="723">
        <f t="shared" si="17"/>
        <v>8.4592131842463891E-2</v>
      </c>
      <c r="J84" s="723">
        <f t="shared" si="17"/>
        <v>5.5764108687461296E-2</v>
      </c>
      <c r="K84" s="723" t="s">
        <v>102</v>
      </c>
      <c r="L84" s="723" t="s">
        <v>102</v>
      </c>
      <c r="M84" s="724">
        <f t="shared" ref="M84:O84" si="36">M24/M$14</f>
        <v>9.9315041575919083E-2</v>
      </c>
      <c r="N84" s="724">
        <f t="shared" si="36"/>
        <v>6.9943320514186474E-2</v>
      </c>
      <c r="O84" s="724">
        <f t="shared" si="36"/>
        <v>9.7289548571780321E-2</v>
      </c>
      <c r="P84" s="723">
        <f t="shared" ref="P84" si="37">P24/P$14</f>
        <v>7.9228385332490533E-2</v>
      </c>
    </row>
    <row r="85" spans="1:16" ht="15.75" customHeight="1" x14ac:dyDescent="0.2">
      <c r="A85" s="495" t="s">
        <v>174</v>
      </c>
      <c r="B85" s="725">
        <f t="shared" si="17"/>
        <v>0.14714208678959925</v>
      </c>
      <c r="C85" s="725">
        <f t="shared" si="17"/>
        <v>0.18440998374076764</v>
      </c>
      <c r="D85" s="725">
        <f t="shared" si="17"/>
        <v>0.12716597769982288</v>
      </c>
      <c r="E85" s="725">
        <f t="shared" si="17"/>
        <v>9.5515215340848725E-2</v>
      </c>
      <c r="F85" s="725">
        <f t="shared" si="17"/>
        <v>6.8255710871006209E-2</v>
      </c>
      <c r="G85" s="725">
        <f t="shared" si="17"/>
        <v>6.1190364484595576E-2</v>
      </c>
      <c r="H85" s="725">
        <f t="shared" si="17"/>
        <v>5.0144005967535842E-2</v>
      </c>
      <c r="I85" s="725">
        <f t="shared" si="17"/>
        <v>6.2011028792778464E-2</v>
      </c>
      <c r="J85" s="725">
        <f t="shared" si="17"/>
        <v>1.8822758576402844E-2</v>
      </c>
      <c r="K85" s="725" t="s">
        <v>102</v>
      </c>
      <c r="L85" s="725" t="s">
        <v>102</v>
      </c>
      <c r="M85" s="726">
        <f t="shared" ref="M85:O85" si="38">M25/M$14</f>
        <v>9.3264251022913663E-2</v>
      </c>
      <c r="N85" s="726">
        <f t="shared" si="38"/>
        <v>4.0065131962164914E-2</v>
      </c>
      <c r="O85" s="726">
        <f t="shared" si="38"/>
        <v>8.959560514121008E-2</v>
      </c>
      <c r="P85" s="725">
        <f t="shared" ref="P85" si="39">P25/P$14</f>
        <v>4.3641629565507149E-2</v>
      </c>
    </row>
    <row r="86" spans="1:16" ht="15.75" customHeight="1" x14ac:dyDescent="0.25">
      <c r="A86" s="501" t="s">
        <v>201</v>
      </c>
      <c r="B86" s="729"/>
      <c r="C86" s="729"/>
      <c r="D86" s="729"/>
      <c r="E86" s="729"/>
      <c r="F86" s="729"/>
      <c r="G86" s="729"/>
      <c r="H86" s="729"/>
      <c r="I86" s="729"/>
      <c r="J86" s="729"/>
      <c r="K86" s="729"/>
      <c r="L86" s="729"/>
      <c r="M86" s="730"/>
      <c r="N86" s="730"/>
      <c r="O86" s="730"/>
      <c r="P86" s="731"/>
    </row>
    <row r="87" spans="1:16" ht="15.75" customHeight="1" x14ac:dyDescent="0.25">
      <c r="A87" s="498" t="s">
        <v>288</v>
      </c>
      <c r="B87" s="727">
        <f>B28/B$28</f>
        <v>1</v>
      </c>
      <c r="C87" s="727">
        <f t="shared" ref="C87:J87" si="40">C28/C$28</f>
        <v>1</v>
      </c>
      <c r="D87" s="727">
        <f t="shared" si="40"/>
        <v>1</v>
      </c>
      <c r="E87" s="727">
        <f t="shared" si="40"/>
        <v>1</v>
      </c>
      <c r="F87" s="727">
        <f t="shared" si="40"/>
        <v>1</v>
      </c>
      <c r="G87" s="727">
        <f t="shared" si="40"/>
        <v>1</v>
      </c>
      <c r="H87" s="727">
        <f t="shared" si="40"/>
        <v>1</v>
      </c>
      <c r="I87" s="727">
        <f t="shared" si="40"/>
        <v>1</v>
      </c>
      <c r="J87" s="727">
        <f t="shared" si="40"/>
        <v>1</v>
      </c>
      <c r="K87" s="727" t="s">
        <v>102</v>
      </c>
      <c r="L87" s="727" t="s">
        <v>102</v>
      </c>
      <c r="M87" s="728">
        <f t="shared" ref="M87:O87" si="41">M28/M$28</f>
        <v>1</v>
      </c>
      <c r="N87" s="728">
        <f t="shared" si="41"/>
        <v>1</v>
      </c>
      <c r="O87" s="728">
        <f t="shared" si="41"/>
        <v>1</v>
      </c>
      <c r="P87" s="727">
        <f t="shared" ref="P87" si="42">P28/P$28</f>
        <v>1</v>
      </c>
    </row>
    <row r="88" spans="1:16" ht="15.75" customHeight="1" x14ac:dyDescent="0.2">
      <c r="A88" s="490" t="s">
        <v>178</v>
      </c>
      <c r="B88" s="721">
        <f t="shared" ref="B88:J90" si="43">B29/B$28</f>
        <v>0.96942069160512778</v>
      </c>
      <c r="C88" s="721">
        <f t="shared" si="43"/>
        <v>0.98648422914541067</v>
      </c>
      <c r="D88" s="721">
        <f t="shared" si="43"/>
        <v>0.85687626850775167</v>
      </c>
      <c r="E88" s="721">
        <f t="shared" si="43"/>
        <v>0.94352040728573694</v>
      </c>
      <c r="F88" s="721">
        <f t="shared" si="43"/>
        <v>0.95503794081818882</v>
      </c>
      <c r="G88" s="721">
        <f t="shared" si="43"/>
        <v>0.93041725465653058</v>
      </c>
      <c r="H88" s="721">
        <f t="shared" si="43"/>
        <v>0.95171612043064069</v>
      </c>
      <c r="I88" s="721">
        <f t="shared" si="43"/>
        <v>0.94484192062746475</v>
      </c>
      <c r="J88" s="721">
        <f t="shared" si="43"/>
        <v>0.77812458627942493</v>
      </c>
      <c r="K88" s="721" t="s">
        <v>102</v>
      </c>
      <c r="L88" s="721" t="s">
        <v>102</v>
      </c>
      <c r="M88" s="722">
        <f t="shared" ref="M88:O88" si="44">M29/M$28</f>
        <v>0.93317656503977486</v>
      </c>
      <c r="N88" s="722">
        <f t="shared" si="44"/>
        <v>0.84453948255047639</v>
      </c>
      <c r="O88" s="722">
        <f t="shared" si="44"/>
        <v>0.92964241755813171</v>
      </c>
      <c r="P88" s="721">
        <f t="shared" ref="P88" si="45">P29/P$28</f>
        <v>0.90497073423647734</v>
      </c>
    </row>
    <row r="89" spans="1:16" ht="15.75" customHeight="1" x14ac:dyDescent="0.2">
      <c r="A89" s="492" t="s">
        <v>179</v>
      </c>
      <c r="B89" s="723">
        <f t="shared" si="43"/>
        <v>1.4143208200593834E-2</v>
      </c>
      <c r="C89" s="723">
        <f t="shared" si="43"/>
        <v>1.1986319397365192E-2</v>
      </c>
      <c r="D89" s="723">
        <f t="shared" si="43"/>
        <v>0.11550282997246232</v>
      </c>
      <c r="E89" s="723">
        <f t="shared" si="43"/>
        <v>2.5170443944787298E-2</v>
      </c>
      <c r="F89" s="723">
        <f t="shared" si="43"/>
        <v>1.8633005572914769E-2</v>
      </c>
      <c r="G89" s="723">
        <f t="shared" si="43"/>
        <v>5.569375903597213E-2</v>
      </c>
      <c r="H89" s="723">
        <f t="shared" si="43"/>
        <v>3.2067155638775928E-2</v>
      </c>
      <c r="I89" s="723">
        <f t="shared" si="43"/>
        <v>5.515807937253514E-2</v>
      </c>
      <c r="J89" s="723">
        <f t="shared" si="43"/>
        <v>0.21945086284769233</v>
      </c>
      <c r="K89" s="723" t="s">
        <v>102</v>
      </c>
      <c r="L89" s="723" t="s">
        <v>102</v>
      </c>
      <c r="M89" s="724">
        <f t="shared" ref="M89:O89" si="46">M30/M$28</f>
        <v>4.1634430779022812E-2</v>
      </c>
      <c r="N89" s="724">
        <f t="shared" si="46"/>
        <v>0.15400183071590595</v>
      </c>
      <c r="O89" s="724">
        <f t="shared" si="46"/>
        <v>4.6114756082142563E-2</v>
      </c>
      <c r="P89" s="723">
        <f t="shared" ref="P89" si="47">P30/P$28</f>
        <v>6.2342712814977469E-2</v>
      </c>
    </row>
    <row r="90" spans="1:16" ht="15.75" customHeight="1" x14ac:dyDescent="0.2">
      <c r="A90" s="495" t="s">
        <v>180</v>
      </c>
      <c r="B90" s="725">
        <f t="shared" si="43"/>
        <v>1.6436100194278425E-2</v>
      </c>
      <c r="C90" s="725">
        <f t="shared" si="43"/>
        <v>1.529451457224046E-3</v>
      </c>
      <c r="D90" s="725">
        <f t="shared" si="43"/>
        <v>2.762090151978595E-2</v>
      </c>
      <c r="E90" s="725">
        <f t="shared" si="43"/>
        <v>3.1309148767355195E-2</v>
      </c>
      <c r="F90" s="725">
        <f t="shared" si="43"/>
        <v>2.632905360889639E-2</v>
      </c>
      <c r="G90" s="725">
        <f t="shared" si="43"/>
        <v>1.388898630749731E-2</v>
      </c>
      <c r="H90" s="725">
        <f t="shared" si="43"/>
        <v>1.621672393058346E-2</v>
      </c>
      <c r="I90" s="725">
        <f t="shared" si="43"/>
        <v>0</v>
      </c>
      <c r="J90" s="725">
        <f t="shared" si="43"/>
        <v>2.4245508728827901E-3</v>
      </c>
      <c r="K90" s="725" t="s">
        <v>102</v>
      </c>
      <c r="L90" s="725" t="s">
        <v>102</v>
      </c>
      <c r="M90" s="726">
        <f t="shared" ref="M90:O90" si="48">M31/M$28</f>
        <v>2.5189004181202266E-2</v>
      </c>
      <c r="N90" s="726">
        <f t="shared" si="48"/>
        <v>1.4586867336176504E-3</v>
      </c>
      <c r="O90" s="726">
        <f t="shared" si="48"/>
        <v>2.4242826359725678E-2</v>
      </c>
      <c r="P90" s="725">
        <f t="shared" ref="P90" si="49">P31/P$28</f>
        <v>3.2686552948545146E-2</v>
      </c>
    </row>
    <row r="91" spans="1:16" ht="15.75" customHeight="1" x14ac:dyDescent="0.25">
      <c r="A91" s="498" t="s">
        <v>293</v>
      </c>
      <c r="B91" s="727">
        <f>B32/B$32</f>
        <v>1</v>
      </c>
      <c r="C91" s="727">
        <f t="shared" ref="C91:J91" si="50">C32/C$32</f>
        <v>1</v>
      </c>
      <c r="D91" s="727">
        <f t="shared" si="50"/>
        <v>1</v>
      </c>
      <c r="E91" s="727">
        <f t="shared" si="50"/>
        <v>1</v>
      </c>
      <c r="F91" s="727">
        <f t="shared" si="50"/>
        <v>1</v>
      </c>
      <c r="G91" s="727">
        <f t="shared" si="50"/>
        <v>1</v>
      </c>
      <c r="H91" s="727">
        <f t="shared" si="50"/>
        <v>1</v>
      </c>
      <c r="I91" s="727">
        <f t="shared" si="50"/>
        <v>1</v>
      </c>
      <c r="J91" s="727">
        <f t="shared" si="50"/>
        <v>1</v>
      </c>
      <c r="K91" s="727" t="s">
        <v>102</v>
      </c>
      <c r="L91" s="727" t="s">
        <v>102</v>
      </c>
      <c r="M91" s="728">
        <f t="shared" ref="M91:O91" si="51">M32/M$32</f>
        <v>1</v>
      </c>
      <c r="N91" s="728">
        <f t="shared" si="51"/>
        <v>1</v>
      </c>
      <c r="O91" s="728">
        <f t="shared" si="51"/>
        <v>1</v>
      </c>
      <c r="P91" s="727">
        <f t="shared" ref="P91" si="52">P32/P$32</f>
        <v>1</v>
      </c>
    </row>
    <row r="92" spans="1:16" ht="15.75" customHeight="1" x14ac:dyDescent="0.2">
      <c r="A92" s="490" t="s">
        <v>182</v>
      </c>
      <c r="B92" s="721">
        <f t="shared" ref="B92:J94" si="53">B33/B$32</f>
        <v>0.17955914663916445</v>
      </c>
      <c r="C92" s="721">
        <f t="shared" si="53"/>
        <v>0.1962747854127638</v>
      </c>
      <c r="D92" s="721">
        <f t="shared" si="53"/>
        <v>0.20039293414924453</v>
      </c>
      <c r="E92" s="721">
        <f t="shared" si="53"/>
        <v>0.21072649186945808</v>
      </c>
      <c r="F92" s="721">
        <f t="shared" si="53"/>
        <v>0.22538929708835673</v>
      </c>
      <c r="G92" s="721">
        <f t="shared" si="53"/>
        <v>0.21296059264302042</v>
      </c>
      <c r="H92" s="721">
        <f t="shared" si="53"/>
        <v>0.28218662792521182</v>
      </c>
      <c r="I92" s="721">
        <f t="shared" si="53"/>
        <v>6.2681402578419754E-2</v>
      </c>
      <c r="J92" s="721">
        <f t="shared" si="53"/>
        <v>0.29503172679293233</v>
      </c>
      <c r="K92" s="721" t="s">
        <v>102</v>
      </c>
      <c r="L92" s="721" t="s">
        <v>102</v>
      </c>
      <c r="M92" s="722">
        <f t="shared" ref="M92:O92" si="54">M33/M$32</f>
        <v>0.21481234129462956</v>
      </c>
      <c r="N92" s="722">
        <f t="shared" si="54"/>
        <v>0.11741295073227001</v>
      </c>
      <c r="O92" s="722">
        <f t="shared" si="54"/>
        <v>0.21115278760182785</v>
      </c>
      <c r="P92" s="721">
        <f t="shared" ref="P92" si="55">P33/P$32</f>
        <v>0.23324450558972948</v>
      </c>
    </row>
    <row r="93" spans="1:16" ht="15.75" customHeight="1" x14ac:dyDescent="0.2">
      <c r="A93" s="492" t="s">
        <v>183</v>
      </c>
      <c r="B93" s="723">
        <f t="shared" si="53"/>
        <v>0.71868443681331984</v>
      </c>
      <c r="C93" s="723">
        <f t="shared" si="53"/>
        <v>0.6754941600952209</v>
      </c>
      <c r="D93" s="723">
        <f t="shared" si="53"/>
        <v>0.63754421493475588</v>
      </c>
      <c r="E93" s="723">
        <f t="shared" si="53"/>
        <v>0.65985878357982641</v>
      </c>
      <c r="F93" s="723">
        <f t="shared" si="53"/>
        <v>0.61312389803185607</v>
      </c>
      <c r="G93" s="723">
        <f t="shared" si="53"/>
        <v>0.58393368646291399</v>
      </c>
      <c r="H93" s="723">
        <f t="shared" si="53"/>
        <v>0.66522797287214375</v>
      </c>
      <c r="I93" s="723">
        <f t="shared" si="53"/>
        <v>0.33753033485822109</v>
      </c>
      <c r="J93" s="723">
        <f t="shared" si="53"/>
        <v>0.59234712670581002</v>
      </c>
      <c r="K93" s="723" t="s">
        <v>102</v>
      </c>
      <c r="L93" s="723" t="s">
        <v>102</v>
      </c>
      <c r="M93" s="724">
        <f t="shared" ref="M93:O93" si="56">M34/M$32</f>
        <v>0.64504797764007771</v>
      </c>
      <c r="N93" s="724">
        <f t="shared" si="56"/>
        <v>0.39755399766784943</v>
      </c>
      <c r="O93" s="724">
        <f t="shared" si="56"/>
        <v>0.63574897173035227</v>
      </c>
      <c r="P93" s="723">
        <f t="shared" ref="P93" si="57">P34/P$32</f>
        <v>0.55416748679302585</v>
      </c>
    </row>
    <row r="94" spans="1:16" ht="15.75" customHeight="1" x14ac:dyDescent="0.2">
      <c r="A94" s="490" t="s">
        <v>184</v>
      </c>
      <c r="B94" s="725">
        <f t="shared" si="53"/>
        <v>0.10175641654751567</v>
      </c>
      <c r="C94" s="725">
        <f t="shared" si="53"/>
        <v>0.12823105449201544</v>
      </c>
      <c r="D94" s="725">
        <f t="shared" si="53"/>
        <v>0.16206285091599956</v>
      </c>
      <c r="E94" s="725">
        <f t="shared" si="53"/>
        <v>0.12941472455071557</v>
      </c>
      <c r="F94" s="725">
        <f t="shared" si="53"/>
        <v>0.16148680487477857</v>
      </c>
      <c r="G94" s="725">
        <f t="shared" si="53"/>
        <v>0.20310572089406553</v>
      </c>
      <c r="H94" s="725">
        <f t="shared" si="53"/>
        <v>5.2585399202644455E-2</v>
      </c>
      <c r="I94" s="725">
        <f t="shared" si="53"/>
        <v>0.59978826256335915</v>
      </c>
      <c r="J94" s="725">
        <f t="shared" si="53"/>
        <v>0.11262114650125758</v>
      </c>
      <c r="K94" s="725" t="s">
        <v>102</v>
      </c>
      <c r="L94" s="725" t="s">
        <v>102</v>
      </c>
      <c r="M94" s="726">
        <f t="shared" ref="M94:O94" si="58">M35/M$32</f>
        <v>0.1401396810652927</v>
      </c>
      <c r="N94" s="726">
        <f t="shared" si="58"/>
        <v>0.48503305159988053</v>
      </c>
      <c r="O94" s="726">
        <f t="shared" si="58"/>
        <v>0.15309824066781977</v>
      </c>
      <c r="P94" s="725">
        <f t="shared" ref="P94" si="59">P35/P$32</f>
        <v>0.21258800761724464</v>
      </c>
    </row>
    <row r="95" spans="1:16" ht="15.75" customHeight="1" x14ac:dyDescent="0.25">
      <c r="A95" s="544" t="s">
        <v>226</v>
      </c>
      <c r="B95" s="732"/>
      <c r="C95" s="732"/>
      <c r="D95" s="732"/>
      <c r="E95" s="732"/>
      <c r="F95" s="732"/>
      <c r="G95" s="732"/>
      <c r="H95" s="732"/>
      <c r="I95" s="732"/>
      <c r="J95" s="732"/>
      <c r="K95" s="732"/>
      <c r="L95" s="732"/>
      <c r="M95" s="733"/>
      <c r="N95" s="733"/>
      <c r="O95" s="733"/>
      <c r="P95" s="734"/>
    </row>
    <row r="96" spans="1:16" ht="15.75" customHeight="1" x14ac:dyDescent="0.25">
      <c r="A96" s="550" t="s">
        <v>790</v>
      </c>
      <c r="B96" s="735">
        <v>0.28503491199999997</v>
      </c>
      <c r="C96" s="735">
        <v>0.26898734200000002</v>
      </c>
      <c r="D96" s="735">
        <v>0.239135917</v>
      </c>
      <c r="E96" s="735">
        <v>0.21268501300000001</v>
      </c>
      <c r="F96" s="735">
        <v>0.18608154599999999</v>
      </c>
      <c r="G96" s="735">
        <v>0.17949206700000001</v>
      </c>
      <c r="H96" s="735">
        <v>0.160384938</v>
      </c>
      <c r="I96" s="735">
        <v>6.0559598999999999E-2</v>
      </c>
      <c r="J96" s="735">
        <v>0.14265307199999999</v>
      </c>
      <c r="K96" s="735" t="s">
        <v>102</v>
      </c>
      <c r="L96" s="735" t="s">
        <v>102</v>
      </c>
      <c r="M96" s="736">
        <v>0.208033151</v>
      </c>
      <c r="N96" s="736">
        <v>0.102274974</v>
      </c>
      <c r="O96" s="736">
        <v>0.200739998</v>
      </c>
      <c r="P96" s="735">
        <v>0.15746481500000001</v>
      </c>
    </row>
    <row r="97" spans="1:16" s="7" customFormat="1" ht="15.75" customHeight="1" x14ac:dyDescent="0.2">
      <c r="A97" s="562" t="s">
        <v>407</v>
      </c>
      <c r="B97" s="741">
        <v>0.30939367400000001</v>
      </c>
      <c r="C97" s="741">
        <v>0.342413474</v>
      </c>
      <c r="D97" s="741">
        <v>0.39365351100000001</v>
      </c>
      <c r="E97" s="741">
        <v>0.43990542700000002</v>
      </c>
      <c r="F97" s="741">
        <v>0.49090264700000003</v>
      </c>
      <c r="G97" s="741">
        <v>0.50171915700000003</v>
      </c>
      <c r="H97" s="741">
        <v>0.511311195</v>
      </c>
      <c r="I97" s="741">
        <v>0.470693056</v>
      </c>
      <c r="J97" s="741">
        <v>0.59368042700000001</v>
      </c>
      <c r="K97" s="721" t="s">
        <v>102</v>
      </c>
      <c r="L97" s="721" t="s">
        <v>102</v>
      </c>
      <c r="M97" s="742">
        <v>0.44937191799999998</v>
      </c>
      <c r="N97" s="742">
        <v>0.53037752100000002</v>
      </c>
      <c r="O97" s="742">
        <v>0.45564631</v>
      </c>
      <c r="P97" s="721">
        <v>0.534331361</v>
      </c>
    </row>
    <row r="98" spans="1:16" ht="15.75" customHeight="1" x14ac:dyDescent="0.25">
      <c r="A98" s="546" t="s">
        <v>420</v>
      </c>
      <c r="B98" s="737">
        <v>0.77569142899999999</v>
      </c>
      <c r="C98" s="737">
        <v>0.81924407899999996</v>
      </c>
      <c r="D98" s="737">
        <v>0.85047406999999997</v>
      </c>
      <c r="E98" s="737">
        <v>0.87826188199999999</v>
      </c>
      <c r="F98" s="737">
        <v>0.89699607800000003</v>
      </c>
      <c r="G98" s="737">
        <v>0.91104295300000004</v>
      </c>
      <c r="H98" s="737">
        <v>0.90535620100000003</v>
      </c>
      <c r="I98" s="737">
        <v>1.036243646</v>
      </c>
      <c r="J98" s="737">
        <v>0.94766879599999998</v>
      </c>
      <c r="K98" s="737" t="s">
        <v>102</v>
      </c>
      <c r="L98" s="737" t="s">
        <v>102</v>
      </c>
      <c r="M98" s="738">
        <v>0.87807466199999995</v>
      </c>
      <c r="N98" s="738">
        <v>0.99123479299999995</v>
      </c>
      <c r="O98" s="738">
        <v>0.88587825799999997</v>
      </c>
      <c r="P98" s="723">
        <v>0.91026920899999997</v>
      </c>
    </row>
    <row r="99" spans="1:16" ht="15.75" customHeight="1" x14ac:dyDescent="0.2">
      <c r="A99" s="562" t="s">
        <v>466</v>
      </c>
      <c r="B99" s="721">
        <v>0.45742733600000002</v>
      </c>
      <c r="C99" s="721">
        <v>0.40091037099999999</v>
      </c>
      <c r="D99" s="721">
        <v>0.40757538799999998</v>
      </c>
      <c r="E99" s="721">
        <v>0.436767552</v>
      </c>
      <c r="F99" s="721">
        <v>0.34066793200000001</v>
      </c>
      <c r="G99" s="721">
        <v>0.29842233000000001</v>
      </c>
      <c r="H99" s="721">
        <v>0.36773854499999997</v>
      </c>
      <c r="I99" s="721">
        <v>0.177046183</v>
      </c>
      <c r="J99" s="721">
        <v>0.221070392</v>
      </c>
      <c r="K99" s="721" t="s">
        <v>102</v>
      </c>
      <c r="L99" s="721" t="s">
        <v>102</v>
      </c>
      <c r="M99" s="722">
        <v>0.39106951000000001</v>
      </c>
      <c r="N99" s="722">
        <v>0.199416858</v>
      </c>
      <c r="O99" s="722">
        <v>0.37785301900000001</v>
      </c>
      <c r="P99" s="721">
        <v>0.26682853499999998</v>
      </c>
    </row>
    <row r="100" spans="1:16" ht="15.75" customHeight="1" x14ac:dyDescent="0.25">
      <c r="A100" s="492" t="s">
        <v>409</v>
      </c>
      <c r="B100" s="723">
        <v>0.46038095899999998</v>
      </c>
      <c r="C100" s="723">
        <v>0.69459113800000005</v>
      </c>
      <c r="D100" s="723">
        <v>0.59924641700000003</v>
      </c>
      <c r="E100" s="723">
        <v>0.74264730400000001</v>
      </c>
      <c r="F100" s="723">
        <v>0.76692687199999998</v>
      </c>
      <c r="G100" s="723">
        <v>0.96819942000000003</v>
      </c>
      <c r="H100" s="723">
        <v>0.694561655</v>
      </c>
      <c r="I100" s="723">
        <v>0.80222733800000001</v>
      </c>
      <c r="J100" s="723">
        <v>0.98428135400000005</v>
      </c>
      <c r="K100" s="723" t="s">
        <v>102</v>
      </c>
      <c r="L100" s="723" t="s">
        <v>102</v>
      </c>
      <c r="M100" s="724">
        <v>0.73765876500000005</v>
      </c>
      <c r="N100" s="724">
        <v>0.89473714800000004</v>
      </c>
      <c r="O100" s="724">
        <v>0.74849099299999999</v>
      </c>
      <c r="P100" s="737">
        <v>0.70400068000000005</v>
      </c>
    </row>
    <row r="101" spans="1:16" ht="15.75" customHeight="1" x14ac:dyDescent="0.25">
      <c r="A101" s="495" t="s">
        <v>789</v>
      </c>
      <c r="B101" s="739">
        <v>1.6151739300000001</v>
      </c>
      <c r="C101" s="739">
        <v>2.5822447049999999</v>
      </c>
      <c r="D101" s="739">
        <v>2.5058821070000001</v>
      </c>
      <c r="E101" s="739">
        <v>3.4917707280000001</v>
      </c>
      <c r="F101" s="739">
        <v>4.1214558380000001</v>
      </c>
      <c r="G101" s="739">
        <v>5.3941070399999997</v>
      </c>
      <c r="H101" s="739">
        <v>4.3305915370000001</v>
      </c>
      <c r="I101" s="739">
        <v>13.24690642</v>
      </c>
      <c r="J101" s="739">
        <v>6.8998258650000004</v>
      </c>
      <c r="K101" s="739" t="s">
        <v>102</v>
      </c>
      <c r="L101" s="739" t="s">
        <v>102</v>
      </c>
      <c r="M101" s="740">
        <v>3.5458712349999999</v>
      </c>
      <c r="N101" s="740">
        <v>8.7483488319999996</v>
      </c>
      <c r="O101" s="740">
        <v>3.728658963</v>
      </c>
      <c r="P101" s="739">
        <v>4.470844348</v>
      </c>
    </row>
    <row r="102" spans="1:16" ht="15" customHeight="1" x14ac:dyDescent="0.2">
      <c r="A102" s="255" t="s">
        <v>285</v>
      </c>
      <c r="B102" s="13"/>
      <c r="C102" s="13"/>
      <c r="D102" s="13"/>
      <c r="E102" s="13"/>
      <c r="F102" s="13"/>
      <c r="G102" s="13"/>
      <c r="H102" s="13"/>
      <c r="I102" s="13"/>
      <c r="J102" s="13"/>
      <c r="K102" s="13"/>
      <c r="L102" s="13"/>
      <c r="M102" s="215"/>
      <c r="N102" s="215"/>
      <c r="O102" s="215"/>
      <c r="P102" s="39"/>
    </row>
    <row r="103" spans="1:16" ht="15" customHeight="1" x14ac:dyDescent="0.2">
      <c r="A103" s="255" t="s">
        <v>905</v>
      </c>
      <c r="B103" s="13"/>
      <c r="C103" s="13"/>
      <c r="D103" s="13"/>
      <c r="E103" s="13"/>
      <c r="F103" s="13"/>
      <c r="G103" s="13"/>
      <c r="H103" s="13"/>
      <c r="I103" s="13"/>
      <c r="J103" s="13"/>
      <c r="K103" s="13"/>
      <c r="L103" s="13"/>
      <c r="M103" s="215"/>
      <c r="N103" s="215"/>
      <c r="O103" s="215"/>
      <c r="P103" s="39"/>
    </row>
    <row r="104" spans="1:16" ht="15" customHeight="1" x14ac:dyDescent="0.2">
      <c r="A104" s="168" t="s">
        <v>553</v>
      </c>
      <c r="B104" s="13"/>
      <c r="C104" s="13"/>
      <c r="D104" s="13"/>
      <c r="E104" s="13"/>
      <c r="F104" s="13"/>
      <c r="G104" s="13"/>
      <c r="H104" s="13"/>
      <c r="I104" s="13"/>
      <c r="J104" s="13"/>
      <c r="K104" s="13"/>
      <c r="L104" s="13"/>
      <c r="M104" s="215"/>
      <c r="N104" s="215"/>
      <c r="O104" s="215"/>
      <c r="P104" s="39"/>
    </row>
    <row r="105" spans="1:16" ht="15" customHeight="1" x14ac:dyDescent="0.2">
      <c r="A105" s="255" t="s">
        <v>937</v>
      </c>
      <c r="B105" s="3"/>
      <c r="C105" s="3"/>
      <c r="D105" s="3"/>
      <c r="G105" s="185"/>
      <c r="J105" s="185"/>
      <c r="M105" s="215"/>
      <c r="N105" s="215"/>
      <c r="O105" s="215"/>
    </row>
    <row r="106" spans="1:16" ht="15" customHeight="1" x14ac:dyDescent="0.2">
      <c r="A106" s="254" t="s">
        <v>323</v>
      </c>
      <c r="B106" s="3"/>
      <c r="C106" s="3"/>
      <c r="D106" s="3"/>
      <c r="G106" s="185"/>
      <c r="J106" s="185"/>
      <c r="M106" s="215"/>
      <c r="N106" s="215"/>
      <c r="O106" s="215"/>
    </row>
    <row r="107" spans="1:16" x14ac:dyDescent="0.2">
      <c r="A107" s="13"/>
      <c r="B107" s="13"/>
      <c r="C107" s="13"/>
      <c r="D107" s="13"/>
      <c r="E107" s="13"/>
      <c r="F107" s="13"/>
      <c r="G107" s="13"/>
      <c r="H107" s="13"/>
      <c r="I107" s="13"/>
      <c r="J107" s="13"/>
      <c r="K107" s="13"/>
      <c r="L107" s="13"/>
      <c r="M107" s="215"/>
      <c r="N107" s="215"/>
      <c r="O107" s="215"/>
      <c r="P107" s="39"/>
    </row>
    <row r="108" spans="1:16" ht="24.75" customHeight="1" x14ac:dyDescent="0.25">
      <c r="A108" s="280" t="s">
        <v>935</v>
      </c>
      <c r="B108" s="13"/>
      <c r="C108" s="13"/>
      <c r="D108" s="13"/>
      <c r="E108" s="13"/>
      <c r="F108" s="13"/>
      <c r="G108" s="13"/>
      <c r="H108" s="13"/>
      <c r="I108" s="13"/>
      <c r="J108" s="13"/>
      <c r="K108" s="13"/>
      <c r="L108" s="13"/>
      <c r="M108" s="215"/>
      <c r="N108" s="215"/>
      <c r="O108" s="215"/>
      <c r="P108" s="39"/>
    </row>
    <row r="109" spans="1:16" ht="13.5" thickBot="1" x14ac:dyDescent="0.25">
      <c r="A109" s="13"/>
      <c r="B109" s="13"/>
      <c r="C109" s="13"/>
      <c r="D109" s="13"/>
      <c r="E109" s="13"/>
      <c r="F109" s="13"/>
      <c r="G109" s="13"/>
      <c r="H109" s="13"/>
      <c r="I109" s="13"/>
      <c r="J109" s="13"/>
      <c r="K109" s="13"/>
      <c r="L109" s="13"/>
      <c r="M109" s="215"/>
      <c r="N109" s="215"/>
      <c r="O109" s="215"/>
      <c r="P109" s="285" t="s">
        <v>23</v>
      </c>
    </row>
    <row r="110" spans="1:16" x14ac:dyDescent="0.2">
      <c r="A110" s="565" t="s">
        <v>81</v>
      </c>
      <c r="B110" s="42" t="s">
        <v>35</v>
      </c>
      <c r="C110" s="42" t="s">
        <v>121</v>
      </c>
      <c r="D110" s="42" t="s">
        <v>123</v>
      </c>
      <c r="E110" s="42" t="s">
        <v>36</v>
      </c>
      <c r="F110" s="42" t="s">
        <v>37</v>
      </c>
      <c r="G110" s="42" t="s">
        <v>38</v>
      </c>
      <c r="H110" s="42" t="s">
        <v>39</v>
      </c>
      <c r="I110" s="42" t="s">
        <v>125</v>
      </c>
      <c r="J110" s="42" t="s">
        <v>126</v>
      </c>
      <c r="K110" s="42" t="s">
        <v>127</v>
      </c>
      <c r="L110" s="252">
        <v>100000</v>
      </c>
      <c r="M110" s="250" t="s">
        <v>231</v>
      </c>
      <c r="N110" s="250" t="s">
        <v>229</v>
      </c>
      <c r="O110" s="257" t="s">
        <v>77</v>
      </c>
      <c r="P110" s="281" t="s">
        <v>220</v>
      </c>
    </row>
    <row r="111" spans="1:16" x14ac:dyDescent="0.2">
      <c r="A111" s="229" t="s">
        <v>225</v>
      </c>
      <c r="B111" s="43" t="s">
        <v>120</v>
      </c>
      <c r="C111" s="43" t="s">
        <v>40</v>
      </c>
      <c r="D111" s="43" t="s">
        <v>40</v>
      </c>
      <c r="E111" s="43" t="s">
        <v>40</v>
      </c>
      <c r="F111" s="43" t="s">
        <v>40</v>
      </c>
      <c r="G111" s="43" t="s">
        <v>40</v>
      </c>
      <c r="H111" s="43" t="s">
        <v>40</v>
      </c>
      <c r="I111" s="43" t="s">
        <v>40</v>
      </c>
      <c r="J111" s="43" t="s">
        <v>40</v>
      </c>
      <c r="K111" s="43" t="s">
        <v>40</v>
      </c>
      <c r="L111" s="43" t="s">
        <v>43</v>
      </c>
      <c r="M111" s="239" t="s">
        <v>230</v>
      </c>
      <c r="N111" s="239" t="s">
        <v>138</v>
      </c>
      <c r="O111" s="256" t="s">
        <v>137</v>
      </c>
      <c r="P111" s="282" t="s">
        <v>284</v>
      </c>
    </row>
    <row r="112" spans="1:16" ht="15" customHeight="1" thickBot="1" x14ac:dyDescent="0.25">
      <c r="A112" s="423" t="s">
        <v>82</v>
      </c>
      <c r="B112" s="44" t="s">
        <v>43</v>
      </c>
      <c r="C112" s="44" t="s">
        <v>122</v>
      </c>
      <c r="D112" s="44" t="s">
        <v>124</v>
      </c>
      <c r="E112" s="44" t="s">
        <v>44</v>
      </c>
      <c r="F112" s="44" t="s">
        <v>45</v>
      </c>
      <c r="G112" s="44" t="s">
        <v>46</v>
      </c>
      <c r="H112" s="44" t="s">
        <v>42</v>
      </c>
      <c r="I112" s="44" t="s">
        <v>128</v>
      </c>
      <c r="J112" s="44" t="s">
        <v>129</v>
      </c>
      <c r="K112" s="44" t="s">
        <v>130</v>
      </c>
      <c r="L112" s="44" t="s">
        <v>131</v>
      </c>
      <c r="M112" s="251" t="s">
        <v>138</v>
      </c>
      <c r="N112" s="251" t="s">
        <v>131</v>
      </c>
      <c r="O112" s="258" t="s">
        <v>41</v>
      </c>
      <c r="P112" s="283" t="s">
        <v>239</v>
      </c>
    </row>
    <row r="113" spans="1:16" ht="15" x14ac:dyDescent="0.25">
      <c r="A113" s="544" t="s">
        <v>223</v>
      </c>
      <c r="B113" s="192"/>
      <c r="C113" s="192"/>
      <c r="D113" s="192"/>
      <c r="E113" s="192"/>
      <c r="F113" s="192"/>
      <c r="G113" s="192"/>
      <c r="H113" s="192"/>
      <c r="I113" s="192"/>
      <c r="J113" s="192"/>
      <c r="K113" s="192"/>
      <c r="L113" s="192"/>
      <c r="M113" s="253"/>
      <c r="N113" s="253"/>
      <c r="O113" s="253"/>
    </row>
    <row r="114" spans="1:16" ht="15.75" customHeight="1" x14ac:dyDescent="0.25">
      <c r="A114" s="487" t="s">
        <v>286</v>
      </c>
      <c r="B114" s="572">
        <v>3.1836097670000001</v>
      </c>
      <c r="C114" s="572">
        <v>4.4486121159999996</v>
      </c>
      <c r="D114" s="572">
        <v>3.9068389360000002</v>
      </c>
      <c r="E114" s="572">
        <v>6.2027514510000001</v>
      </c>
      <c r="F114" s="572">
        <v>5.9174881849999998</v>
      </c>
      <c r="G114" s="572">
        <v>1.747121508</v>
      </c>
      <c r="H114" s="572">
        <v>2.4088927259999999</v>
      </c>
      <c r="I114" s="572">
        <v>5.1100171640000003</v>
      </c>
      <c r="J114" s="572">
        <v>4.323825362</v>
      </c>
      <c r="K114" s="572" t="s">
        <v>102</v>
      </c>
      <c r="L114" s="572" t="s">
        <v>102</v>
      </c>
      <c r="M114" s="573">
        <v>4.756407748</v>
      </c>
      <c r="N114" s="573">
        <v>4.7270121070000002</v>
      </c>
      <c r="O114" s="573">
        <v>4.7541302820000002</v>
      </c>
      <c r="P114" s="572">
        <v>5.0471121349999999</v>
      </c>
    </row>
    <row r="115" spans="1:16" ht="15.75" customHeight="1" x14ac:dyDescent="0.2">
      <c r="A115" s="490" t="s">
        <v>161</v>
      </c>
      <c r="B115" s="574">
        <v>4.329935452</v>
      </c>
      <c r="C115" s="574">
        <v>3.7815356549999999</v>
      </c>
      <c r="D115" s="574">
        <v>4.6944371660000002</v>
      </c>
      <c r="E115" s="574">
        <v>6.7722343949999999</v>
      </c>
      <c r="F115" s="574">
        <v>6.7565409540000001</v>
      </c>
      <c r="G115" s="574">
        <v>8.296872638</v>
      </c>
      <c r="H115" s="574">
        <v>8.2116627750000006</v>
      </c>
      <c r="I115" s="574">
        <v>3.2876953800000002</v>
      </c>
      <c r="J115" s="574">
        <v>12.653638443</v>
      </c>
      <c r="K115" s="574" t="s">
        <v>102</v>
      </c>
      <c r="L115" s="574" t="s">
        <v>102</v>
      </c>
      <c r="M115" s="575">
        <v>6.5004873569999999</v>
      </c>
      <c r="N115" s="575">
        <v>7.715167192</v>
      </c>
      <c r="O115" s="575">
        <v>6.5553930810000001</v>
      </c>
      <c r="P115" s="574">
        <v>8.5044224980000003</v>
      </c>
    </row>
    <row r="116" spans="1:16" ht="15.75" customHeight="1" x14ac:dyDescent="0.2">
      <c r="A116" s="492" t="s">
        <v>162</v>
      </c>
      <c r="B116" s="576">
        <v>2.2408425940000001</v>
      </c>
      <c r="C116" s="577">
        <v>4.3914229389999999</v>
      </c>
      <c r="D116" s="576">
        <v>3.789590789</v>
      </c>
      <c r="E116" s="576">
        <v>5.2096895239999998</v>
      </c>
      <c r="F116" s="576">
        <v>4.1722907559999998</v>
      </c>
      <c r="G116" s="576">
        <v>4.0115945809999998</v>
      </c>
      <c r="H116" s="576">
        <v>5.1184068429999998</v>
      </c>
      <c r="I116" s="576">
        <v>8.8833390300000001</v>
      </c>
      <c r="J116" s="576">
        <v>3.352589316</v>
      </c>
      <c r="K116" s="576" t="s">
        <v>102</v>
      </c>
      <c r="L116" s="576" t="s">
        <v>102</v>
      </c>
      <c r="M116" s="578">
        <v>4.564969134</v>
      </c>
      <c r="N116" s="578">
        <v>5.8076107859999997</v>
      </c>
      <c r="O116" s="578">
        <v>4.67580726</v>
      </c>
      <c r="P116" s="576">
        <v>3.7246784449999999</v>
      </c>
    </row>
    <row r="117" spans="1:16" ht="15.75" customHeight="1" x14ac:dyDescent="0.2">
      <c r="A117" s="490" t="s">
        <v>163</v>
      </c>
      <c r="B117" s="574">
        <v>9.7838372339999999</v>
      </c>
      <c r="C117" s="574">
        <v>4.2831066880000002</v>
      </c>
      <c r="D117" s="574">
        <v>5.0102766909999996</v>
      </c>
      <c r="E117" s="574">
        <v>8.1335448620000008</v>
      </c>
      <c r="F117" s="574">
        <v>5.5246215830000001</v>
      </c>
      <c r="G117" s="574">
        <v>5.362886338</v>
      </c>
      <c r="H117" s="574">
        <v>14.846023231</v>
      </c>
      <c r="I117" s="574">
        <v>-5.22271135</v>
      </c>
      <c r="J117" s="574">
        <v>-4.6636098859999997</v>
      </c>
      <c r="K117" s="574" t="s">
        <v>102</v>
      </c>
      <c r="L117" s="574" t="s">
        <v>102</v>
      </c>
      <c r="M117" s="575">
        <v>7.1380144999999997</v>
      </c>
      <c r="N117" s="575">
        <v>-4.923975875</v>
      </c>
      <c r="O117" s="575">
        <v>5.9811028540000004</v>
      </c>
      <c r="P117" s="574">
        <v>16.783393515</v>
      </c>
    </row>
    <row r="118" spans="1:16" ht="15.75" customHeight="1" x14ac:dyDescent="0.2">
      <c r="A118" s="492" t="s">
        <v>164</v>
      </c>
      <c r="B118" s="576">
        <v>-3.0743043719999998</v>
      </c>
      <c r="C118" s="576">
        <v>1.3171129349999999</v>
      </c>
      <c r="D118" s="576">
        <v>4.1693373060000001</v>
      </c>
      <c r="E118" s="576">
        <v>11.449057786999999</v>
      </c>
      <c r="F118" s="576">
        <v>2.9367336700000002</v>
      </c>
      <c r="G118" s="576">
        <v>-6.1844649599999997</v>
      </c>
      <c r="H118" s="576">
        <v>1.116215964</v>
      </c>
      <c r="I118" s="576">
        <v>0.99862400100000004</v>
      </c>
      <c r="J118" s="576">
        <v>-2.831494631</v>
      </c>
      <c r="K118" s="576" t="s">
        <v>102</v>
      </c>
      <c r="L118" s="576" t="s">
        <v>102</v>
      </c>
      <c r="M118" s="578">
        <v>4.3609986960000002</v>
      </c>
      <c r="N118" s="578">
        <v>-0.30562276199999999</v>
      </c>
      <c r="O118" s="578">
        <v>3.636173441</v>
      </c>
      <c r="P118" s="576">
        <v>4.7485395400000003</v>
      </c>
    </row>
    <row r="119" spans="1:16" ht="15.75" customHeight="1" x14ac:dyDescent="0.2">
      <c r="A119" s="495" t="s">
        <v>165</v>
      </c>
      <c r="B119" s="579">
        <v>6.1358493879999996</v>
      </c>
      <c r="C119" s="579">
        <v>8.7766595459999994</v>
      </c>
      <c r="D119" s="579">
        <v>1.0253734830000001</v>
      </c>
      <c r="E119" s="579">
        <v>2.9612531190000002</v>
      </c>
      <c r="F119" s="579">
        <v>21.358335768</v>
      </c>
      <c r="G119" s="579">
        <v>-25.193501971</v>
      </c>
      <c r="H119" s="579">
        <v>-44.307469015999999</v>
      </c>
      <c r="I119" s="579">
        <v>7.8756224860000001</v>
      </c>
      <c r="J119" s="579">
        <v>20.081205466</v>
      </c>
      <c r="K119" s="579" t="s">
        <v>102</v>
      </c>
      <c r="L119" s="579" t="s">
        <v>102</v>
      </c>
      <c r="M119" s="580">
        <v>-1.1316573649999999</v>
      </c>
      <c r="N119" s="580">
        <v>13.265223806</v>
      </c>
      <c r="O119" s="580">
        <v>-0.71577496399999996</v>
      </c>
      <c r="P119" s="579">
        <v>-2.3193044920000001</v>
      </c>
    </row>
    <row r="120" spans="1:16" ht="15.75" customHeight="1" x14ac:dyDescent="0.25">
      <c r="A120" s="498" t="s">
        <v>290</v>
      </c>
      <c r="B120" s="581">
        <v>6.1560119789999996</v>
      </c>
      <c r="C120" s="581">
        <v>4.8896608339999998</v>
      </c>
      <c r="D120" s="581">
        <v>4.2719018640000002</v>
      </c>
      <c r="E120" s="581">
        <v>5.1250660129999996</v>
      </c>
      <c r="F120" s="581">
        <v>5.2028248819999998</v>
      </c>
      <c r="G120" s="581">
        <v>4.8770424610000003</v>
      </c>
      <c r="H120" s="581">
        <v>5.3416880920000001</v>
      </c>
      <c r="I120" s="581">
        <v>5.1889840100000004</v>
      </c>
      <c r="J120" s="581">
        <v>3.6497067840000001</v>
      </c>
      <c r="K120" s="581" t="s">
        <v>102</v>
      </c>
      <c r="L120" s="581" t="s">
        <v>102</v>
      </c>
      <c r="M120" s="582">
        <v>5.0139539790000001</v>
      </c>
      <c r="N120" s="582">
        <v>4.4011376719999999</v>
      </c>
      <c r="O120" s="582">
        <v>4.9714629070000003</v>
      </c>
      <c r="P120" s="581">
        <v>5.6297394470000004</v>
      </c>
    </row>
    <row r="121" spans="1:16" ht="15.75" customHeight="1" x14ac:dyDescent="0.2">
      <c r="A121" s="490" t="s">
        <v>79</v>
      </c>
      <c r="B121" s="574">
        <v>5.032207444</v>
      </c>
      <c r="C121" s="574">
        <v>7.1682614539999996</v>
      </c>
      <c r="D121" s="574">
        <v>7.5123508010000002</v>
      </c>
      <c r="E121" s="574">
        <v>7.000139452</v>
      </c>
      <c r="F121" s="574">
        <v>6.8129645639999996</v>
      </c>
      <c r="G121" s="574">
        <v>6.4358016190000003</v>
      </c>
      <c r="H121" s="574">
        <v>7.1895465249999999</v>
      </c>
      <c r="I121" s="574">
        <v>2.026315877</v>
      </c>
      <c r="J121" s="574">
        <v>4.1433299830000001</v>
      </c>
      <c r="K121" s="574" t="s">
        <v>102</v>
      </c>
      <c r="L121" s="574" t="s">
        <v>102</v>
      </c>
      <c r="M121" s="575">
        <v>6.94304188</v>
      </c>
      <c r="N121" s="575">
        <v>3.2633403470000002</v>
      </c>
      <c r="O121" s="575">
        <v>6.6130949970000001</v>
      </c>
      <c r="P121" s="574">
        <v>6.4863363439999997</v>
      </c>
    </row>
    <row r="122" spans="1:16" ht="15.75" customHeight="1" x14ac:dyDescent="0.2">
      <c r="A122" s="492" t="s">
        <v>167</v>
      </c>
      <c r="B122" s="576">
        <v>5.4174754140000001</v>
      </c>
      <c r="C122" s="576">
        <v>7.5914331370000001</v>
      </c>
      <c r="D122" s="576">
        <v>8.0369320700000006</v>
      </c>
      <c r="E122" s="576">
        <v>7.3043837610000004</v>
      </c>
      <c r="F122" s="576">
        <v>5.9357559459999996</v>
      </c>
      <c r="G122" s="576">
        <v>5.9483957920000003</v>
      </c>
      <c r="H122" s="576">
        <v>6.814766799</v>
      </c>
      <c r="I122" s="576">
        <v>4.0651089279999999</v>
      </c>
      <c r="J122" s="576">
        <v>5.7735879839999997</v>
      </c>
      <c r="K122" s="576" t="s">
        <v>102</v>
      </c>
      <c r="L122" s="576" t="s">
        <v>102</v>
      </c>
      <c r="M122" s="578">
        <v>6.8594154720000002</v>
      </c>
      <c r="N122" s="578">
        <v>5.073637808</v>
      </c>
      <c r="O122" s="578">
        <v>6.6914909969999998</v>
      </c>
      <c r="P122" s="576">
        <v>7.483710973</v>
      </c>
    </row>
    <row r="123" spans="1:16" ht="15.75" customHeight="1" x14ac:dyDescent="0.2">
      <c r="A123" s="490" t="s">
        <v>322</v>
      </c>
      <c r="B123" s="574">
        <v>-0.57181405100000005</v>
      </c>
      <c r="C123" s="574">
        <v>1.5292094839999999</v>
      </c>
      <c r="D123" s="574">
        <v>-0.564416943</v>
      </c>
      <c r="E123" s="574">
        <v>2.287733147</v>
      </c>
      <c r="F123" s="574">
        <v>-1.6206228</v>
      </c>
      <c r="G123" s="574">
        <v>-2.3355799780000002</v>
      </c>
      <c r="H123" s="574">
        <v>-1.2922263759999999</v>
      </c>
      <c r="I123" s="574">
        <v>0</v>
      </c>
      <c r="J123" s="574">
        <v>0</v>
      </c>
      <c r="K123" s="574" t="s">
        <v>102</v>
      </c>
      <c r="L123" s="574" t="s">
        <v>102</v>
      </c>
      <c r="M123" s="575">
        <v>0.100882995</v>
      </c>
      <c r="N123" s="575">
        <v>0</v>
      </c>
      <c r="O123" s="575">
        <v>9.0171544000000006E-2</v>
      </c>
      <c r="P123" s="574">
        <v>0.45729320400000001</v>
      </c>
    </row>
    <row r="124" spans="1:16" ht="15.75" customHeight="1" x14ac:dyDescent="0.2">
      <c r="A124" s="492" t="s">
        <v>168</v>
      </c>
      <c r="B124" s="576">
        <v>3.8858077839999998</v>
      </c>
      <c r="C124" s="576">
        <v>5.343823456</v>
      </c>
      <c r="D124" s="576">
        <v>5.2469322959999998</v>
      </c>
      <c r="E124" s="576">
        <v>5.1221941830000004</v>
      </c>
      <c r="F124" s="576">
        <v>14.179121335</v>
      </c>
      <c r="G124" s="576">
        <v>9.4338748090000006</v>
      </c>
      <c r="H124" s="576">
        <v>9.6967644150000005</v>
      </c>
      <c r="I124" s="576">
        <v>-14.520510292999999</v>
      </c>
      <c r="J124" s="576">
        <v>-12.869247175</v>
      </c>
      <c r="K124" s="576" t="s">
        <v>102</v>
      </c>
      <c r="L124" s="576" t="s">
        <v>102</v>
      </c>
      <c r="M124" s="578">
        <v>7.4450992100000004</v>
      </c>
      <c r="N124" s="578">
        <v>-13.647926021</v>
      </c>
      <c r="O124" s="578">
        <v>6.1260739710000003</v>
      </c>
      <c r="P124" s="576">
        <v>1.2128744220000001</v>
      </c>
    </row>
    <row r="125" spans="1:16" ht="15.75" customHeight="1" x14ac:dyDescent="0.2">
      <c r="A125" s="490" t="s">
        <v>169</v>
      </c>
      <c r="B125" s="574">
        <v>2.30517328</v>
      </c>
      <c r="C125" s="574">
        <v>6.2645809640000003</v>
      </c>
      <c r="D125" s="574">
        <v>3.8516218339999999</v>
      </c>
      <c r="E125" s="574">
        <v>5.2374336359999996</v>
      </c>
      <c r="F125" s="574">
        <v>5.2406812150000004</v>
      </c>
      <c r="G125" s="574">
        <v>5.1025575280000002</v>
      </c>
      <c r="H125" s="574">
        <v>3.1731812599999998</v>
      </c>
      <c r="I125" s="574">
        <v>0.78517121000000001</v>
      </c>
      <c r="J125" s="574">
        <v>-1.3002402470000001</v>
      </c>
      <c r="K125" s="574" t="s">
        <v>102</v>
      </c>
      <c r="L125" s="574" t="s">
        <v>102</v>
      </c>
      <c r="M125" s="575">
        <v>4.8088460680000003</v>
      </c>
      <c r="N125" s="575">
        <v>-5.0714402999999998E-2</v>
      </c>
      <c r="O125" s="575">
        <v>4.5517015159999996</v>
      </c>
      <c r="P125" s="574">
        <v>2.8014043919999998</v>
      </c>
    </row>
    <row r="126" spans="1:16" ht="15.75" customHeight="1" x14ac:dyDescent="0.2">
      <c r="A126" s="492" t="s">
        <v>170</v>
      </c>
      <c r="B126" s="576">
        <v>3.0972412650000001</v>
      </c>
      <c r="C126" s="576">
        <v>3.5739115560000001</v>
      </c>
      <c r="D126" s="576">
        <v>3.1784967659999999</v>
      </c>
      <c r="E126" s="576">
        <v>4.438362777</v>
      </c>
      <c r="F126" s="576">
        <v>4.8155496749999998</v>
      </c>
      <c r="G126" s="576">
        <v>7.3465313410000004</v>
      </c>
      <c r="H126" s="576">
        <v>2.8958656679999999</v>
      </c>
      <c r="I126" s="576">
        <v>0.43099476399999997</v>
      </c>
      <c r="J126" s="576">
        <v>-2.0177338890000001</v>
      </c>
      <c r="K126" s="576" t="s">
        <v>102</v>
      </c>
      <c r="L126" s="576" t="s">
        <v>102</v>
      </c>
      <c r="M126" s="578">
        <v>4.4039459489999997</v>
      </c>
      <c r="N126" s="578">
        <v>-0.52977016799999999</v>
      </c>
      <c r="O126" s="578">
        <v>4.1013865389999999</v>
      </c>
      <c r="P126" s="576">
        <v>2.3999776260000001</v>
      </c>
    </row>
    <row r="127" spans="1:16" ht="15.75" customHeight="1" x14ac:dyDescent="0.2">
      <c r="A127" s="490" t="s">
        <v>171</v>
      </c>
      <c r="B127" s="574">
        <v>1.251698942</v>
      </c>
      <c r="C127" s="574">
        <v>20.798339232</v>
      </c>
      <c r="D127" s="574">
        <v>14.830745213</v>
      </c>
      <c r="E127" s="574">
        <v>15.961645834</v>
      </c>
      <c r="F127" s="574">
        <v>13.859054554</v>
      </c>
      <c r="G127" s="574">
        <v>-23.362781207000001</v>
      </c>
      <c r="H127" s="574">
        <v>45.309938950000003</v>
      </c>
      <c r="I127" s="574">
        <v>36.212829954999997</v>
      </c>
      <c r="J127" s="574">
        <v>109.99138943200001</v>
      </c>
      <c r="K127" s="574" t="s">
        <v>102</v>
      </c>
      <c r="L127" s="574" t="s">
        <v>102</v>
      </c>
      <c r="M127" s="575">
        <v>12.722715722</v>
      </c>
      <c r="N127" s="575">
        <v>47.364339158999996</v>
      </c>
      <c r="O127" s="575">
        <v>12.83995672</v>
      </c>
      <c r="P127" s="574">
        <v>6.0409219370000002</v>
      </c>
    </row>
    <row r="128" spans="1:16" ht="15.75" customHeight="1" x14ac:dyDescent="0.2">
      <c r="A128" s="693" t="s">
        <v>608</v>
      </c>
      <c r="B128" s="576">
        <v>0.75459944899999998</v>
      </c>
      <c r="C128" s="576">
        <v>8.5992371649999999</v>
      </c>
      <c r="D128" s="576">
        <v>4.0556931379999996</v>
      </c>
      <c r="E128" s="576">
        <v>7.5803518810000003</v>
      </c>
      <c r="F128" s="576">
        <v>7.382733108</v>
      </c>
      <c r="G128" s="576">
        <v>-7.6786786720000002</v>
      </c>
      <c r="H128" s="576">
        <v>3.7396337659999999</v>
      </c>
      <c r="I128" s="576">
        <v>6.769814835</v>
      </c>
      <c r="J128" s="576">
        <v>6.3145182589999997</v>
      </c>
      <c r="K128" s="576" t="s">
        <v>102</v>
      </c>
      <c r="L128" s="576" t="s">
        <v>102</v>
      </c>
      <c r="M128" s="578">
        <v>5.525652354</v>
      </c>
      <c r="N128" s="578">
        <v>6.5208113240000003</v>
      </c>
      <c r="O128" s="578">
        <v>5.5441161890000004</v>
      </c>
      <c r="P128" s="576">
        <v>3.9588192640000002</v>
      </c>
    </row>
    <row r="129" spans="1:16" ht="15.75" customHeight="1" x14ac:dyDescent="0.2">
      <c r="A129" s="490" t="s">
        <v>172</v>
      </c>
      <c r="B129" s="574">
        <v>20.739410906</v>
      </c>
      <c r="C129" s="574">
        <v>-17.115571195000001</v>
      </c>
      <c r="D129" s="574">
        <v>-4.7336118330000003</v>
      </c>
      <c r="E129" s="574">
        <v>5.0366782360000002</v>
      </c>
      <c r="F129" s="574">
        <v>17.590709095000001</v>
      </c>
      <c r="G129" s="574">
        <v>6.5606988590000004</v>
      </c>
      <c r="H129" s="574">
        <v>19.532774609000001</v>
      </c>
      <c r="I129" s="574">
        <v>35.709702270999998</v>
      </c>
      <c r="J129" s="574">
        <v>-6.5395951419999996</v>
      </c>
      <c r="K129" s="574" t="s">
        <v>102</v>
      </c>
      <c r="L129" s="574" t="s">
        <v>102</v>
      </c>
      <c r="M129" s="575">
        <v>6.6579657770000003</v>
      </c>
      <c r="N129" s="575">
        <v>25.027700379999999</v>
      </c>
      <c r="O129" s="575">
        <v>7.8715253790000004</v>
      </c>
      <c r="P129" s="574">
        <v>6.8756331919999996</v>
      </c>
    </row>
    <row r="130" spans="1:16" ht="15.75" customHeight="1" x14ac:dyDescent="0.2">
      <c r="A130" s="492" t="s">
        <v>173</v>
      </c>
      <c r="B130" s="576">
        <v>33.895223962000003</v>
      </c>
      <c r="C130" s="576">
        <v>9.4854217110000008</v>
      </c>
      <c r="D130" s="576">
        <v>6.9215487959999997</v>
      </c>
      <c r="E130" s="576">
        <v>4.5693162100000002</v>
      </c>
      <c r="F130" s="576">
        <v>5.8750287700000001</v>
      </c>
      <c r="G130" s="576">
        <v>-7.0677675999999995E-2</v>
      </c>
      <c r="H130" s="576">
        <v>6.4028814269999996</v>
      </c>
      <c r="I130" s="576">
        <v>19.166341018000001</v>
      </c>
      <c r="J130" s="576">
        <v>16.241307182</v>
      </c>
      <c r="K130" s="576" t="s">
        <v>102</v>
      </c>
      <c r="L130" s="576" t="s">
        <v>102</v>
      </c>
      <c r="M130" s="578">
        <v>5.618612218</v>
      </c>
      <c r="N130" s="578">
        <v>17.963758043999999</v>
      </c>
      <c r="O130" s="578">
        <v>6.1694562250000002</v>
      </c>
      <c r="P130" s="576">
        <v>5.7892253150000004</v>
      </c>
    </row>
    <row r="131" spans="1:16" ht="15.75" customHeight="1" x14ac:dyDescent="0.2">
      <c r="A131" s="495" t="s">
        <v>174</v>
      </c>
      <c r="B131" s="579">
        <v>0.69292850699999997</v>
      </c>
      <c r="C131" s="579">
        <v>0.230922496</v>
      </c>
      <c r="D131" s="579">
        <v>-4.9303588999999999</v>
      </c>
      <c r="E131" s="579">
        <v>-3.4163500939999998</v>
      </c>
      <c r="F131" s="579">
        <v>-12.777992507</v>
      </c>
      <c r="G131" s="579">
        <v>-3.374143063</v>
      </c>
      <c r="H131" s="579">
        <v>-15.103905825</v>
      </c>
      <c r="I131" s="579">
        <v>2.5168207690000002</v>
      </c>
      <c r="J131" s="579">
        <v>-0.22369458</v>
      </c>
      <c r="K131" s="579" t="s">
        <v>102</v>
      </c>
      <c r="L131" s="579" t="s">
        <v>102</v>
      </c>
      <c r="M131" s="580">
        <v>-5.2264294019999999</v>
      </c>
      <c r="N131" s="580">
        <v>1.848991008</v>
      </c>
      <c r="O131" s="580">
        <v>-5.0229617539999998</v>
      </c>
      <c r="P131" s="579">
        <v>2.249895682</v>
      </c>
    </row>
    <row r="132" spans="1:16" ht="15.75" customHeight="1" x14ac:dyDescent="0.25">
      <c r="A132" s="544" t="s">
        <v>224</v>
      </c>
      <c r="B132" s="583"/>
      <c r="C132" s="583"/>
      <c r="D132" s="583"/>
      <c r="E132" s="583"/>
      <c r="F132" s="583"/>
      <c r="G132" s="583"/>
      <c r="H132" s="583"/>
      <c r="I132" s="583"/>
      <c r="J132" s="583"/>
      <c r="K132" s="583"/>
      <c r="L132" s="583"/>
      <c r="M132" s="584"/>
      <c r="N132" s="584"/>
      <c r="O132" s="584"/>
      <c r="P132" s="583"/>
    </row>
    <row r="133" spans="1:16" ht="15.75" customHeight="1" x14ac:dyDescent="0.25">
      <c r="A133" s="487" t="s">
        <v>288</v>
      </c>
      <c r="B133" s="572">
        <v>4.0669035869999997</v>
      </c>
      <c r="C133" s="572">
        <v>-2.2706405439999999</v>
      </c>
      <c r="D133" s="572">
        <v>13.525237013</v>
      </c>
      <c r="E133" s="572">
        <v>13.649460999</v>
      </c>
      <c r="F133" s="572">
        <v>-4.0339427050000003</v>
      </c>
      <c r="G133" s="572">
        <v>-13.651637962000001</v>
      </c>
      <c r="H133" s="572">
        <v>24.958465035</v>
      </c>
      <c r="I133" s="572">
        <v>41.366916946000003</v>
      </c>
      <c r="J133" s="572">
        <v>45.209741678</v>
      </c>
      <c r="K133" s="572" t="s">
        <v>102</v>
      </c>
      <c r="L133" s="572" t="s">
        <v>102</v>
      </c>
      <c r="M133" s="573">
        <v>7.1774404299999999</v>
      </c>
      <c r="N133" s="573">
        <v>43.654114221</v>
      </c>
      <c r="O133" s="573">
        <v>8.2736386910000004</v>
      </c>
      <c r="P133" s="572">
        <v>8.4370856130000007</v>
      </c>
    </row>
    <row r="134" spans="1:16" ht="15.75" customHeight="1" x14ac:dyDescent="0.2">
      <c r="A134" s="545" t="s">
        <v>178</v>
      </c>
      <c r="B134" s="585">
        <v>4.5523479660000001</v>
      </c>
      <c r="C134" s="585">
        <v>1.8527039320000001</v>
      </c>
      <c r="D134" s="585">
        <v>1.9919611150000001</v>
      </c>
      <c r="E134" s="585">
        <v>11.80164834</v>
      </c>
      <c r="F134" s="585">
        <v>-3.2853389059999998</v>
      </c>
      <c r="G134" s="585">
        <v>-13.693073742999999</v>
      </c>
      <c r="H134" s="585">
        <v>24.057398701</v>
      </c>
      <c r="I134" s="585">
        <v>38.344786178</v>
      </c>
      <c r="J134" s="585">
        <v>96.161424468000007</v>
      </c>
      <c r="K134" s="585" t="s">
        <v>102</v>
      </c>
      <c r="L134" s="585" t="s">
        <v>102</v>
      </c>
      <c r="M134" s="586">
        <v>4.9907406139999999</v>
      </c>
      <c r="N134" s="586">
        <v>65.361576018999997</v>
      </c>
      <c r="O134" s="586">
        <v>6.3977541850000001</v>
      </c>
      <c r="P134" s="585">
        <v>8.9866896829999998</v>
      </c>
    </row>
    <row r="135" spans="1:16" ht="15.75" customHeight="1" x14ac:dyDescent="0.2">
      <c r="A135" s="546" t="s">
        <v>179</v>
      </c>
      <c r="B135" s="587">
        <v>-19.567453501999999</v>
      </c>
      <c r="C135" s="587">
        <v>-23.270407801000001</v>
      </c>
      <c r="D135" s="587">
        <v>702.00127527500001</v>
      </c>
      <c r="E135" s="587">
        <v>46.855068750999997</v>
      </c>
      <c r="F135" s="587">
        <v>-10.947123003</v>
      </c>
      <c r="G135" s="587">
        <v>42.555841334999997</v>
      </c>
      <c r="H135" s="587">
        <v>32.976289995999998</v>
      </c>
      <c r="I135" s="587">
        <v>125.896888655</v>
      </c>
      <c r="J135" s="587">
        <v>-24.770212462</v>
      </c>
      <c r="K135" s="587" t="s">
        <v>102</v>
      </c>
      <c r="L135" s="587" t="s">
        <v>102</v>
      </c>
      <c r="M135" s="588">
        <v>111.793654733</v>
      </c>
      <c r="N135" s="588">
        <v>-16.858026121000002</v>
      </c>
      <c r="O135" s="588">
        <v>75.610889078</v>
      </c>
      <c r="P135" s="587">
        <v>7.5979039420000003</v>
      </c>
    </row>
    <row r="136" spans="1:16" ht="15.75" customHeight="1" x14ac:dyDescent="0.2">
      <c r="A136" s="545" t="s">
        <v>180</v>
      </c>
      <c r="B136" s="585">
        <v>1.9259360910000001</v>
      </c>
      <c r="C136" s="585">
        <v>-96.085597105000005</v>
      </c>
      <c r="D136" s="585">
        <v>4.948241264</v>
      </c>
      <c r="E136" s="585">
        <v>66.224892908000001</v>
      </c>
      <c r="F136" s="585">
        <v>-21.713262167</v>
      </c>
      <c r="G136" s="585">
        <v>-66.123104428000005</v>
      </c>
      <c r="H136" s="585">
        <v>80.324445181000002</v>
      </c>
      <c r="I136" s="585">
        <v>0</v>
      </c>
      <c r="J136" s="585">
        <v>778.51323215599996</v>
      </c>
      <c r="K136" s="585" t="s">
        <v>102</v>
      </c>
      <c r="L136" s="585" t="s">
        <v>102</v>
      </c>
      <c r="M136" s="586">
        <v>2.5770058520000001</v>
      </c>
      <c r="N136" s="586">
        <v>778.51323215599996</v>
      </c>
      <c r="O136" s="586">
        <v>2.7948254600000002</v>
      </c>
      <c r="P136" s="585">
        <v>-3.5874774189999998</v>
      </c>
    </row>
    <row r="137" spans="1:16" ht="15.75" customHeight="1" x14ac:dyDescent="0.25">
      <c r="A137" s="547" t="s">
        <v>293</v>
      </c>
      <c r="B137" s="589">
        <v>4.2784578379999996</v>
      </c>
      <c r="C137" s="589">
        <v>-3.5479269499999999</v>
      </c>
      <c r="D137" s="589">
        <v>8.3124969530000001</v>
      </c>
      <c r="E137" s="589">
        <v>3.9095330399999999</v>
      </c>
      <c r="F137" s="589">
        <v>-2.4559023099999999</v>
      </c>
      <c r="G137" s="589">
        <v>-20.640176979</v>
      </c>
      <c r="H137" s="589">
        <v>2.7237338430000002</v>
      </c>
      <c r="I137" s="589">
        <v>17.441954991999999</v>
      </c>
      <c r="J137" s="589">
        <v>-27.547509448</v>
      </c>
      <c r="K137" s="589" t="s">
        <v>102</v>
      </c>
      <c r="L137" s="589" t="s">
        <v>102</v>
      </c>
      <c r="M137" s="590">
        <v>0.27756878800000001</v>
      </c>
      <c r="N137" s="590">
        <v>2.4558516780000001</v>
      </c>
      <c r="O137" s="590">
        <v>0.35773664100000002</v>
      </c>
      <c r="P137" s="589">
        <v>4.0669456049999999</v>
      </c>
    </row>
    <row r="138" spans="1:16" ht="15.75" customHeight="1" x14ac:dyDescent="0.2">
      <c r="A138" s="545" t="s">
        <v>182</v>
      </c>
      <c r="B138" s="585">
        <v>6.376485465</v>
      </c>
      <c r="C138" s="585">
        <v>-13.180924600000001</v>
      </c>
      <c r="D138" s="585">
        <v>14.707155508</v>
      </c>
      <c r="E138" s="585">
        <v>9.6650682549999996</v>
      </c>
      <c r="F138" s="585">
        <v>-5.8964304959999998</v>
      </c>
      <c r="G138" s="585">
        <v>25.030947481999998</v>
      </c>
      <c r="H138" s="585">
        <v>22.125835109000001</v>
      </c>
      <c r="I138" s="585">
        <v>-4.2467218259999999</v>
      </c>
      <c r="J138" s="585">
        <v>19.732482351000002</v>
      </c>
      <c r="K138" s="585" t="s">
        <v>102</v>
      </c>
      <c r="L138" s="585" t="s">
        <v>102</v>
      </c>
      <c r="M138" s="586">
        <v>7.9837998849999998</v>
      </c>
      <c r="N138" s="586">
        <v>8.6304848369999991</v>
      </c>
      <c r="O138" s="586">
        <v>7.9972320100000003</v>
      </c>
      <c r="P138" s="585">
        <v>2.8289714749999999</v>
      </c>
    </row>
    <row r="139" spans="1:16" ht="15.75" customHeight="1" x14ac:dyDescent="0.2">
      <c r="A139" s="548" t="s">
        <v>183</v>
      </c>
      <c r="B139" s="587">
        <v>9.5112701600000005</v>
      </c>
      <c r="C139" s="587">
        <v>18.205297882</v>
      </c>
      <c r="D139" s="587">
        <v>11.258380245</v>
      </c>
      <c r="E139" s="587">
        <v>7.9560635099999999</v>
      </c>
      <c r="F139" s="587">
        <v>-2.3685550979999999</v>
      </c>
      <c r="G139" s="587">
        <v>15.537553679</v>
      </c>
      <c r="H139" s="587">
        <v>29.949298865999999</v>
      </c>
      <c r="I139" s="587">
        <v>-29.936182469999999</v>
      </c>
      <c r="J139" s="587">
        <v>-13.650364153</v>
      </c>
      <c r="K139" s="587" t="s">
        <v>102</v>
      </c>
      <c r="L139" s="587" t="s">
        <v>102</v>
      </c>
      <c r="M139" s="588">
        <v>9.3193465280000005</v>
      </c>
      <c r="N139" s="588">
        <v>-24.969559623999999</v>
      </c>
      <c r="O139" s="588">
        <v>8.1580124339999998</v>
      </c>
      <c r="P139" s="587">
        <v>8.9301019749999995</v>
      </c>
    </row>
    <row r="140" spans="1:16" ht="15.75" customHeight="1" x14ac:dyDescent="0.2">
      <c r="A140" s="545" t="s">
        <v>184</v>
      </c>
      <c r="B140" s="585">
        <v>-24.011147214000001</v>
      </c>
      <c r="C140" s="585">
        <v>-46.403476918000003</v>
      </c>
      <c r="D140" s="585">
        <v>-7.6694469009999997</v>
      </c>
      <c r="E140" s="585">
        <v>-18.602983595000001</v>
      </c>
      <c r="F140" s="585">
        <v>2.4226939770000002</v>
      </c>
      <c r="G140" s="585">
        <v>-65.242524454000005</v>
      </c>
      <c r="H140" s="585">
        <v>-77.187288150000001</v>
      </c>
      <c r="I140" s="585">
        <v>97.119738846999994</v>
      </c>
      <c r="J140" s="585">
        <v>-74.851183993000006</v>
      </c>
      <c r="K140" s="585" t="s">
        <v>102</v>
      </c>
      <c r="L140" s="585" t="s">
        <v>102</v>
      </c>
      <c r="M140" s="586">
        <v>-32.703918242</v>
      </c>
      <c r="N140" s="586">
        <v>43.463344067000001</v>
      </c>
      <c r="O140" s="586">
        <v>-28.164061106999998</v>
      </c>
      <c r="P140" s="585">
        <v>-5.6642463650000003</v>
      </c>
    </row>
    <row r="141" spans="1:16" ht="15.75" customHeight="1" x14ac:dyDescent="0.25">
      <c r="A141" s="549" t="s">
        <v>226</v>
      </c>
      <c r="B141" s="591"/>
      <c r="C141" s="591"/>
      <c r="D141" s="591"/>
      <c r="E141" s="591"/>
      <c r="F141" s="591"/>
      <c r="G141" s="591"/>
      <c r="H141" s="591"/>
      <c r="I141" s="591"/>
      <c r="J141" s="591"/>
      <c r="K141" s="591"/>
      <c r="L141" s="591"/>
      <c r="M141" s="592"/>
      <c r="N141" s="592"/>
      <c r="O141" s="592"/>
      <c r="P141" s="591"/>
    </row>
    <row r="142" spans="1:16" ht="15.75" customHeight="1" x14ac:dyDescent="0.25">
      <c r="A142" s="550" t="s">
        <v>458</v>
      </c>
      <c r="B142" s="593">
        <v>2.861053938</v>
      </c>
      <c r="C142" s="593">
        <v>4.1278059239999996</v>
      </c>
      <c r="D142" s="593">
        <v>3.8881188760000001</v>
      </c>
      <c r="E142" s="593">
        <v>5.9954445510000003</v>
      </c>
      <c r="F142" s="593">
        <v>5.9298473310000004</v>
      </c>
      <c r="G142" s="593">
        <v>0.90485945499999998</v>
      </c>
      <c r="H142" s="593">
        <v>2.1150641069999998</v>
      </c>
      <c r="I142" s="593">
        <v>4.0106594720000004</v>
      </c>
      <c r="J142" s="593">
        <v>6.4937808879999999</v>
      </c>
      <c r="K142" s="593" t="s">
        <v>102</v>
      </c>
      <c r="L142" s="593" t="s">
        <v>102</v>
      </c>
      <c r="M142" s="594">
        <v>4.5289475049999997</v>
      </c>
      <c r="N142" s="594">
        <v>5.6358263290000004</v>
      </c>
      <c r="O142" s="594">
        <v>4.5805535959999997</v>
      </c>
      <c r="P142" s="593">
        <v>4.7903491110000003</v>
      </c>
    </row>
    <row r="143" spans="1:16" ht="15.75" customHeight="1" x14ac:dyDescent="0.2">
      <c r="A143" s="551" t="s">
        <v>402</v>
      </c>
      <c r="B143" s="595">
        <v>7.0877803129999997</v>
      </c>
      <c r="C143" s="595">
        <v>9.2233119269999992</v>
      </c>
      <c r="D143" s="595">
        <v>9.0589139210000003</v>
      </c>
      <c r="E143" s="595">
        <v>7.5936269479999998</v>
      </c>
      <c r="F143" s="595">
        <v>7.4146553339999999</v>
      </c>
      <c r="G143" s="595">
        <v>7.7839555379999998</v>
      </c>
      <c r="H143" s="595">
        <v>8.15544957</v>
      </c>
      <c r="I143" s="595">
        <v>5.8836415000000004</v>
      </c>
      <c r="J143" s="595">
        <v>9.3408632189999992</v>
      </c>
      <c r="K143" s="595" t="s">
        <v>102</v>
      </c>
      <c r="L143" s="595" t="s">
        <v>102</v>
      </c>
      <c r="M143" s="596">
        <v>7.898059011</v>
      </c>
      <c r="N143" s="596">
        <v>8.0092885759999994</v>
      </c>
      <c r="O143" s="596">
        <v>7.8621197660000002</v>
      </c>
      <c r="P143" s="595">
        <v>8.9404187400000001</v>
      </c>
    </row>
    <row r="144" spans="1:16" ht="15.75" customHeight="1" x14ac:dyDescent="0.25">
      <c r="A144" s="552" t="s">
        <v>403</v>
      </c>
      <c r="B144" s="597">
        <v>5.3974480299999996</v>
      </c>
      <c r="C144" s="597">
        <v>7.3080823739999996</v>
      </c>
      <c r="D144" s="597">
        <v>8.0630916030000002</v>
      </c>
      <c r="E144" s="597">
        <v>6.9808163089999997</v>
      </c>
      <c r="F144" s="597">
        <v>5.8501232569999999</v>
      </c>
      <c r="G144" s="597">
        <v>5.3042448149999997</v>
      </c>
      <c r="H144" s="597">
        <v>6.3870247979999997</v>
      </c>
      <c r="I144" s="597">
        <v>2.9766800510000002</v>
      </c>
      <c r="J144" s="597">
        <v>7.9565496409999996</v>
      </c>
      <c r="K144" s="597" t="s">
        <v>102</v>
      </c>
      <c r="L144" s="597" t="s">
        <v>102</v>
      </c>
      <c r="M144" s="598">
        <v>6.5963719430000003</v>
      </c>
      <c r="N144" s="598">
        <v>5.9754862080000004</v>
      </c>
      <c r="O144" s="598">
        <v>6.4853450700000002</v>
      </c>
      <c r="P144" s="597">
        <v>7.1965532830000001</v>
      </c>
    </row>
    <row r="145" spans="1:17" ht="15.75" customHeight="1" x14ac:dyDescent="0.25">
      <c r="A145" s="553" t="s">
        <v>404</v>
      </c>
      <c r="B145" s="595">
        <v>6.1358442870000003</v>
      </c>
      <c r="C145" s="595">
        <v>4.6134254070000003</v>
      </c>
      <c r="D145" s="595">
        <v>4.2971497510000001</v>
      </c>
      <c r="E145" s="595">
        <v>4.8080701130000003</v>
      </c>
      <c r="F145" s="595">
        <v>5.1177846550000003</v>
      </c>
      <c r="G145" s="595">
        <v>4.2394051570000002</v>
      </c>
      <c r="H145" s="595">
        <v>4.9198450649999996</v>
      </c>
      <c r="I145" s="595">
        <v>4.0888003959999999</v>
      </c>
      <c r="J145" s="595">
        <v>5.7888356539999997</v>
      </c>
      <c r="K145" s="595" t="s">
        <v>102</v>
      </c>
      <c r="L145" s="595" t="s">
        <v>102</v>
      </c>
      <c r="M145" s="596">
        <v>4.7554532089999997</v>
      </c>
      <c r="N145" s="596">
        <v>5.2972139939999998</v>
      </c>
      <c r="O145" s="596">
        <v>4.7686403640000004</v>
      </c>
      <c r="P145" s="595">
        <v>5.3475349000000003</v>
      </c>
    </row>
    <row r="146" spans="1:17" ht="15.75" customHeight="1" x14ac:dyDescent="0.25">
      <c r="A146" s="548" t="s">
        <v>650</v>
      </c>
      <c r="B146" s="599">
        <v>4.3090723039999999</v>
      </c>
      <c r="C146" s="599">
        <v>1.648723948</v>
      </c>
      <c r="D146" s="599">
        <v>3.4110251009999999</v>
      </c>
      <c r="E146" s="599">
        <v>10.781757464</v>
      </c>
      <c r="F146" s="599">
        <v>-2.9800715809999998</v>
      </c>
      <c r="G146" s="599">
        <v>-13.367469088</v>
      </c>
      <c r="H146" s="599">
        <v>23.055582439999998</v>
      </c>
      <c r="I146" s="599">
        <v>36.897822236000003</v>
      </c>
      <c r="J146" s="599">
        <v>93.977552247999995</v>
      </c>
      <c r="K146" s="599" t="s">
        <v>102</v>
      </c>
      <c r="L146" s="599" t="s">
        <v>102</v>
      </c>
      <c r="M146" s="600">
        <v>4.8093897820000002</v>
      </c>
      <c r="N146" s="600">
        <v>64.789295156999998</v>
      </c>
      <c r="O146" s="600">
        <v>6.2452138899999996</v>
      </c>
      <c r="P146" s="599">
        <v>8.5724245190000001</v>
      </c>
    </row>
    <row r="147" spans="1:17" ht="15.75" customHeight="1" x14ac:dyDescent="0.25">
      <c r="A147" s="554" t="s">
        <v>405</v>
      </c>
      <c r="B147" s="595">
        <v>-1.565218249</v>
      </c>
      <c r="C147" s="595">
        <v>-4.6336417059999997</v>
      </c>
      <c r="D147" s="595">
        <v>-5.8755719260000001</v>
      </c>
      <c r="E147" s="595">
        <v>-1.3138461450000001</v>
      </c>
      <c r="F147" s="595">
        <v>-3.3624075539999998</v>
      </c>
      <c r="G147" s="595">
        <v>-3.1058064760000001</v>
      </c>
      <c r="H147" s="595">
        <v>2.581114597</v>
      </c>
      <c r="I147" s="595">
        <v>-11.697530915</v>
      </c>
      <c r="J147" s="595">
        <v>13.074673369999999</v>
      </c>
      <c r="K147" s="595" t="s">
        <v>102</v>
      </c>
      <c r="L147" s="595" t="s">
        <v>102</v>
      </c>
      <c r="M147" s="596">
        <v>-2.4113878529999999</v>
      </c>
      <c r="N147" s="596">
        <v>0.98324624199999999</v>
      </c>
      <c r="O147" s="596">
        <v>-2.1747950220000001</v>
      </c>
      <c r="P147" s="595">
        <v>-0.20713046800000001</v>
      </c>
    </row>
    <row r="148" spans="1:17" ht="15.75" customHeight="1" x14ac:dyDescent="0.25">
      <c r="A148" s="546" t="s">
        <v>406</v>
      </c>
      <c r="B148" s="601">
        <v>3.0776546819999999</v>
      </c>
      <c r="C148" s="601">
        <v>3.3011412610000002</v>
      </c>
      <c r="D148" s="601">
        <v>3.2034799010000001</v>
      </c>
      <c r="E148" s="601">
        <v>4.1234375730000004</v>
      </c>
      <c r="F148" s="601">
        <v>4.7308225009999996</v>
      </c>
      <c r="G148" s="601">
        <v>6.6938799009999999</v>
      </c>
      <c r="H148" s="601">
        <v>2.4838169890000001</v>
      </c>
      <c r="I148" s="601">
        <v>-0.61942449600000005</v>
      </c>
      <c r="J148" s="601">
        <v>4.4299999999999999E-3</v>
      </c>
      <c r="K148" s="601" t="s">
        <v>102</v>
      </c>
      <c r="L148" s="601" t="s">
        <v>102</v>
      </c>
      <c r="M148" s="602">
        <v>4.1469467660000001</v>
      </c>
      <c r="N148" s="602">
        <v>0.32398410799999999</v>
      </c>
      <c r="O148" s="602">
        <v>3.9002451300000001</v>
      </c>
      <c r="P148" s="601">
        <v>2.126401837</v>
      </c>
    </row>
    <row r="149" spans="1:17" ht="15.75" customHeight="1" x14ac:dyDescent="0.2">
      <c r="A149" s="551" t="s">
        <v>417</v>
      </c>
      <c r="B149" s="595">
        <v>-0.28529322699999998</v>
      </c>
      <c r="C149" s="595">
        <v>-1.8758575999999999E-2</v>
      </c>
      <c r="D149" s="595">
        <v>-4.4469916999999998E-2</v>
      </c>
      <c r="E149" s="595">
        <v>-0.41522157599999998</v>
      </c>
      <c r="F149" s="595">
        <v>-0.82240875400000002</v>
      </c>
      <c r="G149" s="595">
        <v>1.092310455</v>
      </c>
      <c r="H149" s="595">
        <v>1.317947011</v>
      </c>
      <c r="I149" s="595">
        <v>1.631173709</v>
      </c>
      <c r="J149" s="595">
        <v>-0.557899743</v>
      </c>
      <c r="K149" s="595" t="s">
        <v>102</v>
      </c>
      <c r="L149" s="595" t="s">
        <v>102</v>
      </c>
      <c r="M149" s="596">
        <v>-8.2271469999999999E-2</v>
      </c>
      <c r="N149" s="596">
        <v>0.54166731899999998</v>
      </c>
      <c r="O149" s="596">
        <v>-3.4093452000000003E-2</v>
      </c>
      <c r="P149" s="595">
        <v>-0.68125583499999998</v>
      </c>
    </row>
    <row r="150" spans="1:17" ht="15.75" customHeight="1" x14ac:dyDescent="0.2">
      <c r="A150" s="552" t="s">
        <v>422</v>
      </c>
      <c r="B150" s="597">
        <v>2.0595943609999998</v>
      </c>
      <c r="C150" s="597">
        <v>0.30868021000000001</v>
      </c>
      <c r="D150" s="597">
        <v>0.26731952599999997</v>
      </c>
      <c r="E150" s="597">
        <v>-0.79892270700000001</v>
      </c>
      <c r="F150" s="597">
        <v>-0.54917998999999995</v>
      </c>
      <c r="G150" s="597">
        <v>2.5240271509999999</v>
      </c>
      <c r="H150" s="597">
        <v>2.4044973999999999</v>
      </c>
      <c r="I150" s="597">
        <v>7.0578092999999995E-2</v>
      </c>
      <c r="J150" s="597">
        <v>-0.55399952100000005</v>
      </c>
      <c r="K150" s="597" t="s">
        <v>102</v>
      </c>
      <c r="L150" s="597" t="s">
        <v>102</v>
      </c>
      <c r="M150" s="598">
        <v>0.19470701700000001</v>
      </c>
      <c r="N150" s="598">
        <v>-0.27934114599999998</v>
      </c>
      <c r="O150" s="598">
        <v>0.165821886</v>
      </c>
      <c r="P150" s="597">
        <v>0.46730084300000002</v>
      </c>
    </row>
    <row r="151" spans="1:17" s="3" customFormat="1" ht="15.75" customHeight="1" x14ac:dyDescent="0.25">
      <c r="A151" s="553" t="s">
        <v>418</v>
      </c>
      <c r="B151" s="595">
        <v>-5.2790719599999996</v>
      </c>
      <c r="C151" s="595">
        <v>-3.672649689</v>
      </c>
      <c r="D151" s="595">
        <v>-0.415544364</v>
      </c>
      <c r="E151" s="595">
        <v>0.18170518499999999</v>
      </c>
      <c r="F151" s="595">
        <v>1.084380629</v>
      </c>
      <c r="G151" s="595">
        <v>-3.7296071930000001</v>
      </c>
      <c r="H151" s="595">
        <v>-3.3457671809999998</v>
      </c>
      <c r="I151" s="595">
        <v>-0.37893362600000002</v>
      </c>
      <c r="J151" s="595">
        <v>0.28713387899999998</v>
      </c>
      <c r="K151" s="595" t="s">
        <v>102</v>
      </c>
      <c r="L151" s="595" t="s">
        <v>102</v>
      </c>
      <c r="M151" s="596">
        <v>-0.83302260800000005</v>
      </c>
      <c r="N151" s="596">
        <v>-5.39099E-3</v>
      </c>
      <c r="O151" s="596">
        <v>-0.77989977600000004</v>
      </c>
      <c r="P151" s="595">
        <v>-0.65126336500000004</v>
      </c>
      <c r="Q151"/>
    </row>
    <row r="152" spans="1:17" ht="15.75" customHeight="1" x14ac:dyDescent="0.25">
      <c r="A152" s="548" t="s">
        <v>463</v>
      </c>
      <c r="B152" s="599">
        <v>-0.80109565100000002</v>
      </c>
      <c r="C152" s="599">
        <v>-1.1693010150000001</v>
      </c>
      <c r="D152" s="599">
        <v>-0.34924960599999999</v>
      </c>
      <c r="E152" s="599">
        <v>2.3551827150000002</v>
      </c>
      <c r="F152" s="599">
        <v>-2.8434157629999999</v>
      </c>
      <c r="G152" s="599">
        <v>-6.065024738</v>
      </c>
      <c r="H152" s="599">
        <v>5.4196725959999998</v>
      </c>
      <c r="I152" s="599">
        <v>4.243100428</v>
      </c>
      <c r="J152" s="599">
        <v>10.050603231</v>
      </c>
      <c r="K152" s="599" t="s">
        <v>102</v>
      </c>
      <c r="L152" s="599" t="s">
        <v>102</v>
      </c>
      <c r="M152" s="600">
        <v>2.0125056999999998E-2</v>
      </c>
      <c r="N152" s="600">
        <v>7.1993292230000003</v>
      </c>
      <c r="O152" s="600">
        <v>0.525132139</v>
      </c>
      <c r="P152" s="599">
        <v>0.79253260999999997</v>
      </c>
    </row>
    <row r="153" spans="1:17" ht="15.75" customHeight="1" x14ac:dyDescent="0.25">
      <c r="A153" s="554" t="s">
        <v>419</v>
      </c>
      <c r="B153" s="595">
        <v>-3.6017985669999999</v>
      </c>
      <c r="C153" s="595">
        <v>-6.735006963</v>
      </c>
      <c r="D153" s="595">
        <v>-6.4764983300000001</v>
      </c>
      <c r="E153" s="595">
        <v>-4.6069528770000003</v>
      </c>
      <c r="F153" s="595">
        <v>-6.7299765259999997</v>
      </c>
      <c r="G153" s="595">
        <v>-7.3395828859999996</v>
      </c>
      <c r="H153" s="595">
        <v>-1.5835200380000001</v>
      </c>
      <c r="I153" s="595">
        <v>-14.341871380000001</v>
      </c>
      <c r="J153" s="595">
        <v>6.3421047350000004</v>
      </c>
      <c r="K153" s="595" t="s">
        <v>102</v>
      </c>
      <c r="L153" s="595" t="s">
        <v>102</v>
      </c>
      <c r="M153" s="596">
        <v>-5.417315619</v>
      </c>
      <c r="N153" s="596">
        <v>-3.8222847299999998</v>
      </c>
      <c r="O153" s="596">
        <v>-5.3126378279999997</v>
      </c>
      <c r="P153" s="595">
        <v>-3.918869323</v>
      </c>
    </row>
    <row r="154" spans="1:17" ht="15.75" customHeight="1" x14ac:dyDescent="0.25">
      <c r="A154" s="555" t="s">
        <v>788</v>
      </c>
      <c r="B154" s="603">
        <v>-0.262003808</v>
      </c>
      <c r="C154" s="603">
        <v>-0.28326737600000002</v>
      </c>
      <c r="D154" s="603">
        <v>-0.302219711</v>
      </c>
      <c r="E154" s="603">
        <v>-8.2352066000000002E-2</v>
      </c>
      <c r="F154" s="603">
        <v>-0.23315119500000001</v>
      </c>
      <c r="G154" s="603">
        <v>-1.3584578060000001</v>
      </c>
      <c r="H154" s="603">
        <v>-0.87988993000000004</v>
      </c>
      <c r="I154" s="603">
        <v>-2.5523539390000001</v>
      </c>
      <c r="J154" s="603">
        <v>0.68590286700000003</v>
      </c>
      <c r="K154" s="603" t="s">
        <v>102</v>
      </c>
      <c r="L154" s="603" t="s">
        <v>102</v>
      </c>
      <c r="M154" s="604">
        <v>-0.29636749899999998</v>
      </c>
      <c r="N154" s="604">
        <v>-0.13120130599999999</v>
      </c>
      <c r="O154" s="604">
        <v>-0.29791431000000002</v>
      </c>
      <c r="P154" s="603">
        <v>-0.393242482</v>
      </c>
    </row>
    <row r="155" spans="1:17" x14ac:dyDescent="0.2">
      <c r="A155" s="255" t="s">
        <v>932</v>
      </c>
      <c r="B155" s="13"/>
      <c r="C155" s="13"/>
      <c r="D155" s="13"/>
      <c r="E155" s="13"/>
      <c r="F155" s="13"/>
      <c r="G155" s="13"/>
      <c r="H155" s="13"/>
      <c r="I155" s="13"/>
      <c r="J155" s="13"/>
      <c r="K155" s="13"/>
      <c r="L155" s="13"/>
      <c r="M155" s="13"/>
      <c r="N155" s="13"/>
      <c r="O155" s="13"/>
      <c r="P155" s="39"/>
    </row>
    <row r="156" spans="1:17" x14ac:dyDescent="0.2">
      <c r="A156" s="255" t="s">
        <v>357</v>
      </c>
      <c r="B156" s="13"/>
      <c r="C156" s="13"/>
      <c r="D156" s="13"/>
      <c r="E156" s="13"/>
      <c r="F156" s="13"/>
      <c r="G156" s="13"/>
      <c r="H156" s="13"/>
      <c r="I156" s="13"/>
      <c r="J156" s="13"/>
      <c r="K156" s="13"/>
      <c r="L156" s="13"/>
      <c r="M156" s="13"/>
      <c r="N156" s="13"/>
      <c r="O156" s="13"/>
      <c r="P156" s="39"/>
    </row>
    <row r="157" spans="1:17" x14ac:dyDescent="0.2">
      <c r="A157" s="286" t="s">
        <v>909</v>
      </c>
      <c r="B157" s="13"/>
      <c r="C157" s="13"/>
      <c r="D157" s="13"/>
      <c r="E157" s="13"/>
      <c r="F157" s="13"/>
      <c r="G157" s="13"/>
      <c r="H157" s="13"/>
      <c r="I157" s="13"/>
      <c r="J157" s="13"/>
      <c r="K157" s="13"/>
      <c r="L157" s="13"/>
      <c r="M157" s="13"/>
      <c r="N157" s="13"/>
      <c r="O157" s="13"/>
      <c r="P157" s="39"/>
    </row>
    <row r="158" spans="1:17" x14ac:dyDescent="0.2">
      <c r="A158" s="37" t="s">
        <v>558</v>
      </c>
      <c r="B158" s="13"/>
      <c r="C158" s="13"/>
      <c r="D158" s="13"/>
      <c r="E158" s="13"/>
      <c r="F158" s="13"/>
      <c r="G158" s="13"/>
      <c r="H158" s="13"/>
      <c r="I158" s="13"/>
      <c r="J158" s="13"/>
      <c r="K158" s="13"/>
      <c r="L158" s="13"/>
      <c r="M158" s="13"/>
      <c r="N158" s="13"/>
      <c r="O158" s="13"/>
      <c r="P158" s="39"/>
    </row>
    <row r="159" spans="1:17" x14ac:dyDescent="0.2">
      <c r="A159" s="286" t="s">
        <v>910</v>
      </c>
      <c r="B159" s="13"/>
      <c r="C159" s="13"/>
      <c r="D159" s="13"/>
      <c r="E159" s="13"/>
      <c r="F159" s="13"/>
      <c r="G159" s="13"/>
      <c r="H159" s="13"/>
      <c r="I159" s="13"/>
      <c r="J159" s="13"/>
      <c r="K159" s="13"/>
      <c r="L159" s="13"/>
      <c r="M159" s="13"/>
      <c r="N159" s="13"/>
      <c r="O159" s="13"/>
      <c r="P159" s="39"/>
    </row>
    <row r="160" spans="1:17" x14ac:dyDescent="0.2">
      <c r="A160" s="255" t="s">
        <v>938</v>
      </c>
      <c r="B160" s="13"/>
      <c r="C160" s="13"/>
      <c r="D160" s="13"/>
      <c r="E160" s="13"/>
      <c r="F160" s="13"/>
      <c r="G160" s="13"/>
      <c r="H160" s="13"/>
      <c r="I160" s="13"/>
      <c r="J160" s="13"/>
      <c r="K160" s="13"/>
      <c r="L160" s="13"/>
      <c r="M160" s="13"/>
      <c r="N160" s="13"/>
      <c r="O160" s="13"/>
      <c r="P160" s="39"/>
    </row>
    <row r="161" spans="1:16" x14ac:dyDescent="0.2">
      <c r="A161" s="286" t="s">
        <v>931</v>
      </c>
      <c r="B161" s="13"/>
      <c r="C161" s="13"/>
      <c r="D161" s="13"/>
      <c r="E161" s="13"/>
      <c r="F161" s="13"/>
      <c r="G161" s="13"/>
      <c r="H161" s="13"/>
      <c r="I161" s="13"/>
      <c r="J161" s="13"/>
      <c r="K161" s="13"/>
      <c r="L161" s="13"/>
      <c r="M161" s="13"/>
      <c r="N161" s="13"/>
      <c r="O161" s="13"/>
      <c r="P161" s="39"/>
    </row>
    <row r="162" spans="1:16" x14ac:dyDescent="0.2">
      <c r="A162" s="223"/>
      <c r="B162" s="3"/>
      <c r="C162" s="3"/>
      <c r="D162" s="3"/>
      <c r="G162" s="185"/>
      <c r="J162" s="185"/>
    </row>
    <row r="163" spans="1:16" ht="12.75" customHeight="1" x14ac:dyDescent="0.2">
      <c r="A163" s="1011" t="s">
        <v>680</v>
      </c>
      <c r="B163" s="1011"/>
      <c r="C163" s="1011"/>
      <c r="D163" s="1011"/>
      <c r="E163" s="1011"/>
      <c r="F163" s="1011"/>
      <c r="G163" s="1011"/>
      <c r="H163" s="1011"/>
      <c r="I163" s="1011"/>
      <c r="J163" s="1011"/>
      <c r="K163" s="1011"/>
      <c r="L163" s="1011"/>
      <c r="M163" s="1011"/>
      <c r="N163" s="1011"/>
      <c r="O163" s="1011"/>
      <c r="P163" s="1011"/>
    </row>
    <row r="164" spans="1:16" ht="13.5" customHeight="1" x14ac:dyDescent="0.2">
      <c r="A164" s="1011"/>
      <c r="B164" s="1011"/>
      <c r="C164" s="1011"/>
      <c r="D164" s="1011"/>
      <c r="E164" s="1011"/>
      <c r="F164" s="1011"/>
      <c r="G164" s="1011"/>
      <c r="H164" s="1011"/>
      <c r="I164" s="1011"/>
      <c r="J164" s="1011"/>
      <c r="K164" s="1011"/>
      <c r="L164" s="1011"/>
      <c r="M164" s="1011"/>
      <c r="N164" s="1011"/>
      <c r="O164" s="1011"/>
      <c r="P164" s="1011"/>
    </row>
    <row r="165" spans="1:16" x14ac:dyDescent="0.2">
      <c r="A165" s="1011"/>
      <c r="B165" s="1011"/>
      <c r="C165" s="1011"/>
      <c r="D165" s="1011"/>
      <c r="E165" s="1011"/>
      <c r="F165" s="1011"/>
      <c r="G165" s="1011"/>
      <c r="H165" s="1011"/>
      <c r="I165" s="1011"/>
      <c r="J165" s="1011"/>
      <c r="K165" s="1011"/>
      <c r="L165" s="1011"/>
      <c r="M165" s="1011"/>
      <c r="N165" s="1011"/>
      <c r="O165" s="1011"/>
      <c r="P165" s="1011"/>
    </row>
    <row r="166" spans="1:16" x14ac:dyDescent="0.2">
      <c r="A166" s="303"/>
      <c r="B166" s="303"/>
      <c r="C166" s="303"/>
      <c r="D166" s="303"/>
      <c r="E166" s="303"/>
      <c r="F166" s="303"/>
      <c r="G166" s="306"/>
      <c r="H166" s="306"/>
      <c r="I166" s="306"/>
      <c r="J166" s="306"/>
      <c r="K166" s="306"/>
      <c r="L166" s="306"/>
      <c r="M166" s="306"/>
      <c r="N166" s="306"/>
      <c r="O166" s="306"/>
      <c r="P166" s="306"/>
    </row>
    <row r="167" spans="1:16" x14ac:dyDescent="0.2">
      <c r="A167" s="1020" t="s">
        <v>324</v>
      </c>
      <c r="B167" s="1020"/>
      <c r="C167" s="1020"/>
      <c r="D167" s="1020"/>
      <c r="E167" s="1020"/>
      <c r="F167" s="1020"/>
      <c r="G167" s="306"/>
      <c r="H167" s="306"/>
      <c r="I167" s="306"/>
      <c r="J167" s="306"/>
      <c r="K167" s="306"/>
      <c r="L167" s="306"/>
      <c r="M167" s="306"/>
      <c r="N167" s="306"/>
      <c r="O167" s="306"/>
      <c r="P167" s="306"/>
    </row>
    <row r="168" spans="1:16" x14ac:dyDescent="0.2">
      <c r="A168" s="303"/>
      <c r="B168" s="303"/>
      <c r="C168" s="303"/>
      <c r="D168" s="303"/>
      <c r="E168" s="303"/>
      <c r="F168" s="303"/>
      <c r="G168" s="306"/>
      <c r="H168" s="306"/>
      <c r="I168" s="306"/>
      <c r="J168" s="306"/>
      <c r="K168" s="306"/>
      <c r="L168" s="306"/>
      <c r="M168" s="306"/>
      <c r="N168" s="306"/>
      <c r="O168" s="306"/>
      <c r="P168" s="306"/>
    </row>
    <row r="169" spans="1:16" ht="12.75" customHeight="1" x14ac:dyDescent="0.2">
      <c r="A169" s="1011" t="s">
        <v>325</v>
      </c>
      <c r="B169" s="1011"/>
      <c r="C169" s="1011"/>
      <c r="D169" s="1011"/>
      <c r="E169" s="1011"/>
      <c r="F169" s="1011"/>
      <c r="G169" s="1011"/>
      <c r="H169" s="1011"/>
      <c r="I169" s="1011"/>
      <c r="J169" s="1011"/>
      <c r="K169" s="1011"/>
      <c r="L169" s="1011"/>
      <c r="M169" s="1011"/>
      <c r="N169" s="1011"/>
      <c r="O169" s="1011"/>
      <c r="P169" s="1011"/>
    </row>
    <row r="170" spans="1:16" x14ac:dyDescent="0.2">
      <c r="A170" s="1011"/>
      <c r="B170" s="1011"/>
      <c r="C170" s="1011"/>
      <c r="D170" s="1011"/>
      <c r="E170" s="1011"/>
      <c r="F170" s="1011"/>
      <c r="G170" s="1011"/>
      <c r="H170" s="1011"/>
      <c r="I170" s="1011"/>
      <c r="J170" s="1011"/>
      <c r="K170" s="1011"/>
      <c r="L170" s="1011"/>
      <c r="M170" s="1011"/>
      <c r="N170" s="1011"/>
      <c r="O170" s="1011"/>
      <c r="P170" s="1011"/>
    </row>
    <row r="171" spans="1:16" x14ac:dyDescent="0.2">
      <c r="A171" s="303"/>
      <c r="B171" s="303"/>
      <c r="C171" s="303"/>
      <c r="D171" s="303"/>
      <c r="E171" s="303"/>
      <c r="F171" s="303"/>
      <c r="G171" s="306"/>
      <c r="H171" s="306"/>
      <c r="I171" s="306"/>
      <c r="J171" s="306"/>
      <c r="K171" s="306"/>
      <c r="L171" s="306"/>
      <c r="M171" s="306"/>
      <c r="N171" s="306"/>
      <c r="O171" s="306"/>
      <c r="P171" s="306"/>
    </row>
    <row r="172" spans="1:16" ht="12.75" customHeight="1" x14ac:dyDescent="0.2">
      <c r="A172" s="1011" t="s">
        <v>326</v>
      </c>
      <c r="B172" s="1011"/>
      <c r="C172" s="1011"/>
      <c r="D172" s="1011"/>
      <c r="E172" s="1011"/>
      <c r="F172" s="1011"/>
      <c r="G172" s="1011"/>
      <c r="H172" s="1011"/>
      <c r="I172" s="1011"/>
      <c r="J172" s="1011"/>
      <c r="K172" s="1011"/>
      <c r="L172" s="1011"/>
      <c r="M172" s="1011"/>
      <c r="N172" s="1011"/>
      <c r="O172" s="1011"/>
      <c r="P172" s="1011"/>
    </row>
    <row r="173" spans="1:16" x14ac:dyDescent="0.2">
      <c r="A173" s="1011"/>
      <c r="B173" s="1011"/>
      <c r="C173" s="1011"/>
      <c r="D173" s="1011"/>
      <c r="E173" s="1011"/>
      <c r="F173" s="1011"/>
      <c r="G173" s="1011"/>
      <c r="H173" s="1011"/>
      <c r="I173" s="1011"/>
      <c r="J173" s="1011"/>
      <c r="K173" s="1011"/>
      <c r="L173" s="1011"/>
      <c r="M173" s="1011"/>
      <c r="N173" s="1011"/>
      <c r="O173" s="1011"/>
      <c r="P173" s="1011"/>
    </row>
    <row r="174" spans="1:16" x14ac:dyDescent="0.2">
      <c r="A174" s="1011"/>
      <c r="B174" s="1011"/>
      <c r="C174" s="1011"/>
      <c r="D174" s="1011"/>
      <c r="E174" s="1011"/>
      <c r="F174" s="1011"/>
      <c r="G174" s="1011"/>
      <c r="H174" s="1011"/>
      <c r="I174" s="1011"/>
      <c r="J174" s="1011"/>
      <c r="K174" s="1011"/>
      <c r="L174" s="1011"/>
      <c r="M174" s="1011"/>
      <c r="N174" s="1011"/>
      <c r="O174" s="1011"/>
      <c r="P174" s="1011"/>
    </row>
    <row r="175" spans="1:16" x14ac:dyDescent="0.2">
      <c r="A175" s="303"/>
      <c r="B175" s="303"/>
      <c r="C175" s="303"/>
      <c r="D175" s="303"/>
      <c r="E175" s="303"/>
      <c r="F175" s="303"/>
      <c r="G175" s="306"/>
      <c r="H175" s="306"/>
      <c r="I175" s="306"/>
      <c r="J175" s="306"/>
      <c r="K175" s="306"/>
      <c r="L175" s="306"/>
      <c r="M175" s="306"/>
      <c r="N175" s="306"/>
      <c r="O175" s="306"/>
      <c r="P175" s="306"/>
    </row>
    <row r="176" spans="1:16" ht="12.75" customHeight="1" x14ac:dyDescent="0.2">
      <c r="A176" s="1011" t="s">
        <v>327</v>
      </c>
      <c r="B176" s="1011"/>
      <c r="C176" s="1011"/>
      <c r="D176" s="1011"/>
      <c r="E176" s="1011"/>
      <c r="F176" s="1011"/>
      <c r="G176" s="1011"/>
      <c r="H176" s="1011"/>
      <c r="I176" s="1011"/>
      <c r="J176" s="1011"/>
      <c r="K176" s="1011"/>
      <c r="L176" s="1011"/>
      <c r="M176" s="1011"/>
      <c r="N176" s="1011"/>
      <c r="O176" s="1011"/>
      <c r="P176" s="1011"/>
    </row>
    <row r="177" spans="1:16" x14ac:dyDescent="0.2">
      <c r="A177" s="1011"/>
      <c r="B177" s="1011"/>
      <c r="C177" s="1011"/>
      <c r="D177" s="1011"/>
      <c r="E177" s="1011"/>
      <c r="F177" s="1011"/>
      <c r="G177" s="1011"/>
      <c r="H177" s="1011"/>
      <c r="I177" s="1011"/>
      <c r="J177" s="1011"/>
      <c r="K177" s="1011"/>
      <c r="L177" s="1011"/>
      <c r="M177" s="1011"/>
      <c r="N177" s="1011"/>
      <c r="O177" s="1011"/>
      <c r="P177" s="1011"/>
    </row>
    <row r="178" spans="1:16" ht="10.5" customHeight="1" x14ac:dyDescent="0.2">
      <c r="A178" s="1011"/>
      <c r="B178" s="1011"/>
      <c r="C178" s="1011"/>
      <c r="D178" s="1011"/>
      <c r="E178" s="1011"/>
      <c r="F178" s="1011"/>
      <c r="G178" s="1011"/>
      <c r="H178" s="1011"/>
      <c r="I178" s="1011"/>
      <c r="J178" s="1011"/>
      <c r="K178" s="1011"/>
      <c r="L178" s="1011"/>
      <c r="M178" s="1011"/>
      <c r="N178" s="1011"/>
      <c r="O178" s="1011"/>
      <c r="P178" s="1011"/>
    </row>
    <row r="179" spans="1:16" x14ac:dyDescent="0.2">
      <c r="A179" s="1011"/>
      <c r="B179" s="1011"/>
      <c r="C179" s="1011"/>
      <c r="D179" s="1011"/>
      <c r="E179" s="1011"/>
      <c r="F179" s="1011"/>
      <c r="G179" s="1011"/>
      <c r="H179" s="1011"/>
      <c r="I179" s="1011"/>
      <c r="J179" s="1011"/>
      <c r="K179" s="1011"/>
      <c r="L179" s="1011"/>
      <c r="M179" s="1011"/>
      <c r="N179" s="1011"/>
      <c r="O179" s="1011"/>
      <c r="P179" s="1011"/>
    </row>
    <row r="180" spans="1:16" ht="12.75" customHeight="1" x14ac:dyDescent="0.2">
      <c r="A180" s="303"/>
      <c r="B180" s="303"/>
      <c r="C180" s="303"/>
      <c r="D180" s="303"/>
      <c r="E180" s="303"/>
      <c r="F180" s="303"/>
      <c r="G180" s="306"/>
      <c r="H180" s="306"/>
      <c r="I180" s="306"/>
      <c r="J180" s="306"/>
      <c r="K180" s="306"/>
      <c r="L180" s="306"/>
      <c r="M180" s="306"/>
      <c r="N180" s="306"/>
      <c r="O180" s="306"/>
      <c r="P180" s="306"/>
    </row>
    <row r="181" spans="1:16" ht="60.75" customHeight="1" x14ac:dyDescent="0.2">
      <c r="A181" s="1011" t="s">
        <v>681</v>
      </c>
      <c r="B181" s="1011"/>
      <c r="C181" s="1011"/>
      <c r="D181" s="1011"/>
      <c r="E181" s="1011"/>
      <c r="F181" s="1011"/>
      <c r="G181" s="1011"/>
      <c r="H181" s="1011"/>
      <c r="I181" s="1011"/>
      <c r="J181" s="1011"/>
      <c r="K181" s="1011"/>
      <c r="L181" s="1011"/>
      <c r="M181" s="1011"/>
      <c r="N181" s="1011"/>
      <c r="O181" s="1011"/>
      <c r="P181" s="1011"/>
    </row>
    <row r="182" spans="1:16" ht="12.75" customHeight="1" x14ac:dyDescent="0.2">
      <c r="A182" s="303"/>
      <c r="B182" s="303"/>
      <c r="C182" s="303"/>
      <c r="D182" s="303"/>
      <c r="E182" s="303"/>
      <c r="F182" s="303"/>
      <c r="G182" s="306"/>
      <c r="H182" s="306"/>
      <c r="I182" s="306"/>
      <c r="J182" s="306"/>
      <c r="K182" s="306"/>
      <c r="L182" s="306"/>
      <c r="M182" s="306"/>
      <c r="N182" s="306"/>
      <c r="O182" s="306"/>
      <c r="P182" s="306"/>
    </row>
    <row r="183" spans="1:16" ht="157.5" customHeight="1" x14ac:dyDescent="0.2">
      <c r="A183" s="1011" t="s">
        <v>682</v>
      </c>
      <c r="B183" s="1011"/>
      <c r="C183" s="1011"/>
      <c r="D183" s="1011"/>
      <c r="E183" s="1011"/>
      <c r="F183" s="1011"/>
      <c r="G183" s="1011"/>
      <c r="H183" s="1011"/>
      <c r="I183" s="1011"/>
      <c r="J183" s="1011"/>
      <c r="K183" s="1011"/>
      <c r="L183" s="1011"/>
      <c r="M183" s="1011"/>
      <c r="N183" s="1011"/>
      <c r="O183" s="1011"/>
      <c r="P183" s="1011"/>
    </row>
  </sheetData>
  <mergeCells count="7">
    <mergeCell ref="A181:P181"/>
    <mergeCell ref="A183:P183"/>
    <mergeCell ref="A167:F167"/>
    <mergeCell ref="A163:P165"/>
    <mergeCell ref="A169:P170"/>
    <mergeCell ref="A172:P174"/>
    <mergeCell ref="A176:P179"/>
  </mergeCells>
  <phoneticPr fontId="2" type="noConversion"/>
  <pageMargins left="0.59055118110236227" right="0.59055118110236227" top="0.59055118110236227" bottom="0.59055118110236227" header="0.39370078740157483" footer="0.39370078740157483"/>
  <pageSetup paperSize="9" scale="48" firstPageNumber="34" fitToHeight="0" orientation="landscape" useFirstPageNumber="1" r:id="rId1"/>
  <headerFooter alignWithMargins="0">
    <oddHeader>&amp;R&amp;12Les finances des communes en 2023</oddHeader>
    <oddFooter>&amp;L&amp;12Direction Générale des Collectivités Locales / DESL&amp;C&amp;12&amp;P&amp;R&amp;12Mise en ligne : janvier 2025</oddFooter>
  </headerFooter>
  <rowBreaks count="3" manualBreakCount="3">
    <brk id="60" max="15" man="1"/>
    <brk id="106" max="15" man="1"/>
    <brk id="161" max="15" man="1"/>
  </rowBreaks>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81"/>
  <sheetViews>
    <sheetView zoomScale="85" zoomScaleNormal="85" zoomScaleSheetLayoutView="70" zoomScalePageLayoutView="85" workbookViewId="0">
      <selection activeCell="P95" sqref="P95:P100"/>
    </sheetView>
  </sheetViews>
  <sheetFormatPr baseColWidth="10" defaultRowHeight="12.75" x14ac:dyDescent="0.2"/>
  <cols>
    <col min="1" max="1" width="91.140625" customWidth="1"/>
    <col min="13" max="14" width="15.5703125" customWidth="1"/>
    <col min="15" max="15" width="14.28515625" customWidth="1"/>
    <col min="16" max="16" width="18.85546875" customWidth="1"/>
  </cols>
  <sheetData>
    <row r="1" spans="1:16" ht="21" x14ac:dyDescent="0.2">
      <c r="A1" s="46" t="s">
        <v>939</v>
      </c>
    </row>
    <row r="2" spans="1:16" ht="18" x14ac:dyDescent="0.2">
      <c r="A2" s="46"/>
    </row>
    <row r="3" spans="1:16" ht="13.5" thickBot="1" x14ac:dyDescent="0.25">
      <c r="A3" s="13"/>
      <c r="P3" s="259" t="s">
        <v>213</v>
      </c>
    </row>
    <row r="4" spans="1:16" ht="12.75" customHeight="1" x14ac:dyDescent="0.2">
      <c r="A4" s="41"/>
      <c r="B4" s="42" t="s">
        <v>35</v>
      </c>
      <c r="C4" s="42" t="s">
        <v>121</v>
      </c>
      <c r="D4" s="42" t="s">
        <v>123</v>
      </c>
      <c r="E4" s="42" t="s">
        <v>36</v>
      </c>
      <c r="F4" s="42" t="s">
        <v>37</v>
      </c>
      <c r="G4" s="42" t="s">
        <v>38</v>
      </c>
      <c r="H4" s="42" t="s">
        <v>39</v>
      </c>
      <c r="I4" s="42" t="s">
        <v>125</v>
      </c>
      <c r="J4" s="42" t="s">
        <v>126</v>
      </c>
      <c r="K4" s="42" t="s">
        <v>127</v>
      </c>
      <c r="L4" s="252">
        <v>100000</v>
      </c>
      <c r="M4" s="250" t="s">
        <v>231</v>
      </c>
      <c r="N4" s="250" t="s">
        <v>231</v>
      </c>
      <c r="O4" s="257" t="s">
        <v>77</v>
      </c>
      <c r="P4" s="281" t="s">
        <v>220</v>
      </c>
    </row>
    <row r="5" spans="1:16" x14ac:dyDescent="0.2">
      <c r="A5" s="566" t="s">
        <v>81</v>
      </c>
      <c r="B5" s="43" t="s">
        <v>120</v>
      </c>
      <c r="C5" s="43" t="s">
        <v>40</v>
      </c>
      <c r="D5" s="43" t="s">
        <v>40</v>
      </c>
      <c r="E5" s="43" t="s">
        <v>40</v>
      </c>
      <c r="F5" s="43" t="s">
        <v>40</v>
      </c>
      <c r="G5" s="43" t="s">
        <v>40</v>
      </c>
      <c r="H5" s="43" t="s">
        <v>40</v>
      </c>
      <c r="I5" s="43" t="s">
        <v>40</v>
      </c>
      <c r="J5" s="43" t="s">
        <v>40</v>
      </c>
      <c r="K5" s="43" t="s">
        <v>40</v>
      </c>
      <c r="L5" s="43" t="s">
        <v>43</v>
      </c>
      <c r="M5" s="239" t="s">
        <v>230</v>
      </c>
      <c r="N5" s="239" t="s">
        <v>138</v>
      </c>
      <c r="O5" s="256" t="s">
        <v>137</v>
      </c>
      <c r="P5" s="282" t="s">
        <v>284</v>
      </c>
    </row>
    <row r="6" spans="1:16" ht="15" customHeight="1" thickBot="1" x14ac:dyDescent="0.25">
      <c r="A6" s="423" t="s">
        <v>213</v>
      </c>
      <c r="B6" s="44" t="s">
        <v>43</v>
      </c>
      <c r="C6" s="44" t="s">
        <v>122</v>
      </c>
      <c r="D6" s="44" t="s">
        <v>124</v>
      </c>
      <c r="E6" s="44" t="s">
        <v>44</v>
      </c>
      <c r="F6" s="44" t="s">
        <v>45</v>
      </c>
      <c r="G6" s="44" t="s">
        <v>46</v>
      </c>
      <c r="H6" s="44" t="s">
        <v>42</v>
      </c>
      <c r="I6" s="44" t="s">
        <v>128</v>
      </c>
      <c r="J6" s="44" t="s">
        <v>129</v>
      </c>
      <c r="K6" s="44" t="s">
        <v>130</v>
      </c>
      <c r="L6" s="44" t="s">
        <v>131</v>
      </c>
      <c r="M6" s="251" t="s">
        <v>138</v>
      </c>
      <c r="N6" s="251" t="s">
        <v>131</v>
      </c>
      <c r="O6" s="258" t="s">
        <v>41</v>
      </c>
      <c r="P6" s="283" t="s">
        <v>239</v>
      </c>
    </row>
    <row r="7" spans="1:16" ht="12.75" customHeight="1" x14ac:dyDescent="0.2">
      <c r="A7" s="227"/>
    </row>
    <row r="8" spans="1:16" ht="15.75" customHeight="1" x14ac:dyDescent="0.25">
      <c r="A8" s="474" t="s">
        <v>160</v>
      </c>
      <c r="B8" s="466">
        <v>821.25693608999995</v>
      </c>
      <c r="C8" s="466">
        <v>635.26551207199998</v>
      </c>
      <c r="D8" s="466">
        <v>708.34032967799999</v>
      </c>
      <c r="E8" s="466">
        <v>750.47289609100005</v>
      </c>
      <c r="F8" s="466">
        <v>918.56264312899998</v>
      </c>
      <c r="G8" s="466">
        <v>1080.660105402</v>
      </c>
      <c r="H8" s="466">
        <v>1074.44985686</v>
      </c>
      <c r="I8" s="466">
        <v>1230.5264183249999</v>
      </c>
      <c r="J8" s="466">
        <v>1304.543734886</v>
      </c>
      <c r="K8" s="466" t="s">
        <v>102</v>
      </c>
      <c r="L8" s="570" t="s">
        <v>102</v>
      </c>
      <c r="M8" s="479">
        <v>930.45095439199997</v>
      </c>
      <c r="N8" s="479">
        <v>1254.24308303</v>
      </c>
      <c r="O8" s="479">
        <v>998.048491947</v>
      </c>
      <c r="P8" s="466">
        <v>1091.4342343569999</v>
      </c>
    </row>
    <row r="9" spans="1:16" ht="15.75" customHeight="1" x14ac:dyDescent="0.2">
      <c r="A9" s="465" t="s">
        <v>161</v>
      </c>
      <c r="B9" s="467">
        <v>239.60870300799999</v>
      </c>
      <c r="C9" s="467">
        <v>219.15940225899999</v>
      </c>
      <c r="D9" s="467">
        <v>230.80453307299999</v>
      </c>
      <c r="E9" s="467">
        <v>251.979432651</v>
      </c>
      <c r="F9" s="467">
        <v>289.85620558599999</v>
      </c>
      <c r="G9" s="467">
        <v>345.00344824799998</v>
      </c>
      <c r="H9" s="467">
        <v>309.29398688700002</v>
      </c>
      <c r="I9" s="467">
        <v>320.75635818699999</v>
      </c>
      <c r="J9" s="467">
        <v>396.30556035500001</v>
      </c>
      <c r="K9" s="467" t="s">
        <v>102</v>
      </c>
      <c r="L9" s="467" t="s">
        <v>102</v>
      </c>
      <c r="M9" s="480">
        <v>290.56790650300002</v>
      </c>
      <c r="N9" s="480">
        <v>344.96387042600003</v>
      </c>
      <c r="O9" s="480">
        <v>301.92406031000002</v>
      </c>
      <c r="P9" s="467">
        <v>288.18817937599999</v>
      </c>
    </row>
    <row r="10" spans="1:16" ht="15.75" customHeight="1" x14ac:dyDescent="0.2">
      <c r="A10" s="465" t="s">
        <v>162</v>
      </c>
      <c r="B10" s="467">
        <v>256.56569548900001</v>
      </c>
      <c r="C10" s="467">
        <v>188.718786994</v>
      </c>
      <c r="D10" s="467">
        <v>294.66191974600002</v>
      </c>
      <c r="E10" s="467">
        <v>349.27100318399999</v>
      </c>
      <c r="F10" s="467">
        <v>482.166546568</v>
      </c>
      <c r="G10" s="467">
        <v>580.82800990500004</v>
      </c>
      <c r="H10" s="467">
        <v>606.72330747399997</v>
      </c>
      <c r="I10" s="467">
        <v>717.18373770300002</v>
      </c>
      <c r="J10" s="467">
        <v>655.06996222299995</v>
      </c>
      <c r="K10" s="467" t="s">
        <v>102</v>
      </c>
      <c r="L10" s="467" t="s">
        <v>102</v>
      </c>
      <c r="M10" s="480">
        <v>486.21395071000001</v>
      </c>
      <c r="N10" s="480">
        <v>697.28121144199997</v>
      </c>
      <c r="O10" s="480">
        <v>530.27810737799996</v>
      </c>
      <c r="P10" s="467">
        <v>583.18753947599998</v>
      </c>
    </row>
    <row r="11" spans="1:16" ht="15.75" customHeight="1" x14ac:dyDescent="0.2">
      <c r="A11" s="465" t="s">
        <v>163</v>
      </c>
      <c r="B11" s="467">
        <v>17.059191728999998</v>
      </c>
      <c r="C11" s="467">
        <v>15.840091511000001</v>
      </c>
      <c r="D11" s="467">
        <v>12.783190263</v>
      </c>
      <c r="E11" s="467">
        <v>13.951277751999999</v>
      </c>
      <c r="F11" s="467">
        <v>17.808630714</v>
      </c>
      <c r="G11" s="467">
        <v>18.112945288999999</v>
      </c>
      <c r="H11" s="467">
        <v>16.418907937</v>
      </c>
      <c r="I11" s="467">
        <v>14.754875223000001</v>
      </c>
      <c r="J11" s="467">
        <v>43.376477827999999</v>
      </c>
      <c r="K11" s="467" t="s">
        <v>102</v>
      </c>
      <c r="L11" s="467" t="s">
        <v>102</v>
      </c>
      <c r="M11" s="480">
        <v>16.192280796999999</v>
      </c>
      <c r="N11" s="480">
        <v>23.925823101999999</v>
      </c>
      <c r="O11" s="480">
        <v>17.806799402999999</v>
      </c>
      <c r="P11" s="467">
        <v>21.7117209</v>
      </c>
    </row>
    <row r="12" spans="1:16" ht="15.75" customHeight="1" x14ac:dyDescent="0.2">
      <c r="A12" s="465" t="s">
        <v>164</v>
      </c>
      <c r="B12" s="467">
        <v>100.35031954900001</v>
      </c>
      <c r="C12" s="467">
        <v>92.164682631999995</v>
      </c>
      <c r="D12" s="467">
        <v>94.378883844000001</v>
      </c>
      <c r="E12" s="467">
        <v>72.891583560000001</v>
      </c>
      <c r="F12" s="467">
        <v>81.576462825999997</v>
      </c>
      <c r="G12" s="467">
        <v>86.978550511999998</v>
      </c>
      <c r="H12" s="467">
        <v>101.8633208</v>
      </c>
      <c r="I12" s="467">
        <v>131.91427588299999</v>
      </c>
      <c r="J12" s="467">
        <v>162.78436354999999</v>
      </c>
      <c r="K12" s="467" t="s">
        <v>102</v>
      </c>
      <c r="L12" s="467" t="s">
        <v>102</v>
      </c>
      <c r="M12" s="480">
        <v>86.088666876000005</v>
      </c>
      <c r="N12" s="480">
        <v>141.80568444299999</v>
      </c>
      <c r="O12" s="480">
        <v>97.720614827000006</v>
      </c>
      <c r="P12" s="467">
        <v>151.98194300599999</v>
      </c>
    </row>
    <row r="13" spans="1:16" ht="15.75" customHeight="1" x14ac:dyDescent="0.2">
      <c r="A13" s="465" t="s">
        <v>165</v>
      </c>
      <c r="B13" s="467">
        <v>207.673026316</v>
      </c>
      <c r="C13" s="467">
        <v>119.382548676</v>
      </c>
      <c r="D13" s="467">
        <v>75.711802751999997</v>
      </c>
      <c r="E13" s="467">
        <v>62.379598942999998</v>
      </c>
      <c r="F13" s="467">
        <v>47.154797436000003</v>
      </c>
      <c r="G13" s="467">
        <v>49.737151447999999</v>
      </c>
      <c r="H13" s="467">
        <v>40.150333760999999</v>
      </c>
      <c r="I13" s="467">
        <v>45.917171330000002</v>
      </c>
      <c r="J13" s="467">
        <v>47.00737093</v>
      </c>
      <c r="K13" s="467" t="s">
        <v>102</v>
      </c>
      <c r="L13" s="467" t="s">
        <v>102</v>
      </c>
      <c r="M13" s="480">
        <v>51.388149505999998</v>
      </c>
      <c r="N13" s="480">
        <v>46.266493617999998</v>
      </c>
      <c r="O13" s="480">
        <v>50.318910029000001</v>
      </c>
      <c r="P13" s="467">
        <v>46.364851598999998</v>
      </c>
    </row>
    <row r="14" spans="1:16" ht="15.75" customHeight="1" x14ac:dyDescent="0.25">
      <c r="A14" s="474" t="s">
        <v>166</v>
      </c>
      <c r="B14" s="466">
        <v>1084.429172932</v>
      </c>
      <c r="C14" s="466">
        <v>889.31101830199998</v>
      </c>
      <c r="D14" s="466">
        <v>907.75956834500005</v>
      </c>
      <c r="E14" s="466">
        <v>940.50377668700003</v>
      </c>
      <c r="F14" s="466">
        <v>1125.370902315</v>
      </c>
      <c r="G14" s="466">
        <v>1302.73459841</v>
      </c>
      <c r="H14" s="466">
        <v>1292.3309306359999</v>
      </c>
      <c r="I14" s="466">
        <v>1416.0071775869999</v>
      </c>
      <c r="J14" s="466">
        <v>1580.2697094309999</v>
      </c>
      <c r="K14" s="466" t="s">
        <v>102</v>
      </c>
      <c r="L14" s="466" t="s">
        <v>102</v>
      </c>
      <c r="M14" s="479">
        <v>1137.9830904840001</v>
      </c>
      <c r="N14" s="479">
        <v>1468.640258228</v>
      </c>
      <c r="O14" s="479">
        <v>1207.013830695</v>
      </c>
      <c r="P14" s="466">
        <v>1295.4168020499999</v>
      </c>
    </row>
    <row r="15" spans="1:16" ht="15.75" customHeight="1" x14ac:dyDescent="0.2">
      <c r="A15" s="465" t="s">
        <v>79</v>
      </c>
      <c r="B15" s="467">
        <v>501.49174812000001</v>
      </c>
      <c r="C15" s="467">
        <v>423.200716511</v>
      </c>
      <c r="D15" s="467">
        <v>498.89963854199999</v>
      </c>
      <c r="E15" s="467">
        <v>534.42108351599995</v>
      </c>
      <c r="F15" s="467">
        <v>728.23809832799998</v>
      </c>
      <c r="G15" s="467">
        <v>881.05170996799995</v>
      </c>
      <c r="H15" s="467">
        <v>928.443279265</v>
      </c>
      <c r="I15" s="467">
        <v>995.59976193700004</v>
      </c>
      <c r="J15" s="467">
        <v>1048.5559321640001</v>
      </c>
      <c r="K15" s="467" t="s">
        <v>102</v>
      </c>
      <c r="L15" s="467" t="s">
        <v>102</v>
      </c>
      <c r="M15" s="480">
        <v>742.91843918999996</v>
      </c>
      <c r="N15" s="480">
        <v>1012.5680038530001</v>
      </c>
      <c r="O15" s="480">
        <v>799.21272481899996</v>
      </c>
      <c r="P15" s="467">
        <v>864.08014691999995</v>
      </c>
    </row>
    <row r="16" spans="1:16" ht="15.75" customHeight="1" x14ac:dyDescent="0.2">
      <c r="A16" s="465" t="s">
        <v>167</v>
      </c>
      <c r="B16" s="467">
        <v>390.922048872</v>
      </c>
      <c r="C16" s="467">
        <v>341.07084696300001</v>
      </c>
      <c r="D16" s="467">
        <v>403.07887406600003</v>
      </c>
      <c r="E16" s="467">
        <v>449.58174840599997</v>
      </c>
      <c r="F16" s="467">
        <v>633.23659835399997</v>
      </c>
      <c r="G16" s="467">
        <v>727.01691449800001</v>
      </c>
      <c r="H16" s="467">
        <v>808.05127075200005</v>
      </c>
      <c r="I16" s="467">
        <v>857.76174643599995</v>
      </c>
      <c r="J16" s="467">
        <v>907.26220526700001</v>
      </c>
      <c r="K16" s="467" t="s">
        <v>102</v>
      </c>
      <c r="L16" s="467" t="s">
        <v>102</v>
      </c>
      <c r="M16" s="480">
        <v>634.714589273</v>
      </c>
      <c r="N16" s="480">
        <v>873.62270761900004</v>
      </c>
      <c r="O16" s="480">
        <v>684.59103491099995</v>
      </c>
      <c r="P16" s="467">
        <v>733.457201564</v>
      </c>
    </row>
    <row r="17" spans="1:16" ht="15.75" customHeight="1" x14ac:dyDescent="0.2">
      <c r="A17" s="465" t="s">
        <v>199</v>
      </c>
      <c r="B17" s="467">
        <v>14.747236842</v>
      </c>
      <c r="C17" s="467">
        <v>46.140745717000001</v>
      </c>
      <c r="D17" s="467">
        <v>78.336843263000006</v>
      </c>
      <c r="E17" s="467">
        <v>73.368864697999996</v>
      </c>
      <c r="F17" s="467">
        <v>126.88741913699999</v>
      </c>
      <c r="G17" s="467">
        <v>153.779189575</v>
      </c>
      <c r="H17" s="467">
        <v>156.206196968</v>
      </c>
      <c r="I17" s="467">
        <v>239.80992830599999</v>
      </c>
      <c r="J17" s="467">
        <v>113.823521359</v>
      </c>
      <c r="K17" s="467" t="s">
        <v>102</v>
      </c>
      <c r="L17" s="467" t="s">
        <v>102</v>
      </c>
      <c r="M17" s="480">
        <v>121.821800951</v>
      </c>
      <c r="N17" s="480">
        <v>199.44130229000001</v>
      </c>
      <c r="O17" s="480">
        <v>138.02629356400001</v>
      </c>
      <c r="P17" s="467">
        <v>152.72721985499999</v>
      </c>
    </row>
    <row r="18" spans="1:16" ht="15.75" customHeight="1" x14ac:dyDescent="0.2">
      <c r="A18" s="465" t="s">
        <v>168</v>
      </c>
      <c r="B18" s="467">
        <v>110.56969924800001</v>
      </c>
      <c r="C18" s="467">
        <v>82.129869548000002</v>
      </c>
      <c r="D18" s="467">
        <v>95.820764475999994</v>
      </c>
      <c r="E18" s="467">
        <v>84.839335109999993</v>
      </c>
      <c r="F18" s="467">
        <v>95.001499973999998</v>
      </c>
      <c r="G18" s="467">
        <v>154.03479547000001</v>
      </c>
      <c r="H18" s="467">
        <v>120.392008512</v>
      </c>
      <c r="I18" s="467">
        <v>137.838015501</v>
      </c>
      <c r="J18" s="467">
        <v>141.293726897</v>
      </c>
      <c r="K18" s="467" t="s">
        <v>102</v>
      </c>
      <c r="L18" s="467" t="s">
        <v>102</v>
      </c>
      <c r="M18" s="480">
        <v>108.203849917</v>
      </c>
      <c r="N18" s="480">
        <v>138.94529623299999</v>
      </c>
      <c r="O18" s="480">
        <v>114.62168990799999</v>
      </c>
      <c r="P18" s="467">
        <v>130.622945356</v>
      </c>
    </row>
    <row r="19" spans="1:16" ht="15.75" customHeight="1" x14ac:dyDescent="0.2">
      <c r="A19" s="465" t="s">
        <v>169</v>
      </c>
      <c r="B19" s="467">
        <v>352.59552631600002</v>
      </c>
      <c r="C19" s="467">
        <v>262.23215732099999</v>
      </c>
      <c r="D19" s="467">
        <v>189.87295907000001</v>
      </c>
      <c r="E19" s="467">
        <v>206.39681321800001</v>
      </c>
      <c r="F19" s="467">
        <v>215.64617508699999</v>
      </c>
      <c r="G19" s="467">
        <v>203.24597879999999</v>
      </c>
      <c r="H19" s="467">
        <v>160.81740478200001</v>
      </c>
      <c r="I19" s="467">
        <v>161.15198724499999</v>
      </c>
      <c r="J19" s="467">
        <v>263.85371159699997</v>
      </c>
      <c r="K19" s="467" t="s">
        <v>102</v>
      </c>
      <c r="L19" s="467" t="s">
        <v>102</v>
      </c>
      <c r="M19" s="480">
        <v>195.317725717</v>
      </c>
      <c r="N19" s="480">
        <v>194.059723897</v>
      </c>
      <c r="O19" s="480">
        <v>195.055094795</v>
      </c>
      <c r="P19" s="467">
        <v>214.70832300500001</v>
      </c>
    </row>
    <row r="20" spans="1:16" ht="15.75" customHeight="1" x14ac:dyDescent="0.2">
      <c r="A20" s="465" t="s">
        <v>170</v>
      </c>
      <c r="B20" s="467">
        <v>262.95112782000001</v>
      </c>
      <c r="C20" s="467">
        <v>200.123831776</v>
      </c>
      <c r="D20" s="467">
        <v>153.14444366800001</v>
      </c>
      <c r="E20" s="467">
        <v>176.28558383399999</v>
      </c>
      <c r="F20" s="467">
        <v>159.19881934399999</v>
      </c>
      <c r="G20" s="467">
        <v>137.22570741300001</v>
      </c>
      <c r="H20" s="467">
        <v>129.890982299</v>
      </c>
      <c r="I20" s="467">
        <v>122.570673906</v>
      </c>
      <c r="J20" s="467">
        <v>229.922361384</v>
      </c>
      <c r="K20" s="467" t="s">
        <v>102</v>
      </c>
      <c r="L20" s="467" t="s">
        <v>102</v>
      </c>
      <c r="M20" s="480">
        <v>152.61952764099999</v>
      </c>
      <c r="N20" s="480">
        <v>156.968354014</v>
      </c>
      <c r="O20" s="480">
        <v>153.527424801</v>
      </c>
      <c r="P20" s="467">
        <v>166.190076272</v>
      </c>
    </row>
    <row r="21" spans="1:16" ht="15.75" customHeight="1" x14ac:dyDescent="0.2">
      <c r="A21" s="465" t="s">
        <v>171</v>
      </c>
      <c r="B21" s="467">
        <v>51.554436090000003</v>
      </c>
      <c r="C21" s="467">
        <v>24.891392134</v>
      </c>
      <c r="D21" s="467">
        <v>12.359830272</v>
      </c>
      <c r="E21" s="467">
        <v>3.6492460539999998</v>
      </c>
      <c r="F21" s="467">
        <v>3.0908738379999998</v>
      </c>
      <c r="G21" s="467">
        <v>2.6576006219999999</v>
      </c>
      <c r="H21" s="467">
        <v>2.6166068299999998</v>
      </c>
      <c r="I21" s="467">
        <v>1.9958090260000001</v>
      </c>
      <c r="J21" s="467">
        <v>5.7704392389999999</v>
      </c>
      <c r="K21" s="467" t="s">
        <v>102</v>
      </c>
      <c r="L21" s="467" t="s">
        <v>102</v>
      </c>
      <c r="M21" s="480">
        <v>3.5125512950000002</v>
      </c>
      <c r="N21" s="480">
        <v>3.2052778810000002</v>
      </c>
      <c r="O21" s="480">
        <v>3.4484023420000001</v>
      </c>
      <c r="P21" s="467">
        <v>5.736934271</v>
      </c>
    </row>
    <row r="22" spans="1:16" ht="15.75" customHeight="1" x14ac:dyDescent="0.2">
      <c r="A22" s="687" t="s">
        <v>608</v>
      </c>
      <c r="B22" s="467">
        <v>38.089962405999998</v>
      </c>
      <c r="C22" s="467">
        <v>37.216933410999999</v>
      </c>
      <c r="D22" s="467">
        <v>24.368685129999999</v>
      </c>
      <c r="E22" s="467">
        <v>26.461983330999999</v>
      </c>
      <c r="F22" s="467">
        <v>53.356481905000003</v>
      </c>
      <c r="G22" s="467">
        <v>63.362670764999997</v>
      </c>
      <c r="H22" s="467">
        <v>28.309815652000001</v>
      </c>
      <c r="I22" s="467">
        <v>36.585504311999998</v>
      </c>
      <c r="J22" s="467">
        <v>28.160910974</v>
      </c>
      <c r="K22" s="467" t="s">
        <v>102</v>
      </c>
      <c r="L22" s="467" t="s">
        <v>102</v>
      </c>
      <c r="M22" s="480">
        <v>39.185646781000003</v>
      </c>
      <c r="N22" s="480">
        <v>33.886092001999998</v>
      </c>
      <c r="O22" s="480">
        <v>38.079267651999999</v>
      </c>
      <c r="P22" s="467">
        <v>42.781312462999999</v>
      </c>
    </row>
    <row r="23" spans="1:16" ht="15.75" customHeight="1" x14ac:dyDescent="0.2">
      <c r="A23" s="465" t="s">
        <v>172</v>
      </c>
      <c r="B23" s="845">
        <v>42.782443608999998</v>
      </c>
      <c r="C23" s="467">
        <v>14.693800623</v>
      </c>
      <c r="D23" s="467">
        <v>21.492344764999999</v>
      </c>
      <c r="E23" s="467">
        <v>27.574839456999999</v>
      </c>
      <c r="F23" s="467">
        <v>46.181470040000001</v>
      </c>
      <c r="G23" s="467">
        <v>48.139511833</v>
      </c>
      <c r="H23" s="467">
        <v>52.902533263000002</v>
      </c>
      <c r="I23" s="467">
        <v>66.971270246000003</v>
      </c>
      <c r="J23" s="467">
        <v>25.681197346000001</v>
      </c>
      <c r="K23" s="467" t="s">
        <v>102</v>
      </c>
      <c r="L23" s="467" t="s">
        <v>102</v>
      </c>
      <c r="M23" s="480">
        <v>42.063913358000001</v>
      </c>
      <c r="N23" s="480">
        <v>53.741084931000003</v>
      </c>
      <c r="O23" s="480">
        <v>44.501736807</v>
      </c>
      <c r="P23" s="467">
        <v>57.460450358999999</v>
      </c>
    </row>
    <row r="24" spans="1:16" ht="15.75" customHeight="1" x14ac:dyDescent="0.2">
      <c r="A24" s="465" t="s">
        <v>173</v>
      </c>
      <c r="B24" s="467">
        <v>45.919887218</v>
      </c>
      <c r="C24" s="467">
        <v>70.399758567000006</v>
      </c>
      <c r="D24" s="467">
        <v>100.65904134900001</v>
      </c>
      <c r="E24" s="467">
        <v>94.166490162000002</v>
      </c>
      <c r="F24" s="467">
        <v>84.670486613999998</v>
      </c>
      <c r="G24" s="467">
        <v>111.292637001</v>
      </c>
      <c r="H24" s="467">
        <v>103.349628927</v>
      </c>
      <c r="I24" s="467">
        <v>134.52833234400001</v>
      </c>
      <c r="J24" s="467">
        <v>127.39319436700001</v>
      </c>
      <c r="K24" s="467" t="s">
        <v>102</v>
      </c>
      <c r="L24" s="467" t="s">
        <v>102</v>
      </c>
      <c r="M24" s="480">
        <v>97.085247523999996</v>
      </c>
      <c r="N24" s="480">
        <v>132.24208795000001</v>
      </c>
      <c r="O24" s="480">
        <v>104.42488190900001</v>
      </c>
      <c r="P24" s="467">
        <v>102.633781559</v>
      </c>
    </row>
    <row r="25" spans="1:16" ht="15.75" customHeight="1" x14ac:dyDescent="0.2">
      <c r="A25" s="475" t="s">
        <v>174</v>
      </c>
      <c r="B25" s="468">
        <v>141.639567669</v>
      </c>
      <c r="C25" s="468">
        <v>118.78458528</v>
      </c>
      <c r="D25" s="468">
        <v>96.835584620000006</v>
      </c>
      <c r="E25" s="468">
        <v>77.944550333999999</v>
      </c>
      <c r="F25" s="468">
        <v>50.634672246000001</v>
      </c>
      <c r="G25" s="468">
        <v>59.004760808999997</v>
      </c>
      <c r="H25" s="468">
        <v>46.818084399999996</v>
      </c>
      <c r="I25" s="468">
        <v>57.755825815999998</v>
      </c>
      <c r="J25" s="468">
        <v>114.785673956</v>
      </c>
      <c r="K25" s="468" t="s">
        <v>102</v>
      </c>
      <c r="L25" s="468" t="s">
        <v>102</v>
      </c>
      <c r="M25" s="481">
        <v>60.597764695000002</v>
      </c>
      <c r="N25" s="481">
        <v>76.029357597000001</v>
      </c>
      <c r="O25" s="481">
        <v>63.819392364000002</v>
      </c>
      <c r="P25" s="468">
        <v>56.534100207999998</v>
      </c>
    </row>
    <row r="26" spans="1:16" ht="15.75" customHeight="1" x14ac:dyDescent="0.25">
      <c r="A26" s="474" t="s">
        <v>175</v>
      </c>
      <c r="B26" s="466">
        <v>263.17223684200002</v>
      </c>
      <c r="C26" s="466">
        <v>254.04550623099999</v>
      </c>
      <c r="D26" s="466">
        <v>199.419238667</v>
      </c>
      <c r="E26" s="466">
        <v>190.030880596</v>
      </c>
      <c r="F26" s="466">
        <v>206.80825918599999</v>
      </c>
      <c r="G26" s="466">
        <v>222.07449300799999</v>
      </c>
      <c r="H26" s="466">
        <v>217.88107377599999</v>
      </c>
      <c r="I26" s="466">
        <v>185.48075926199999</v>
      </c>
      <c r="J26" s="466">
        <v>275.72597454499999</v>
      </c>
      <c r="K26" s="466" t="s">
        <v>102</v>
      </c>
      <c r="L26" s="466" t="s">
        <v>102</v>
      </c>
      <c r="M26" s="479">
        <v>207.532136092</v>
      </c>
      <c r="N26" s="479">
        <v>214.39717519800001</v>
      </c>
      <c r="O26" s="479">
        <v>208.96533874799999</v>
      </c>
      <c r="P26" s="466">
        <v>203.98256769400001</v>
      </c>
    </row>
    <row r="27" spans="1:16" ht="15.75" customHeight="1" x14ac:dyDescent="0.25">
      <c r="A27" s="476" t="s">
        <v>176</v>
      </c>
      <c r="B27" s="469">
        <v>215.686221805</v>
      </c>
      <c r="C27" s="469">
        <v>189.52243964199999</v>
      </c>
      <c r="D27" s="469">
        <v>127.067188308</v>
      </c>
      <c r="E27" s="469">
        <v>104.735051906</v>
      </c>
      <c r="F27" s="469">
        <v>117.162544068</v>
      </c>
      <c r="G27" s="469">
        <v>149.70639226700001</v>
      </c>
      <c r="H27" s="469">
        <v>128.59989876500001</v>
      </c>
      <c r="I27" s="469">
        <v>93.656850082000005</v>
      </c>
      <c r="J27" s="469">
        <v>132.27113506200001</v>
      </c>
      <c r="K27" s="469" t="s">
        <v>102</v>
      </c>
      <c r="L27" s="469" t="s">
        <v>102</v>
      </c>
      <c r="M27" s="482">
        <v>122.614556728</v>
      </c>
      <c r="N27" s="482">
        <v>106.029658126</v>
      </c>
      <c r="O27" s="482">
        <v>119.152155369</v>
      </c>
      <c r="P27" s="469">
        <v>113.67988133999999</v>
      </c>
    </row>
    <row r="28" spans="1:16" ht="15.75" customHeight="1" x14ac:dyDescent="0.25">
      <c r="A28" s="474" t="s">
        <v>177</v>
      </c>
      <c r="B28" s="466">
        <v>299.77753759400002</v>
      </c>
      <c r="C28" s="466">
        <v>279.81949766399998</v>
      </c>
      <c r="D28" s="466">
        <v>412.29278165800002</v>
      </c>
      <c r="E28" s="466">
        <v>374.15594195</v>
      </c>
      <c r="F28" s="466">
        <v>410.883955507</v>
      </c>
      <c r="G28" s="466">
        <v>373.74170802600003</v>
      </c>
      <c r="H28" s="466">
        <v>462.654431848</v>
      </c>
      <c r="I28" s="466">
        <v>347.64144919199998</v>
      </c>
      <c r="J28" s="466">
        <v>469.82880346600001</v>
      </c>
      <c r="K28" s="466" t="s">
        <v>102</v>
      </c>
      <c r="L28" s="466" t="s">
        <v>102</v>
      </c>
      <c r="M28" s="479">
        <v>408.39664405500002</v>
      </c>
      <c r="N28" s="479">
        <v>386.792780897</v>
      </c>
      <c r="O28" s="479">
        <v>403.88644191600002</v>
      </c>
      <c r="P28" s="466">
        <v>374.88907188500002</v>
      </c>
    </row>
    <row r="29" spans="1:16" ht="15.75" customHeight="1" x14ac:dyDescent="0.2">
      <c r="A29" s="465" t="s">
        <v>178</v>
      </c>
      <c r="B29" s="467">
        <v>264.54445488699997</v>
      </c>
      <c r="C29" s="467">
        <v>233.15941588800001</v>
      </c>
      <c r="D29" s="467">
        <v>396.57730146</v>
      </c>
      <c r="E29" s="467">
        <v>349.79573336099998</v>
      </c>
      <c r="F29" s="467">
        <v>379.64556925099998</v>
      </c>
      <c r="G29" s="467">
        <v>347.16609129900002</v>
      </c>
      <c r="H29" s="467">
        <v>437.04005317999997</v>
      </c>
      <c r="I29" s="467">
        <v>295.31184794299998</v>
      </c>
      <c r="J29" s="467">
        <v>438.12247322500002</v>
      </c>
      <c r="K29" s="467" t="s">
        <v>102</v>
      </c>
      <c r="L29" s="467" t="s">
        <v>102</v>
      </c>
      <c r="M29" s="480">
        <v>381.81694242700001</v>
      </c>
      <c r="N29" s="480">
        <v>341.07129821199999</v>
      </c>
      <c r="O29" s="480">
        <v>373.31054288399997</v>
      </c>
      <c r="P29" s="467">
        <v>339.263638641</v>
      </c>
    </row>
    <row r="30" spans="1:16" ht="15.75" customHeight="1" x14ac:dyDescent="0.2">
      <c r="A30" s="465" t="s">
        <v>179</v>
      </c>
      <c r="B30" s="467">
        <v>9.9360902259999992</v>
      </c>
      <c r="C30" s="467">
        <v>12.048621495000001</v>
      </c>
      <c r="D30" s="467">
        <v>8.6943490259999994</v>
      </c>
      <c r="E30" s="467">
        <v>11.674941177999999</v>
      </c>
      <c r="F30" s="467">
        <v>15.639363431</v>
      </c>
      <c r="G30" s="467">
        <v>16.993170063000001</v>
      </c>
      <c r="H30" s="467">
        <v>11.583363197000001</v>
      </c>
      <c r="I30" s="467">
        <v>8.1303730870000006</v>
      </c>
      <c r="J30" s="467">
        <v>9.3709320970000007</v>
      </c>
      <c r="K30" s="467" t="s">
        <v>102</v>
      </c>
      <c r="L30" s="467" t="s">
        <v>102</v>
      </c>
      <c r="M30" s="480">
        <v>13.333500547</v>
      </c>
      <c r="N30" s="480">
        <v>8.5278736110000004</v>
      </c>
      <c r="O30" s="480">
        <v>12.330237902</v>
      </c>
      <c r="P30" s="467">
        <v>23.371601746</v>
      </c>
    </row>
    <row r="31" spans="1:16" ht="15.75" customHeight="1" x14ac:dyDescent="0.2">
      <c r="A31" s="465" t="s">
        <v>180</v>
      </c>
      <c r="B31" s="467">
        <v>25.296992481</v>
      </c>
      <c r="C31" s="467">
        <v>34.611460280000003</v>
      </c>
      <c r="D31" s="467">
        <v>7.0211311729999997</v>
      </c>
      <c r="E31" s="467">
        <v>12.685267411</v>
      </c>
      <c r="F31" s="467">
        <v>15.599022825</v>
      </c>
      <c r="G31" s="467">
        <v>9.5824466640000008</v>
      </c>
      <c r="H31" s="467">
        <v>14.03101547</v>
      </c>
      <c r="I31" s="467">
        <v>44.199228161999997</v>
      </c>
      <c r="J31" s="467">
        <v>22.335398144999999</v>
      </c>
      <c r="K31" s="467" t="s">
        <v>102</v>
      </c>
      <c r="L31" s="467" t="s">
        <v>102</v>
      </c>
      <c r="M31" s="480">
        <v>13.246201080000001</v>
      </c>
      <c r="N31" s="480">
        <v>37.193609074000001</v>
      </c>
      <c r="O31" s="480">
        <v>18.245661128999998</v>
      </c>
      <c r="P31" s="467">
        <v>12.253831498</v>
      </c>
    </row>
    <row r="32" spans="1:16" ht="15.75" customHeight="1" x14ac:dyDescent="0.25">
      <c r="A32" s="474" t="s">
        <v>181</v>
      </c>
      <c r="B32" s="466">
        <v>219.953815789</v>
      </c>
      <c r="C32" s="466">
        <v>214.51492601199999</v>
      </c>
      <c r="D32" s="466">
        <v>210.50815010100001</v>
      </c>
      <c r="E32" s="466">
        <v>193.247162449</v>
      </c>
      <c r="F32" s="466">
        <v>204.21585252599999</v>
      </c>
      <c r="G32" s="466">
        <v>174.96697844100001</v>
      </c>
      <c r="H32" s="466">
        <v>185.147655267</v>
      </c>
      <c r="I32" s="466">
        <v>189.99767701499999</v>
      </c>
      <c r="J32" s="466">
        <v>266.12296066599998</v>
      </c>
      <c r="K32" s="466" t="s">
        <v>102</v>
      </c>
      <c r="L32" s="466" t="s">
        <v>102</v>
      </c>
      <c r="M32" s="479">
        <v>191.56361313100001</v>
      </c>
      <c r="N32" s="479">
        <v>214.389777565</v>
      </c>
      <c r="O32" s="479">
        <v>196.32899304899999</v>
      </c>
      <c r="P32" s="466">
        <v>170.254008336</v>
      </c>
    </row>
    <row r="33" spans="1:16" ht="15.75" customHeight="1" x14ac:dyDescent="0.2">
      <c r="A33" s="465" t="s">
        <v>182</v>
      </c>
      <c r="B33" s="467">
        <v>52.467744361000001</v>
      </c>
      <c r="C33" s="467">
        <v>25.955257009</v>
      </c>
      <c r="D33" s="467">
        <v>42.189504085999999</v>
      </c>
      <c r="E33" s="467">
        <v>35.803725905999997</v>
      </c>
      <c r="F33" s="467">
        <v>54.339346982999999</v>
      </c>
      <c r="G33" s="467">
        <v>47.675060506999998</v>
      </c>
      <c r="H33" s="467">
        <v>40.466183395999998</v>
      </c>
      <c r="I33" s="467">
        <v>29.455570259999998</v>
      </c>
      <c r="J33" s="467">
        <v>67.610763523000003</v>
      </c>
      <c r="K33" s="467" t="s">
        <v>102</v>
      </c>
      <c r="L33" s="467" t="s">
        <v>102</v>
      </c>
      <c r="M33" s="480">
        <v>43.601323634000003</v>
      </c>
      <c r="N33" s="480">
        <v>41.681275911999997</v>
      </c>
      <c r="O33" s="480">
        <v>43.200478504000003</v>
      </c>
      <c r="P33" s="467">
        <v>39.710811999000001</v>
      </c>
    </row>
    <row r="34" spans="1:16" ht="15.75" customHeight="1" x14ac:dyDescent="0.2">
      <c r="A34" s="465" t="s">
        <v>183</v>
      </c>
      <c r="B34" s="467">
        <v>167.48607142899999</v>
      </c>
      <c r="C34" s="467">
        <v>133.08184968800001</v>
      </c>
      <c r="D34" s="467">
        <v>143.186514284</v>
      </c>
      <c r="E34" s="467">
        <v>127.538622175</v>
      </c>
      <c r="F34" s="467">
        <v>119.765232969</v>
      </c>
      <c r="G34" s="467">
        <v>105.56084799999999</v>
      </c>
      <c r="H34" s="467">
        <v>118.95236552199999</v>
      </c>
      <c r="I34" s="467">
        <v>104.050454931</v>
      </c>
      <c r="J34" s="467">
        <v>161.89298557999999</v>
      </c>
      <c r="K34" s="467" t="s">
        <v>102</v>
      </c>
      <c r="L34" s="467" t="s">
        <v>102</v>
      </c>
      <c r="M34" s="480">
        <v>120.44983367099999</v>
      </c>
      <c r="N34" s="480">
        <v>122.584386839</v>
      </c>
      <c r="O34" s="480">
        <v>120.895460742</v>
      </c>
      <c r="P34" s="467">
        <v>94.349235915999998</v>
      </c>
    </row>
    <row r="35" spans="1:16" ht="15.75" customHeight="1" x14ac:dyDescent="0.2">
      <c r="A35" s="475" t="s">
        <v>184</v>
      </c>
      <c r="B35" s="468">
        <v>0</v>
      </c>
      <c r="C35" s="468">
        <v>55.477819314999998</v>
      </c>
      <c r="D35" s="468">
        <v>25.132131732000001</v>
      </c>
      <c r="E35" s="468">
        <v>29.904814368</v>
      </c>
      <c r="F35" s="468">
        <v>30.111272574000001</v>
      </c>
      <c r="G35" s="468">
        <v>21.731069935000001</v>
      </c>
      <c r="H35" s="468">
        <v>25.729106347999998</v>
      </c>
      <c r="I35" s="468">
        <v>56.491651824000002</v>
      </c>
      <c r="J35" s="468">
        <v>36.619211563</v>
      </c>
      <c r="K35" s="468" t="s">
        <v>102</v>
      </c>
      <c r="L35" s="468" t="s">
        <v>102</v>
      </c>
      <c r="M35" s="481">
        <v>27.512455825</v>
      </c>
      <c r="N35" s="481">
        <v>50.124114814000002</v>
      </c>
      <c r="O35" s="481">
        <v>32.233053802999997</v>
      </c>
      <c r="P35" s="468">
        <v>36.193960421</v>
      </c>
    </row>
    <row r="36" spans="1:16" ht="15.75" customHeight="1" x14ac:dyDescent="0.25">
      <c r="A36" s="477" t="s">
        <v>185</v>
      </c>
      <c r="B36" s="466">
        <v>1121.034473684</v>
      </c>
      <c r="C36" s="466">
        <v>915.08500973499997</v>
      </c>
      <c r="D36" s="466">
        <v>1120.633111336</v>
      </c>
      <c r="E36" s="466">
        <v>1124.6288380410001</v>
      </c>
      <c r="F36" s="466">
        <v>1329.4465986360001</v>
      </c>
      <c r="G36" s="466">
        <v>1454.401813428</v>
      </c>
      <c r="H36" s="466">
        <v>1537.104288707</v>
      </c>
      <c r="I36" s="466">
        <v>1578.1678675170001</v>
      </c>
      <c r="J36" s="466">
        <v>1774.372538352</v>
      </c>
      <c r="K36" s="466" t="s">
        <v>102</v>
      </c>
      <c r="L36" s="466" t="s">
        <v>102</v>
      </c>
      <c r="M36" s="479">
        <v>1338.8475984459999</v>
      </c>
      <c r="N36" s="479">
        <v>1641.035863927</v>
      </c>
      <c r="O36" s="479">
        <v>1401.934933863</v>
      </c>
      <c r="P36" s="466">
        <v>1466.3233062419999</v>
      </c>
    </row>
    <row r="37" spans="1:16" ht="15.75" customHeight="1" x14ac:dyDescent="0.25">
      <c r="A37" s="477" t="s">
        <v>186</v>
      </c>
      <c r="B37" s="466">
        <v>1304.3829887219999</v>
      </c>
      <c r="C37" s="466">
        <v>1103.825944315</v>
      </c>
      <c r="D37" s="466">
        <v>1118.2677184470001</v>
      </c>
      <c r="E37" s="466">
        <v>1133.7509391359999</v>
      </c>
      <c r="F37" s="466">
        <v>1329.5867548409999</v>
      </c>
      <c r="G37" s="466">
        <v>1477.701576852</v>
      </c>
      <c r="H37" s="466">
        <v>1477.4785859020001</v>
      </c>
      <c r="I37" s="466">
        <v>1606.004854602</v>
      </c>
      <c r="J37" s="466">
        <v>1846.3926700970001</v>
      </c>
      <c r="K37" s="466" t="s">
        <v>102</v>
      </c>
      <c r="L37" s="466" t="s">
        <v>102</v>
      </c>
      <c r="M37" s="479">
        <v>1329.5467036150001</v>
      </c>
      <c r="N37" s="479">
        <v>1683.030035793</v>
      </c>
      <c r="O37" s="479">
        <v>1403.342823744</v>
      </c>
      <c r="P37" s="466">
        <v>1465.6708103860001</v>
      </c>
    </row>
    <row r="38" spans="1:16" ht="15.75" customHeight="1" x14ac:dyDescent="0.25">
      <c r="A38" s="476" t="s">
        <v>187</v>
      </c>
      <c r="B38" s="469">
        <v>183.34851503799999</v>
      </c>
      <c r="C38" s="469">
        <v>188.740934579</v>
      </c>
      <c r="D38" s="469">
        <v>-2.3653928899999999</v>
      </c>
      <c r="E38" s="469">
        <v>9.1221010939999996</v>
      </c>
      <c r="F38" s="469">
        <v>0.14015620500000001</v>
      </c>
      <c r="G38" s="469">
        <v>23.299763423999998</v>
      </c>
      <c r="H38" s="469">
        <v>-59.625702805000003</v>
      </c>
      <c r="I38" s="469">
        <v>27.836987085000001</v>
      </c>
      <c r="J38" s="469">
        <v>72.020131745</v>
      </c>
      <c r="K38" s="469" t="s">
        <v>102</v>
      </c>
      <c r="L38" s="469" t="s">
        <v>102</v>
      </c>
      <c r="M38" s="482">
        <v>-9.3008948319999991</v>
      </c>
      <c r="N38" s="482">
        <v>41.994171866000002</v>
      </c>
      <c r="O38" s="482">
        <v>1.4078898820000001</v>
      </c>
      <c r="P38" s="469">
        <v>-0.65249585499999996</v>
      </c>
    </row>
    <row r="39" spans="1:16" ht="15.75" customHeight="1" x14ac:dyDescent="0.2">
      <c r="A39" s="465" t="s">
        <v>188</v>
      </c>
      <c r="B39" s="467">
        <v>47.486015037999998</v>
      </c>
      <c r="C39" s="467">
        <v>64.523066588999995</v>
      </c>
      <c r="D39" s="467">
        <v>72.352050360000007</v>
      </c>
      <c r="E39" s="467">
        <v>85.295828689999993</v>
      </c>
      <c r="F39" s="467">
        <v>89.645715117999998</v>
      </c>
      <c r="G39" s="467">
        <v>72.368100741000006</v>
      </c>
      <c r="H39" s="467">
        <v>89.281175011000002</v>
      </c>
      <c r="I39" s="467">
        <v>91.823909180000001</v>
      </c>
      <c r="J39" s="467">
        <v>143.454839483</v>
      </c>
      <c r="K39" s="467" t="s">
        <v>102</v>
      </c>
      <c r="L39" s="467" t="s">
        <v>102</v>
      </c>
      <c r="M39" s="480">
        <v>84.917579364000005</v>
      </c>
      <c r="N39" s="480">
        <v>108.367517072</v>
      </c>
      <c r="O39" s="480">
        <v>89.813183378999994</v>
      </c>
      <c r="P39" s="467">
        <v>90.302686354000002</v>
      </c>
    </row>
    <row r="40" spans="1:16" ht="15.75" customHeight="1" x14ac:dyDescent="0.2">
      <c r="A40" s="465" t="s">
        <v>189</v>
      </c>
      <c r="B40" s="467">
        <v>0</v>
      </c>
      <c r="C40" s="467">
        <v>20.34359229</v>
      </c>
      <c r="D40" s="467">
        <v>113.905852134</v>
      </c>
      <c r="E40" s="467">
        <v>62.296716482000001</v>
      </c>
      <c r="F40" s="467">
        <v>56.755148757000001</v>
      </c>
      <c r="G40" s="467">
        <v>78.896842336999995</v>
      </c>
      <c r="H40" s="467">
        <v>98.649987698999993</v>
      </c>
      <c r="I40" s="467">
        <v>31.023590932000001</v>
      </c>
      <c r="J40" s="467">
        <v>175.28049556600001</v>
      </c>
      <c r="K40" s="467" t="s">
        <v>102</v>
      </c>
      <c r="L40" s="467" t="s">
        <v>102</v>
      </c>
      <c r="M40" s="480">
        <v>75.046953221999999</v>
      </c>
      <c r="N40" s="480">
        <v>77.246458735999994</v>
      </c>
      <c r="O40" s="480">
        <v>75.506140285000001</v>
      </c>
      <c r="P40" s="467">
        <v>90.226584556000006</v>
      </c>
    </row>
    <row r="41" spans="1:16" ht="15.75" customHeight="1" x14ac:dyDescent="0.2">
      <c r="A41" s="475" t="s">
        <v>190</v>
      </c>
      <c r="B41" s="468">
        <v>-47.486015037999998</v>
      </c>
      <c r="C41" s="468">
        <v>-44.179474298999999</v>
      </c>
      <c r="D41" s="468">
        <v>41.553801774</v>
      </c>
      <c r="E41" s="468">
        <v>-22.999112207</v>
      </c>
      <c r="F41" s="468">
        <v>-32.890566360999998</v>
      </c>
      <c r="G41" s="468">
        <v>6.5287415959999997</v>
      </c>
      <c r="H41" s="468">
        <v>9.3688126880000002</v>
      </c>
      <c r="I41" s="468">
        <v>-60.800318248000004</v>
      </c>
      <c r="J41" s="468">
        <v>31.825656082999998</v>
      </c>
      <c r="K41" s="468" t="s">
        <v>102</v>
      </c>
      <c r="L41" s="468" t="s">
        <v>102</v>
      </c>
      <c r="M41" s="481">
        <v>-9.8706261420000008</v>
      </c>
      <c r="N41" s="481">
        <v>-31.121058336000001</v>
      </c>
      <c r="O41" s="481">
        <v>-14.307043093000001</v>
      </c>
      <c r="P41" s="468">
        <v>-7.6101797999999998E-2</v>
      </c>
    </row>
    <row r="42" spans="1:16" ht="15.75" customHeight="1" x14ac:dyDescent="0.25">
      <c r="A42" s="477" t="s">
        <v>191</v>
      </c>
      <c r="B42" s="466">
        <v>1168.520488722</v>
      </c>
      <c r="C42" s="466">
        <v>979.60807632399997</v>
      </c>
      <c r="D42" s="466">
        <v>1192.985161696</v>
      </c>
      <c r="E42" s="466">
        <v>1209.9246667309999</v>
      </c>
      <c r="F42" s="466">
        <v>1419.0923137540001</v>
      </c>
      <c r="G42" s="466">
        <v>1526.769914169</v>
      </c>
      <c r="H42" s="466">
        <v>1626.385463719</v>
      </c>
      <c r="I42" s="466">
        <v>1669.991776697</v>
      </c>
      <c r="J42" s="466">
        <v>1917.8273778350001</v>
      </c>
      <c r="K42" s="466" t="s">
        <v>102</v>
      </c>
      <c r="L42" s="466" t="s">
        <v>102</v>
      </c>
      <c r="M42" s="479">
        <v>1423.7651778100001</v>
      </c>
      <c r="N42" s="479">
        <v>1749.4033809990001</v>
      </c>
      <c r="O42" s="479">
        <v>1491.748117241</v>
      </c>
      <c r="P42" s="466">
        <v>1556.6259925950001</v>
      </c>
    </row>
    <row r="43" spans="1:16" ht="15.75" customHeight="1" x14ac:dyDescent="0.25">
      <c r="A43" s="477" t="s">
        <v>192</v>
      </c>
      <c r="B43" s="466">
        <v>1304.3829887219999</v>
      </c>
      <c r="C43" s="466">
        <v>1124.1695366040001</v>
      </c>
      <c r="D43" s="466">
        <v>1232.1735705799999</v>
      </c>
      <c r="E43" s="466">
        <v>1196.0476556179999</v>
      </c>
      <c r="F43" s="466">
        <v>1386.341903598</v>
      </c>
      <c r="G43" s="466">
        <v>1556.598419189</v>
      </c>
      <c r="H43" s="466">
        <v>1576.128573602</v>
      </c>
      <c r="I43" s="466">
        <v>1637.028445534</v>
      </c>
      <c r="J43" s="466">
        <v>2021.673165662</v>
      </c>
      <c r="K43" s="466" t="s">
        <v>102</v>
      </c>
      <c r="L43" s="466" t="s">
        <v>102</v>
      </c>
      <c r="M43" s="479">
        <v>1404.593656837</v>
      </c>
      <c r="N43" s="479">
        <v>1760.276494529</v>
      </c>
      <c r="O43" s="479">
        <v>1478.8489640289999</v>
      </c>
      <c r="P43" s="466">
        <v>1555.8973949419999</v>
      </c>
    </row>
    <row r="44" spans="1:16" ht="15.75" customHeight="1" x14ac:dyDescent="0.2">
      <c r="A44" s="475" t="s">
        <v>193</v>
      </c>
      <c r="B44" s="468">
        <v>135.86250000000001</v>
      </c>
      <c r="C44" s="468">
        <v>144.56146028000001</v>
      </c>
      <c r="D44" s="468">
        <v>39.188408885000001</v>
      </c>
      <c r="E44" s="468">
        <v>-13.877011113</v>
      </c>
      <c r="F44" s="468">
        <v>-32.750410156000001</v>
      </c>
      <c r="G44" s="468">
        <v>29.828505020000001</v>
      </c>
      <c r="H44" s="468">
        <v>-50.256890116999998</v>
      </c>
      <c r="I44" s="468">
        <v>-32.963331162999999</v>
      </c>
      <c r="J44" s="468">
        <v>103.845787827</v>
      </c>
      <c r="K44" s="468" t="s">
        <v>102</v>
      </c>
      <c r="L44" s="468" t="s">
        <v>102</v>
      </c>
      <c r="M44" s="481">
        <v>-19.171520974</v>
      </c>
      <c r="N44" s="481">
        <v>10.873113529999999</v>
      </c>
      <c r="O44" s="481">
        <v>-12.899153212</v>
      </c>
      <c r="P44" s="468">
        <v>-0.72859765300000001</v>
      </c>
    </row>
    <row r="45" spans="1:16" s="8" customFormat="1" ht="15.75" customHeight="1" x14ac:dyDescent="0.25">
      <c r="A45" s="478" t="s">
        <v>283</v>
      </c>
      <c r="B45" s="469">
        <v>442.84765037599999</v>
      </c>
      <c r="C45" s="469">
        <v>580.49716510899998</v>
      </c>
      <c r="D45" s="469">
        <v>638.13886079500003</v>
      </c>
      <c r="E45" s="469">
        <v>635.05751662499995</v>
      </c>
      <c r="F45" s="469">
        <v>752.07324125800005</v>
      </c>
      <c r="G45" s="469">
        <v>794.94785729199998</v>
      </c>
      <c r="H45" s="469">
        <v>765.83059675200002</v>
      </c>
      <c r="I45" s="469">
        <v>677.72153767600003</v>
      </c>
      <c r="J45" s="469">
        <v>1647.8719748159999</v>
      </c>
      <c r="K45" s="469"/>
      <c r="L45" s="469"/>
      <c r="M45" s="482">
        <v>724.23666049300004</v>
      </c>
      <c r="N45" s="482">
        <v>988.57761434099996</v>
      </c>
      <c r="O45" s="482">
        <v>779.42267637999998</v>
      </c>
      <c r="P45" s="469">
        <v>911.97430987099995</v>
      </c>
    </row>
    <row r="46" spans="1:16" ht="15.75" customHeight="1" x14ac:dyDescent="0.25">
      <c r="A46" s="474" t="s">
        <v>442</v>
      </c>
      <c r="B46" s="467"/>
      <c r="C46" s="467"/>
      <c r="D46" s="467"/>
      <c r="E46" s="467"/>
      <c r="F46" s="467"/>
      <c r="G46" s="467"/>
      <c r="H46" s="467"/>
      <c r="I46" s="467"/>
      <c r="J46" s="467"/>
      <c r="K46" s="467" t="s">
        <v>102</v>
      </c>
      <c r="L46" s="467" t="s">
        <v>102</v>
      </c>
      <c r="M46" s="483"/>
      <c r="N46" s="483"/>
      <c r="O46" s="483"/>
      <c r="P46" s="470"/>
    </row>
    <row r="47" spans="1:16" ht="15.75" customHeight="1" x14ac:dyDescent="0.25">
      <c r="A47" s="465" t="s">
        <v>459</v>
      </c>
      <c r="B47" s="467">
        <v>821.25693608999995</v>
      </c>
      <c r="C47" s="467">
        <v>635.07138239899996</v>
      </c>
      <c r="D47" s="467">
        <v>707.34339596300003</v>
      </c>
      <c r="E47" s="467">
        <v>748.79202184799999</v>
      </c>
      <c r="F47" s="467">
        <v>914.36710870000002</v>
      </c>
      <c r="G47" s="467">
        <v>1076.3664319330001</v>
      </c>
      <c r="H47" s="467">
        <v>1069.3725732</v>
      </c>
      <c r="I47" s="467">
        <v>1227.49136888</v>
      </c>
      <c r="J47" s="467">
        <v>1288.7060472549999</v>
      </c>
      <c r="K47" s="467" t="s">
        <v>102</v>
      </c>
      <c r="L47" s="467" t="s">
        <v>102</v>
      </c>
      <c r="M47" s="480">
        <v>926.84109392200003</v>
      </c>
      <c r="N47" s="480">
        <v>1247.1058060079999</v>
      </c>
      <c r="O47" s="480">
        <v>993.70221866300005</v>
      </c>
      <c r="P47" s="467">
        <v>1088.8753419449999</v>
      </c>
    </row>
    <row r="48" spans="1:16" ht="15.75" customHeight="1" x14ac:dyDescent="0.25">
      <c r="A48" s="465" t="s">
        <v>410</v>
      </c>
      <c r="B48" s="467">
        <v>474.73872180500001</v>
      </c>
      <c r="C48" s="467">
        <v>333.60183021799998</v>
      </c>
      <c r="D48" s="467">
        <v>343.23877208900001</v>
      </c>
      <c r="E48" s="467">
        <v>390.25716735399999</v>
      </c>
      <c r="F48" s="467">
        <v>511.317143569</v>
      </c>
      <c r="G48" s="467">
        <v>562.988286969</v>
      </c>
      <c r="H48" s="467">
        <v>662.74868484199999</v>
      </c>
      <c r="I48" s="467">
        <v>618.03298029200005</v>
      </c>
      <c r="J48" s="467">
        <v>801.37917541100001</v>
      </c>
      <c r="K48" s="467" t="s">
        <v>102</v>
      </c>
      <c r="L48" s="467" t="s">
        <v>102</v>
      </c>
      <c r="M48" s="480">
        <v>520.46869616900005</v>
      </c>
      <c r="N48" s="480">
        <v>676.78085763599995</v>
      </c>
      <c r="O48" s="480">
        <v>553.10172294999995</v>
      </c>
      <c r="P48" s="467">
        <v>596.25965187400004</v>
      </c>
    </row>
    <row r="49" spans="1:25" ht="15.75" customHeight="1" x14ac:dyDescent="0.25">
      <c r="A49" s="465" t="s">
        <v>411</v>
      </c>
      <c r="B49" s="467">
        <v>390.922048872</v>
      </c>
      <c r="C49" s="467">
        <v>341.07084696300001</v>
      </c>
      <c r="D49" s="467">
        <v>403.07887406600003</v>
      </c>
      <c r="E49" s="467">
        <v>449.58174840599997</v>
      </c>
      <c r="F49" s="467">
        <v>633.23659835399997</v>
      </c>
      <c r="G49" s="467">
        <v>727.01691449800001</v>
      </c>
      <c r="H49" s="467">
        <v>808.05127075200005</v>
      </c>
      <c r="I49" s="467">
        <v>857.76174643599995</v>
      </c>
      <c r="J49" s="467">
        <v>907.26220526700001</v>
      </c>
      <c r="K49" s="467" t="s">
        <v>102</v>
      </c>
      <c r="L49" s="467" t="s">
        <v>102</v>
      </c>
      <c r="M49" s="480">
        <v>634.714589273</v>
      </c>
      <c r="N49" s="480">
        <v>873.62270761900004</v>
      </c>
      <c r="O49" s="480">
        <v>684.59103491099995</v>
      </c>
      <c r="P49" s="467">
        <v>733.457201564</v>
      </c>
    </row>
    <row r="50" spans="1:25" ht="15.75" customHeight="1" x14ac:dyDescent="0.25">
      <c r="A50" s="465" t="s">
        <v>412</v>
      </c>
      <c r="B50" s="467">
        <v>1084.429172932</v>
      </c>
      <c r="C50" s="467">
        <v>889.31101830199998</v>
      </c>
      <c r="D50" s="467">
        <v>907.75956834500005</v>
      </c>
      <c r="E50" s="467">
        <v>940.50377668700003</v>
      </c>
      <c r="F50" s="467">
        <v>1125.370902315</v>
      </c>
      <c r="G50" s="467">
        <v>1302.73459841</v>
      </c>
      <c r="H50" s="467">
        <v>1292.3309306359999</v>
      </c>
      <c r="I50" s="467">
        <v>1416.0071775869999</v>
      </c>
      <c r="J50" s="467">
        <v>1580.2697094309999</v>
      </c>
      <c r="K50" s="467" t="s">
        <v>102</v>
      </c>
      <c r="L50" s="467" t="s">
        <v>102</v>
      </c>
      <c r="M50" s="480">
        <v>1137.9830904840001</v>
      </c>
      <c r="N50" s="480">
        <v>1468.640258228</v>
      </c>
      <c r="O50" s="480">
        <v>1207.013830695</v>
      </c>
      <c r="P50" s="467">
        <v>1295.4168020499999</v>
      </c>
    </row>
    <row r="51" spans="1:25" ht="15.75" customHeight="1" x14ac:dyDescent="0.25">
      <c r="A51" s="465" t="s">
        <v>460</v>
      </c>
      <c r="B51" s="467">
        <v>264.54445488699997</v>
      </c>
      <c r="C51" s="467">
        <v>267.93278232099999</v>
      </c>
      <c r="D51" s="467">
        <v>402.63237514799999</v>
      </c>
      <c r="E51" s="467">
        <v>357.18871963399999</v>
      </c>
      <c r="F51" s="467">
        <v>389.94782271399998</v>
      </c>
      <c r="G51" s="467">
        <v>352.94459534800001</v>
      </c>
      <c r="H51" s="467">
        <v>446.94460934799997</v>
      </c>
      <c r="I51" s="467">
        <v>314.32609988600001</v>
      </c>
      <c r="J51" s="467">
        <v>453.98063340300001</v>
      </c>
      <c r="K51" s="467" t="s">
        <v>102</v>
      </c>
      <c r="L51" s="467" t="s">
        <v>102</v>
      </c>
      <c r="M51" s="480">
        <v>390.48501289000001</v>
      </c>
      <c r="N51" s="480">
        <v>359.07427368999998</v>
      </c>
      <c r="O51" s="480">
        <v>383.92744575099999</v>
      </c>
      <c r="P51" s="467">
        <v>345.65416793499998</v>
      </c>
    </row>
    <row r="52" spans="1:25" ht="15.75" customHeight="1" x14ac:dyDescent="0.25">
      <c r="A52" s="465" t="s">
        <v>413</v>
      </c>
      <c r="B52" s="467">
        <v>442.84765037599999</v>
      </c>
      <c r="C52" s="467">
        <v>580.49716510899998</v>
      </c>
      <c r="D52" s="467">
        <v>638.13886079500003</v>
      </c>
      <c r="E52" s="467">
        <v>635.05751662499995</v>
      </c>
      <c r="F52" s="467">
        <v>752.07324125800005</v>
      </c>
      <c r="G52" s="467">
        <v>794.94785729199998</v>
      </c>
      <c r="H52" s="467">
        <v>765.83059675200002</v>
      </c>
      <c r="I52" s="467">
        <v>677.72153767600003</v>
      </c>
      <c r="J52" s="467">
        <v>1647.8719748159999</v>
      </c>
      <c r="K52" s="467" t="s">
        <v>102</v>
      </c>
      <c r="L52" s="467" t="s">
        <v>102</v>
      </c>
      <c r="M52" s="480">
        <v>724.23666049300004</v>
      </c>
      <c r="N52" s="480">
        <v>988.57761434099996</v>
      </c>
      <c r="O52" s="480">
        <v>779.42267637999998</v>
      </c>
      <c r="P52" s="467">
        <v>911.97430987099995</v>
      </c>
    </row>
    <row r="53" spans="1:25" ht="15.75" customHeight="1" x14ac:dyDescent="0.25">
      <c r="A53" s="465" t="s">
        <v>414</v>
      </c>
      <c r="B53" s="467">
        <v>262.95112782000001</v>
      </c>
      <c r="C53" s="467">
        <v>200.123831776</v>
      </c>
      <c r="D53" s="467">
        <v>153.14444366800001</v>
      </c>
      <c r="E53" s="467">
        <v>176.28558383399999</v>
      </c>
      <c r="F53" s="467">
        <v>159.19881934399999</v>
      </c>
      <c r="G53" s="467">
        <v>137.22570741300001</v>
      </c>
      <c r="H53" s="467">
        <v>129.890982299</v>
      </c>
      <c r="I53" s="467">
        <v>122.570673906</v>
      </c>
      <c r="J53" s="467">
        <v>229.922361384</v>
      </c>
      <c r="K53" s="467" t="s">
        <v>102</v>
      </c>
      <c r="L53" s="467" t="s">
        <v>102</v>
      </c>
      <c r="M53" s="480">
        <v>152.61952764099999</v>
      </c>
      <c r="N53" s="480">
        <v>156.968354014</v>
      </c>
      <c r="O53" s="480">
        <v>153.527424801</v>
      </c>
      <c r="P53" s="467">
        <v>166.190076272</v>
      </c>
    </row>
    <row r="54" spans="1:25" ht="12.75" customHeight="1" x14ac:dyDescent="0.2">
      <c r="A54" s="235" t="s">
        <v>903</v>
      </c>
      <c r="B54" s="473"/>
      <c r="C54" s="473"/>
      <c r="D54" s="473"/>
      <c r="E54" s="473"/>
      <c r="F54" s="473"/>
      <c r="G54" s="473"/>
      <c r="H54" s="473"/>
      <c r="I54" s="473"/>
      <c r="J54" s="473"/>
      <c r="K54" s="473"/>
      <c r="L54" s="473"/>
      <c r="M54" s="569"/>
      <c r="N54" s="486"/>
      <c r="O54" s="714"/>
      <c r="P54" s="715"/>
      <c r="Q54" s="13"/>
      <c r="R54" s="13"/>
      <c r="S54" s="13"/>
      <c r="T54" s="13"/>
      <c r="U54" s="13"/>
      <c r="V54" s="215"/>
      <c r="W54" s="215"/>
      <c r="X54" s="215"/>
      <c r="Y54" s="39"/>
    </row>
    <row r="55" spans="1:25" x14ac:dyDescent="0.2">
      <c r="A55" s="255" t="s">
        <v>357</v>
      </c>
      <c r="B55" s="13"/>
      <c r="C55" s="13"/>
      <c r="D55" s="13"/>
      <c r="E55" s="13"/>
      <c r="F55" s="13"/>
      <c r="G55" s="13"/>
      <c r="H55" s="13"/>
      <c r="I55" s="13"/>
      <c r="J55" s="13"/>
      <c r="K55" s="13"/>
      <c r="L55" s="13"/>
      <c r="M55" s="215"/>
      <c r="N55" s="215"/>
      <c r="O55" s="215"/>
      <c r="P55" s="39"/>
    </row>
    <row r="56" spans="1:25" x14ac:dyDescent="0.2">
      <c r="A56" s="37" t="s">
        <v>461</v>
      </c>
      <c r="B56" s="13"/>
      <c r="C56" s="13"/>
      <c r="D56" s="13"/>
      <c r="E56" s="13"/>
      <c r="F56" s="13"/>
      <c r="G56" s="13"/>
      <c r="H56" s="13"/>
      <c r="I56" s="13"/>
      <c r="J56" s="13"/>
      <c r="K56" s="13"/>
      <c r="L56" s="13"/>
      <c r="M56" s="215"/>
      <c r="N56" s="215"/>
      <c r="O56" s="215"/>
      <c r="P56" s="39"/>
    </row>
    <row r="57" spans="1:25" x14ac:dyDescent="0.2">
      <c r="A57" s="168" t="s">
        <v>558</v>
      </c>
      <c r="B57" s="13"/>
      <c r="C57" s="13"/>
      <c r="D57" s="13"/>
      <c r="E57" s="13"/>
      <c r="F57" s="13"/>
      <c r="G57" s="13"/>
      <c r="H57" s="13"/>
      <c r="I57" s="13"/>
      <c r="J57" s="13"/>
      <c r="K57" s="13"/>
      <c r="L57" s="13"/>
      <c r="M57" s="215"/>
      <c r="N57" s="215"/>
      <c r="O57" s="215"/>
      <c r="P57" s="39"/>
    </row>
    <row r="58" spans="1:25" x14ac:dyDescent="0.2">
      <c r="A58" s="255" t="s">
        <v>942</v>
      </c>
      <c r="B58" s="3"/>
      <c r="C58" s="3"/>
      <c r="D58" s="3"/>
      <c r="G58" s="185"/>
      <c r="J58" s="185"/>
      <c r="M58" s="215"/>
      <c r="N58" s="215"/>
      <c r="O58" s="215"/>
    </row>
    <row r="59" spans="1:25" x14ac:dyDescent="0.2">
      <c r="A59" s="286" t="s">
        <v>931</v>
      </c>
      <c r="B59" s="3"/>
      <c r="C59" s="3"/>
      <c r="D59" s="3"/>
      <c r="G59" s="185"/>
      <c r="J59" s="185"/>
    </row>
    <row r="60" spans="1:25" ht="18" x14ac:dyDescent="0.2">
      <c r="A60" s="46"/>
    </row>
    <row r="61" spans="1:25" ht="21" x14ac:dyDescent="0.2">
      <c r="A61" s="46" t="s">
        <v>940</v>
      </c>
    </row>
    <row r="62" spans="1:25" ht="15" customHeight="1" thickBot="1" x14ac:dyDescent="0.25">
      <c r="A62" s="13"/>
    </row>
    <row r="63" spans="1:25" ht="15" customHeight="1" x14ac:dyDescent="0.2">
      <c r="A63" s="41"/>
      <c r="B63" s="42" t="s">
        <v>35</v>
      </c>
      <c r="C63" s="42" t="s">
        <v>121</v>
      </c>
      <c r="D63" s="42" t="s">
        <v>123</v>
      </c>
      <c r="E63" s="42" t="s">
        <v>36</v>
      </c>
      <c r="F63" s="42" t="s">
        <v>37</v>
      </c>
      <c r="G63" s="42" t="s">
        <v>38</v>
      </c>
      <c r="H63" s="42" t="s">
        <v>39</v>
      </c>
      <c r="I63" s="42" t="s">
        <v>125</v>
      </c>
      <c r="J63" s="42" t="s">
        <v>126</v>
      </c>
      <c r="K63" s="42" t="s">
        <v>127</v>
      </c>
      <c r="L63" s="252">
        <v>100000</v>
      </c>
      <c r="M63" s="250" t="s">
        <v>231</v>
      </c>
      <c r="N63" s="250" t="s">
        <v>231</v>
      </c>
      <c r="O63" s="257" t="s">
        <v>77</v>
      </c>
      <c r="P63" s="281" t="s">
        <v>220</v>
      </c>
    </row>
    <row r="64" spans="1:25" ht="15" customHeight="1" x14ac:dyDescent="0.2">
      <c r="A64" s="566" t="s">
        <v>81</v>
      </c>
      <c r="B64" s="43" t="s">
        <v>120</v>
      </c>
      <c r="C64" s="43" t="s">
        <v>40</v>
      </c>
      <c r="D64" s="43" t="s">
        <v>40</v>
      </c>
      <c r="E64" s="43" t="s">
        <v>40</v>
      </c>
      <c r="F64" s="43" t="s">
        <v>40</v>
      </c>
      <c r="G64" s="43" t="s">
        <v>40</v>
      </c>
      <c r="H64" s="43" t="s">
        <v>40</v>
      </c>
      <c r="I64" s="43" t="s">
        <v>40</v>
      </c>
      <c r="J64" s="43" t="s">
        <v>40</v>
      </c>
      <c r="K64" s="43" t="s">
        <v>40</v>
      </c>
      <c r="L64" s="43" t="s">
        <v>43</v>
      </c>
      <c r="M64" s="239" t="s">
        <v>230</v>
      </c>
      <c r="N64" s="239" t="s">
        <v>138</v>
      </c>
      <c r="O64" s="256" t="s">
        <v>137</v>
      </c>
      <c r="P64" s="282" t="s">
        <v>284</v>
      </c>
    </row>
    <row r="65" spans="1:16" ht="15" customHeight="1" thickBot="1" x14ac:dyDescent="0.25">
      <c r="A65" s="423" t="s">
        <v>99</v>
      </c>
      <c r="B65" s="44" t="s">
        <v>43</v>
      </c>
      <c r="C65" s="44" t="s">
        <v>122</v>
      </c>
      <c r="D65" s="44" t="s">
        <v>124</v>
      </c>
      <c r="E65" s="44" t="s">
        <v>44</v>
      </c>
      <c r="F65" s="44" t="s">
        <v>45</v>
      </c>
      <c r="G65" s="44" t="s">
        <v>46</v>
      </c>
      <c r="H65" s="44" t="s">
        <v>42</v>
      </c>
      <c r="I65" s="44" t="s">
        <v>128</v>
      </c>
      <c r="J65" s="44" t="s">
        <v>129</v>
      </c>
      <c r="K65" s="44" t="s">
        <v>130</v>
      </c>
      <c r="L65" s="44" t="s">
        <v>131</v>
      </c>
      <c r="M65" s="251" t="s">
        <v>138</v>
      </c>
      <c r="N65" s="251" t="s">
        <v>131</v>
      </c>
      <c r="O65" s="258" t="s">
        <v>41</v>
      </c>
      <c r="P65" s="283" t="s">
        <v>239</v>
      </c>
    </row>
    <row r="66" spans="1:16" ht="15" customHeight="1" x14ac:dyDescent="0.25">
      <c r="A66" s="544" t="s">
        <v>200</v>
      </c>
      <c r="B66" s="192"/>
      <c r="C66" s="192"/>
      <c r="D66" s="192"/>
      <c r="E66" s="192"/>
      <c r="F66" s="192"/>
      <c r="G66" s="192"/>
      <c r="H66" s="192"/>
      <c r="I66" s="192"/>
      <c r="J66" s="192"/>
      <c r="K66" s="192"/>
      <c r="L66" s="192"/>
      <c r="M66" s="192"/>
      <c r="N66" s="192"/>
      <c r="O66" s="192"/>
    </row>
    <row r="67" spans="1:16" s="465" customFormat="1" ht="15.75" customHeight="1" x14ac:dyDescent="0.25">
      <c r="A67" s="487" t="s">
        <v>291</v>
      </c>
      <c r="B67" s="488">
        <f>B8/B$8</f>
        <v>1</v>
      </c>
      <c r="C67" s="488">
        <f t="shared" ref="C67:J67" si="0">C8/C$8</f>
        <v>1</v>
      </c>
      <c r="D67" s="488">
        <f t="shared" si="0"/>
        <v>1</v>
      </c>
      <c r="E67" s="488">
        <f t="shared" si="0"/>
        <v>1</v>
      </c>
      <c r="F67" s="488">
        <f t="shared" si="0"/>
        <v>1</v>
      </c>
      <c r="G67" s="488">
        <f t="shared" si="0"/>
        <v>1</v>
      </c>
      <c r="H67" s="488">
        <f t="shared" si="0"/>
        <v>1</v>
      </c>
      <c r="I67" s="488">
        <f t="shared" si="0"/>
        <v>1</v>
      </c>
      <c r="J67" s="488">
        <f t="shared" si="0"/>
        <v>1</v>
      </c>
      <c r="K67" s="488" t="s">
        <v>102</v>
      </c>
      <c r="L67" s="488" t="s">
        <v>102</v>
      </c>
      <c r="M67" s="489">
        <f t="shared" ref="M67:P67" si="1">M8/M$8</f>
        <v>1</v>
      </c>
      <c r="N67" s="489">
        <f t="shared" si="1"/>
        <v>1</v>
      </c>
      <c r="O67" s="489">
        <f t="shared" si="1"/>
        <v>1</v>
      </c>
      <c r="P67" s="488">
        <f t="shared" si="1"/>
        <v>1</v>
      </c>
    </row>
    <row r="68" spans="1:16" s="465" customFormat="1" ht="15.75" customHeight="1" x14ac:dyDescent="0.2">
      <c r="A68" s="490" t="s">
        <v>161</v>
      </c>
      <c r="B68" s="491">
        <f t="shared" ref="B68:J72" si="2">B9/B$8</f>
        <v>0.29175851366172417</v>
      </c>
      <c r="C68" s="491">
        <f t="shared" si="2"/>
        <v>0.34498866709162834</v>
      </c>
      <c r="D68" s="491">
        <f t="shared" si="2"/>
        <v>0.32583847538078198</v>
      </c>
      <c r="E68" s="491">
        <f t="shared" si="2"/>
        <v>0.33576087019729722</v>
      </c>
      <c r="F68" s="491">
        <f t="shared" si="2"/>
        <v>0.31555409721282723</v>
      </c>
      <c r="G68" s="491">
        <f t="shared" si="2"/>
        <v>0.31925250735490091</v>
      </c>
      <c r="H68" s="491">
        <f t="shared" si="2"/>
        <v>0.28786265353591162</v>
      </c>
      <c r="I68" s="491">
        <f t="shared" si="2"/>
        <v>0.26066596654106422</v>
      </c>
      <c r="J68" s="491">
        <f t="shared" si="2"/>
        <v>0.30378863487442365</v>
      </c>
      <c r="K68" s="491" t="s">
        <v>102</v>
      </c>
      <c r="L68" s="491" t="s">
        <v>102</v>
      </c>
      <c r="M68" s="484">
        <f t="shared" ref="M68:P68" si="3">M9/M$8</f>
        <v>0.31228718196422361</v>
      </c>
      <c r="N68" s="484">
        <f t="shared" si="3"/>
        <v>0.27503749081289447</v>
      </c>
      <c r="O68" s="484">
        <f t="shared" si="3"/>
        <v>0.3025144196360684</v>
      </c>
      <c r="P68" s="491">
        <f t="shared" si="3"/>
        <v>0.26404539119645737</v>
      </c>
    </row>
    <row r="69" spans="1:16" s="465" customFormat="1" ht="15.75" customHeight="1" x14ac:dyDescent="0.2">
      <c r="A69" s="492" t="s">
        <v>162</v>
      </c>
      <c r="B69" s="493">
        <f t="shared" si="2"/>
        <v>0.31240612311965116</v>
      </c>
      <c r="C69" s="493">
        <f t="shared" si="2"/>
        <v>0.29707072618891189</v>
      </c>
      <c r="D69" s="493">
        <f t="shared" si="2"/>
        <v>0.41598918965964926</v>
      </c>
      <c r="E69" s="493">
        <f t="shared" si="2"/>
        <v>0.46540122235360309</v>
      </c>
      <c r="F69" s="493">
        <f t="shared" si="2"/>
        <v>0.5249141690821908</v>
      </c>
      <c r="G69" s="493">
        <f t="shared" si="2"/>
        <v>0.5374752033516913</v>
      </c>
      <c r="H69" s="493">
        <f t="shared" si="2"/>
        <v>0.56468275704098825</v>
      </c>
      <c r="I69" s="493">
        <f t="shared" si="2"/>
        <v>0.58282676992765003</v>
      </c>
      <c r="J69" s="493">
        <f t="shared" si="2"/>
        <v>0.50214488384342626</v>
      </c>
      <c r="K69" s="493" t="s">
        <v>102</v>
      </c>
      <c r="L69" s="493" t="s">
        <v>102</v>
      </c>
      <c r="M69" s="494">
        <f t="shared" ref="M69:P69" si="4">M10/M$8</f>
        <v>0.5225573131124519</v>
      </c>
      <c r="N69" s="494">
        <f t="shared" si="4"/>
        <v>0.55593785676498075</v>
      </c>
      <c r="O69" s="494">
        <f t="shared" si="4"/>
        <v>0.5313149728261497</v>
      </c>
      <c r="P69" s="493">
        <f t="shared" si="4"/>
        <v>0.53433136062437614</v>
      </c>
    </row>
    <row r="70" spans="1:16" s="465" customFormat="1" ht="15.75" customHeight="1" x14ac:dyDescent="0.2">
      <c r="A70" s="490" t="s">
        <v>163</v>
      </c>
      <c r="B70" s="491">
        <f t="shared" si="2"/>
        <v>2.0772051935681327E-2</v>
      </c>
      <c r="C70" s="491">
        <f t="shared" si="2"/>
        <v>2.4934600115997969E-2</v>
      </c>
      <c r="D70" s="491">
        <f t="shared" si="2"/>
        <v>1.804667859136445E-2</v>
      </c>
      <c r="E70" s="491">
        <f t="shared" si="2"/>
        <v>1.8589982162804598E-2</v>
      </c>
      <c r="F70" s="491">
        <f t="shared" si="2"/>
        <v>1.9387497246063177E-2</v>
      </c>
      <c r="G70" s="491">
        <f t="shared" si="2"/>
        <v>1.676100116813517E-2</v>
      </c>
      <c r="H70" s="491">
        <f t="shared" si="2"/>
        <v>1.5281223067015003E-2</v>
      </c>
      <c r="I70" s="491">
        <f t="shared" si="2"/>
        <v>1.199070170560371E-2</v>
      </c>
      <c r="J70" s="491">
        <f t="shared" si="2"/>
        <v>3.3250305580433862E-2</v>
      </c>
      <c r="K70" s="491" t="s">
        <v>102</v>
      </c>
      <c r="L70" s="491" t="s">
        <v>102</v>
      </c>
      <c r="M70" s="484">
        <f t="shared" ref="M70:P70" si="5">M11/M$8</f>
        <v>1.7402616140665673E-2</v>
      </c>
      <c r="N70" s="484">
        <f t="shared" si="5"/>
        <v>1.9075905959313726E-2</v>
      </c>
      <c r="O70" s="484">
        <f t="shared" si="5"/>
        <v>1.7841617463157898E-2</v>
      </c>
      <c r="P70" s="491">
        <f t="shared" si="5"/>
        <v>1.9892834782474177E-2</v>
      </c>
    </row>
    <row r="71" spans="1:16" s="465" customFormat="1" ht="15.75" customHeight="1" x14ac:dyDescent="0.2">
      <c r="A71" s="492" t="s">
        <v>164</v>
      </c>
      <c r="B71" s="493">
        <f t="shared" si="2"/>
        <v>0.12219113792422547</v>
      </c>
      <c r="C71" s="493">
        <f t="shared" si="2"/>
        <v>0.1450805700617889</v>
      </c>
      <c r="D71" s="493">
        <f t="shared" si="2"/>
        <v>0.13323946115972687</v>
      </c>
      <c r="E71" s="493">
        <f t="shared" si="2"/>
        <v>9.7127536436920694E-2</v>
      </c>
      <c r="F71" s="493">
        <f t="shared" si="2"/>
        <v>8.880881825121606E-2</v>
      </c>
      <c r="G71" s="493">
        <f t="shared" si="2"/>
        <v>8.0486500868507976E-2</v>
      </c>
      <c r="H71" s="493">
        <f t="shared" si="2"/>
        <v>9.4805095044349488E-2</v>
      </c>
      <c r="I71" s="493">
        <f t="shared" si="2"/>
        <v>0.10720149841444486</v>
      </c>
      <c r="J71" s="493">
        <f t="shared" si="2"/>
        <v>0.12478260344734644</v>
      </c>
      <c r="K71" s="493" t="s">
        <v>102</v>
      </c>
      <c r="L71" s="493" t="s">
        <v>102</v>
      </c>
      <c r="M71" s="494">
        <f t="shared" ref="M71:P71" si="6">M12/M$8</f>
        <v>9.2523594574906262E-2</v>
      </c>
      <c r="N71" s="494">
        <f t="shared" si="6"/>
        <v>0.11306076657837799</v>
      </c>
      <c r="O71" s="494">
        <f t="shared" si="6"/>
        <v>9.7911690279062435E-2</v>
      </c>
      <c r="P71" s="493">
        <f t="shared" si="6"/>
        <v>0.13924974883671079</v>
      </c>
    </row>
    <row r="72" spans="1:16" s="465" customFormat="1" ht="15.75" customHeight="1" x14ac:dyDescent="0.2">
      <c r="A72" s="495" t="s">
        <v>165</v>
      </c>
      <c r="B72" s="496">
        <f t="shared" si="2"/>
        <v>0.25287217335993556</v>
      </c>
      <c r="C72" s="496">
        <f t="shared" si="2"/>
        <v>0.18792543654167293</v>
      </c>
      <c r="D72" s="496">
        <f t="shared" si="2"/>
        <v>0.10688619520847747</v>
      </c>
      <c r="E72" s="496">
        <f t="shared" si="2"/>
        <v>8.3120388848041807E-2</v>
      </c>
      <c r="F72" s="496">
        <f t="shared" si="2"/>
        <v>5.1335418208791381E-2</v>
      </c>
      <c r="G72" s="496">
        <f t="shared" si="2"/>
        <v>4.6024787256764732E-2</v>
      </c>
      <c r="H72" s="496">
        <f t="shared" si="2"/>
        <v>3.7368271310804932E-2</v>
      </c>
      <c r="I72" s="496">
        <f t="shared" si="2"/>
        <v>3.731506341204989E-2</v>
      </c>
      <c r="J72" s="496">
        <f t="shared" si="2"/>
        <v>3.6033572254369706E-2</v>
      </c>
      <c r="K72" s="496" t="s">
        <v>102</v>
      </c>
      <c r="L72" s="496" t="s">
        <v>102</v>
      </c>
      <c r="M72" s="497">
        <f t="shared" ref="M72:P72" si="7">M13/M$8</f>
        <v>5.522929420775264E-2</v>
      </c>
      <c r="N72" s="497">
        <f t="shared" si="7"/>
        <v>3.6887979885230397E-2</v>
      </c>
      <c r="O72" s="497">
        <f t="shared" si="7"/>
        <v>5.0417299795561553E-2</v>
      </c>
      <c r="P72" s="496">
        <f t="shared" si="7"/>
        <v>4.2480664559981542E-2</v>
      </c>
    </row>
    <row r="73" spans="1:16" s="465" customFormat="1" ht="15.75" customHeight="1" x14ac:dyDescent="0.25">
      <c r="A73" s="498" t="s">
        <v>287</v>
      </c>
      <c r="B73" s="499">
        <f>B14/B$14</f>
        <v>1</v>
      </c>
      <c r="C73" s="499">
        <f t="shared" ref="C73:J73" si="8">C14/C$14</f>
        <v>1</v>
      </c>
      <c r="D73" s="499">
        <f t="shared" si="8"/>
        <v>1</v>
      </c>
      <c r="E73" s="499">
        <f t="shared" si="8"/>
        <v>1</v>
      </c>
      <c r="F73" s="499">
        <f t="shared" si="8"/>
        <v>1</v>
      </c>
      <c r="G73" s="499">
        <f t="shared" si="8"/>
        <v>1</v>
      </c>
      <c r="H73" s="499">
        <f t="shared" si="8"/>
        <v>1</v>
      </c>
      <c r="I73" s="499">
        <f t="shared" si="8"/>
        <v>1</v>
      </c>
      <c r="J73" s="499">
        <f t="shared" si="8"/>
        <v>1</v>
      </c>
      <c r="K73" s="499" t="s">
        <v>102</v>
      </c>
      <c r="L73" s="499" t="s">
        <v>102</v>
      </c>
      <c r="M73" s="500">
        <f t="shared" ref="M73:P73" si="9">M14/M$14</f>
        <v>1</v>
      </c>
      <c r="N73" s="500">
        <f t="shared" si="9"/>
        <v>1</v>
      </c>
      <c r="O73" s="500">
        <f t="shared" si="9"/>
        <v>1</v>
      </c>
      <c r="P73" s="499">
        <f t="shared" si="9"/>
        <v>1</v>
      </c>
    </row>
    <row r="74" spans="1:16" s="465" customFormat="1" ht="15.75" customHeight="1" x14ac:dyDescent="0.2">
      <c r="A74" s="490" t="s">
        <v>79</v>
      </c>
      <c r="B74" s="491">
        <f t="shared" ref="B74:J84" si="10">B15/B$14</f>
        <v>0.46244767352034932</v>
      </c>
      <c r="C74" s="491">
        <f t="shared" si="10"/>
        <v>0.47587481522385211</v>
      </c>
      <c r="D74" s="491">
        <f t="shared" si="10"/>
        <v>0.54959446965850089</v>
      </c>
      <c r="E74" s="491">
        <f t="shared" si="10"/>
        <v>0.5682285353478761</v>
      </c>
      <c r="F74" s="491">
        <f t="shared" si="10"/>
        <v>0.64710940795602745</v>
      </c>
      <c r="G74" s="491">
        <f t="shared" si="10"/>
        <v>0.67630944249376046</v>
      </c>
      <c r="H74" s="491">
        <f t="shared" si="10"/>
        <v>0.71842533305929734</v>
      </c>
      <c r="I74" s="491">
        <f t="shared" si="10"/>
        <v>0.70310361253506437</v>
      </c>
      <c r="J74" s="491">
        <f t="shared" si="10"/>
        <v>0.66352972907488594</v>
      </c>
      <c r="K74" s="491" t="s">
        <v>102</v>
      </c>
      <c r="L74" s="491" t="s">
        <v>102</v>
      </c>
      <c r="M74" s="484">
        <f t="shared" ref="M74:P74" si="11">M15/M$14</f>
        <v>0.65283785444828213</v>
      </c>
      <c r="N74" s="484">
        <f t="shared" si="11"/>
        <v>0.68945951752318324</v>
      </c>
      <c r="O74" s="484">
        <f t="shared" si="11"/>
        <v>0.66214048629319544</v>
      </c>
      <c r="P74" s="491">
        <f t="shared" si="11"/>
        <v>0.66702867027244916</v>
      </c>
    </row>
    <row r="75" spans="1:16" s="465" customFormat="1" ht="15.75" customHeight="1" x14ac:dyDescent="0.2">
      <c r="A75" s="492" t="s">
        <v>167</v>
      </c>
      <c r="B75" s="493">
        <f t="shared" si="10"/>
        <v>0.36048647401752726</v>
      </c>
      <c r="C75" s="493">
        <f t="shared" si="10"/>
        <v>0.38352256965647558</v>
      </c>
      <c r="D75" s="493">
        <f t="shared" si="10"/>
        <v>0.44403704254077025</v>
      </c>
      <c r="E75" s="493">
        <f t="shared" si="10"/>
        <v>0.47802226801224312</v>
      </c>
      <c r="F75" s="493">
        <f t="shared" si="10"/>
        <v>0.56269146203386744</v>
      </c>
      <c r="G75" s="493">
        <f t="shared" si="10"/>
        <v>0.55806985965163669</v>
      </c>
      <c r="H75" s="493">
        <f t="shared" si="10"/>
        <v>0.62526652546676309</v>
      </c>
      <c r="I75" s="493">
        <f t="shared" si="10"/>
        <v>0.60576087467134243</v>
      </c>
      <c r="J75" s="493">
        <f t="shared" si="10"/>
        <v>0.57411858232331336</v>
      </c>
      <c r="K75" s="493" t="s">
        <v>102</v>
      </c>
      <c r="L75" s="493" t="s">
        <v>102</v>
      </c>
      <c r="M75" s="494">
        <f t="shared" ref="M75:P75" si="12">M16/M$14</f>
        <v>0.55775397242769842</v>
      </c>
      <c r="N75" s="494">
        <f t="shared" si="12"/>
        <v>0.59485139585719704</v>
      </c>
      <c r="O75" s="494">
        <f t="shared" si="12"/>
        <v>0.56717745687869348</v>
      </c>
      <c r="P75" s="493">
        <f t="shared" si="12"/>
        <v>0.56619398513536523</v>
      </c>
    </row>
    <row r="76" spans="1:16" s="465" customFormat="1" ht="15.75" customHeight="1" x14ac:dyDescent="0.2">
      <c r="A76" s="490" t="s">
        <v>322</v>
      </c>
      <c r="B76" s="491">
        <f t="shared" si="10"/>
        <v>1.3599077938974569E-2</v>
      </c>
      <c r="C76" s="491">
        <f t="shared" si="10"/>
        <v>5.1883699591509083E-2</v>
      </c>
      <c r="D76" s="491">
        <f t="shared" si="10"/>
        <v>8.6296907237035661E-2</v>
      </c>
      <c r="E76" s="491">
        <f t="shared" si="10"/>
        <v>7.8010175521514333E-2</v>
      </c>
      <c r="F76" s="491">
        <f t="shared" si="10"/>
        <v>0.11275164381447925</v>
      </c>
      <c r="G76" s="491">
        <f t="shared" si="10"/>
        <v>0.1180433756520238</v>
      </c>
      <c r="H76" s="491">
        <f t="shared" si="10"/>
        <v>0.12087166937274002</v>
      </c>
      <c r="I76" s="491">
        <f t="shared" si="10"/>
        <v>0.16935643554763408</v>
      </c>
      <c r="J76" s="491">
        <f t="shared" si="10"/>
        <v>7.2027908071454386E-2</v>
      </c>
      <c r="K76" s="491" t="s">
        <v>102</v>
      </c>
      <c r="L76" s="491" t="s">
        <v>102</v>
      </c>
      <c r="M76" s="484">
        <f t="shared" ref="M76:P76" si="13">M17/M$14</f>
        <v>0.10705062489038171</v>
      </c>
      <c r="N76" s="484">
        <f t="shared" si="13"/>
        <v>0.13579996951100712</v>
      </c>
      <c r="O76" s="484">
        <f t="shared" si="13"/>
        <v>0.11435353104821036</v>
      </c>
      <c r="P76" s="491">
        <f t="shared" si="13"/>
        <v>0.1178981310210805</v>
      </c>
    </row>
    <row r="77" spans="1:16" s="465" customFormat="1" ht="15.75" customHeight="1" x14ac:dyDescent="0.2">
      <c r="A77" s="492" t="s">
        <v>168</v>
      </c>
      <c r="B77" s="493">
        <f t="shared" si="10"/>
        <v>0.10196119950282209</v>
      </c>
      <c r="C77" s="493">
        <f t="shared" si="10"/>
        <v>9.2352245567376548E-2</v>
      </c>
      <c r="D77" s="493">
        <f t="shared" si="10"/>
        <v>0.10555742711773067</v>
      </c>
      <c r="E77" s="493">
        <f t="shared" si="10"/>
        <v>9.0206267335632986E-2</v>
      </c>
      <c r="F77" s="493">
        <f t="shared" si="10"/>
        <v>8.441794592215994E-2</v>
      </c>
      <c r="G77" s="493">
        <f t="shared" si="10"/>
        <v>0.11823958284212374</v>
      </c>
      <c r="H77" s="493">
        <f t="shared" si="10"/>
        <v>9.3158807591760581E-2</v>
      </c>
      <c r="I77" s="493">
        <f t="shared" si="10"/>
        <v>9.734273786372187E-2</v>
      </c>
      <c r="J77" s="493">
        <f t="shared" si="10"/>
        <v>8.9411146751572523E-2</v>
      </c>
      <c r="K77" s="493" t="s">
        <v>102</v>
      </c>
      <c r="L77" s="493" t="s">
        <v>102</v>
      </c>
      <c r="M77" s="494">
        <f t="shared" ref="M77:P77" si="14">M18/M$14</f>
        <v>9.5083882020583793E-2</v>
      </c>
      <c r="N77" s="494">
        <f t="shared" si="14"/>
        <v>9.4608121665305286E-2</v>
      </c>
      <c r="O77" s="494">
        <f t="shared" si="14"/>
        <v>9.4963029414501979E-2</v>
      </c>
      <c r="P77" s="493">
        <f t="shared" si="14"/>
        <v>0.10083468513708399</v>
      </c>
    </row>
    <row r="78" spans="1:16" s="465" customFormat="1" ht="15.75" customHeight="1" x14ac:dyDescent="0.2">
      <c r="A78" s="490" t="s">
        <v>169</v>
      </c>
      <c r="B78" s="491">
        <f t="shared" si="10"/>
        <v>0.32514389608560429</v>
      </c>
      <c r="C78" s="491">
        <f t="shared" si="10"/>
        <v>0.29487114398030423</v>
      </c>
      <c r="D78" s="491">
        <f t="shared" si="10"/>
        <v>0.20916657415814485</v>
      </c>
      <c r="E78" s="491">
        <f t="shared" si="10"/>
        <v>0.21945346561504445</v>
      </c>
      <c r="F78" s="491">
        <f t="shared" si="10"/>
        <v>0.19162231282450465</v>
      </c>
      <c r="G78" s="491">
        <f t="shared" si="10"/>
        <v>0.15601487751078666</v>
      </c>
      <c r="H78" s="491">
        <f t="shared" si="10"/>
        <v>0.12443980173318014</v>
      </c>
      <c r="I78" s="491">
        <f t="shared" si="10"/>
        <v>0.11380732371683107</v>
      </c>
      <c r="J78" s="491">
        <f t="shared" si="10"/>
        <v>0.16696751828015771</v>
      </c>
      <c r="K78" s="491" t="s">
        <v>102</v>
      </c>
      <c r="L78" s="491" t="s">
        <v>102</v>
      </c>
      <c r="M78" s="484">
        <f t="shared" ref="M78:P78" si="15">M19/M$14</f>
        <v>0.17163499822649267</v>
      </c>
      <c r="N78" s="484">
        <f t="shared" si="15"/>
        <v>0.13213564234657735</v>
      </c>
      <c r="O78" s="484">
        <f t="shared" si="15"/>
        <v>0.16160137509168976</v>
      </c>
      <c r="P78" s="491">
        <f t="shared" si="15"/>
        <v>0.16574458712070403</v>
      </c>
    </row>
    <row r="79" spans="1:16" s="465" customFormat="1" ht="15.75" customHeight="1" x14ac:dyDescent="0.2">
      <c r="A79" s="492" t="s">
        <v>170</v>
      </c>
      <c r="B79" s="493">
        <f t="shared" si="10"/>
        <v>0.24247883991266303</v>
      </c>
      <c r="C79" s="493">
        <f t="shared" si="10"/>
        <v>0.2250324438328731</v>
      </c>
      <c r="D79" s="493">
        <f t="shared" si="10"/>
        <v>0.16870595365599764</v>
      </c>
      <c r="E79" s="493">
        <f t="shared" si="10"/>
        <v>0.18743740132015216</v>
      </c>
      <c r="F79" s="493">
        <f t="shared" si="10"/>
        <v>0.14146342242945162</v>
      </c>
      <c r="G79" s="493">
        <f t="shared" si="10"/>
        <v>0.1053366568911928</v>
      </c>
      <c r="H79" s="493">
        <f t="shared" si="10"/>
        <v>0.10050907180181491</v>
      </c>
      <c r="I79" s="493">
        <f t="shared" si="10"/>
        <v>8.6560771616194174E-2</v>
      </c>
      <c r="J79" s="493">
        <f t="shared" si="10"/>
        <v>0.14549564546598001</v>
      </c>
      <c r="K79" s="493" t="s">
        <v>102</v>
      </c>
      <c r="L79" s="493" t="s">
        <v>102</v>
      </c>
      <c r="M79" s="494">
        <f t="shared" ref="M79:P79" si="16">M20/M$14</f>
        <v>0.13411405575111734</v>
      </c>
      <c r="N79" s="494">
        <f t="shared" si="16"/>
        <v>0.10688005666097664</v>
      </c>
      <c r="O79" s="494">
        <f t="shared" si="16"/>
        <v>0.12719607754005496</v>
      </c>
      <c r="P79" s="493">
        <f t="shared" si="16"/>
        <v>0.12829081420667374</v>
      </c>
    </row>
    <row r="80" spans="1:16" s="465" customFormat="1" ht="15.75" customHeight="1" x14ac:dyDescent="0.2">
      <c r="A80" s="490" t="s">
        <v>171</v>
      </c>
      <c r="B80" s="491">
        <f t="shared" si="10"/>
        <v>4.7540620795557265E-2</v>
      </c>
      <c r="C80" s="491">
        <f t="shared" si="10"/>
        <v>2.7989524049219824E-2</v>
      </c>
      <c r="D80" s="491">
        <f t="shared" si="10"/>
        <v>1.3615753226963028E-2</v>
      </c>
      <c r="E80" s="491">
        <f t="shared" si="10"/>
        <v>3.8800971824427561E-3</v>
      </c>
      <c r="F80" s="491">
        <f t="shared" si="10"/>
        <v>2.7465379028743008E-3</v>
      </c>
      <c r="G80" s="491">
        <f t="shared" si="10"/>
        <v>2.0400169192125754E-3</v>
      </c>
      <c r="H80" s="491">
        <f t="shared" si="10"/>
        <v>2.0247188765437031E-3</v>
      </c>
      <c r="I80" s="491">
        <f t="shared" si="10"/>
        <v>1.4094625066809572E-3</v>
      </c>
      <c r="J80" s="491">
        <f t="shared" si="10"/>
        <v>3.6515534054485763E-3</v>
      </c>
      <c r="K80" s="491" t="s">
        <v>102</v>
      </c>
      <c r="L80" s="491" t="s">
        <v>102</v>
      </c>
      <c r="M80" s="484">
        <f t="shared" ref="M80:P80" si="17">M21/M$14</f>
        <v>3.0866462993804794E-3</v>
      </c>
      <c r="N80" s="484">
        <f t="shared" si="17"/>
        <v>2.1824799252523246E-3</v>
      </c>
      <c r="O80" s="484">
        <f t="shared" si="17"/>
        <v>2.8569700315814986E-3</v>
      </c>
      <c r="P80" s="491">
        <f t="shared" si="17"/>
        <v>4.4286396949007366E-3</v>
      </c>
    </row>
    <row r="81" spans="1:16" s="465" customFormat="1" ht="15.75" customHeight="1" x14ac:dyDescent="0.2">
      <c r="A81" s="693" t="s">
        <v>608</v>
      </c>
      <c r="B81" s="493">
        <f t="shared" si="10"/>
        <v>3.5124435377383988E-2</v>
      </c>
      <c r="C81" s="493">
        <f t="shared" si="10"/>
        <v>4.1849176098211288E-2</v>
      </c>
      <c r="D81" s="493">
        <f t="shared" si="10"/>
        <v>2.6844867275184169E-2</v>
      </c>
      <c r="E81" s="493">
        <f t="shared" si="10"/>
        <v>2.8135967113512777E-2</v>
      </c>
      <c r="F81" s="493">
        <f t="shared" si="10"/>
        <v>4.7412352492178719E-2</v>
      </c>
      <c r="G81" s="493">
        <f t="shared" si="10"/>
        <v>4.8638203700381293E-2</v>
      </c>
      <c r="H81" s="493">
        <f t="shared" si="10"/>
        <v>2.1906011054047728E-2</v>
      </c>
      <c r="I81" s="493">
        <f t="shared" si="10"/>
        <v>2.5837089593249731E-2</v>
      </c>
      <c r="J81" s="493">
        <f t="shared" si="10"/>
        <v>1.7820319408729135E-2</v>
      </c>
      <c r="K81" s="493" t="s">
        <v>102</v>
      </c>
      <c r="L81" s="493" t="s">
        <v>102</v>
      </c>
      <c r="M81" s="494">
        <f t="shared" ref="M81:P81" si="18">M22/M$14</f>
        <v>3.4434296175994847E-2</v>
      </c>
      <c r="N81" s="494">
        <f t="shared" si="18"/>
        <v>2.3073105760348378E-2</v>
      </c>
      <c r="O81" s="494">
        <f t="shared" si="18"/>
        <v>3.1548327520053279E-2</v>
      </c>
      <c r="P81" s="493">
        <f t="shared" si="18"/>
        <v>3.3025133219901484E-2</v>
      </c>
    </row>
    <row r="82" spans="1:16" s="465" customFormat="1" ht="15.75" customHeight="1" x14ac:dyDescent="0.2">
      <c r="A82" s="490" t="s">
        <v>172</v>
      </c>
      <c r="B82" s="493">
        <f t="shared" si="10"/>
        <v>3.9451579390222383E-2</v>
      </c>
      <c r="C82" s="491">
        <f t="shared" si="10"/>
        <v>1.652267915341419E-2</v>
      </c>
      <c r="D82" s="491">
        <f t="shared" si="10"/>
        <v>2.3676252517155171E-2</v>
      </c>
      <c r="E82" s="491">
        <f t="shared" si="10"/>
        <v>2.9319222464086834E-2</v>
      </c>
      <c r="F82" s="491">
        <f t="shared" si="10"/>
        <v>4.103666617379223E-2</v>
      </c>
      <c r="G82" s="491">
        <f t="shared" si="10"/>
        <v>3.695266241623945E-2</v>
      </c>
      <c r="H82" s="491">
        <f t="shared" si="10"/>
        <v>4.0935747964311951E-2</v>
      </c>
      <c r="I82" s="491">
        <f t="shared" si="10"/>
        <v>4.7295855067715761E-2</v>
      </c>
      <c r="J82" s="491">
        <f t="shared" si="10"/>
        <v>1.6251148264587637E-2</v>
      </c>
      <c r="K82" s="491" t="s">
        <v>102</v>
      </c>
      <c r="L82" s="491" t="s">
        <v>102</v>
      </c>
      <c r="M82" s="484">
        <f t="shared" ref="M82:P82" si="19">M23/M$14</f>
        <v>3.696356625133123E-2</v>
      </c>
      <c r="N82" s="484">
        <f t="shared" si="19"/>
        <v>3.6592408951012789E-2</v>
      </c>
      <c r="O82" s="484">
        <f t="shared" si="19"/>
        <v>3.6869284904031172E-2</v>
      </c>
      <c r="P82" s="491">
        <f t="shared" si="19"/>
        <v>4.435672770962111E-2</v>
      </c>
    </row>
    <row r="83" spans="1:16" s="465" customFormat="1" ht="15.75" customHeight="1" x14ac:dyDescent="0.2">
      <c r="A83" s="492" t="s">
        <v>173</v>
      </c>
      <c r="B83" s="493">
        <f t="shared" si="10"/>
        <v>4.2344754608403957E-2</v>
      </c>
      <c r="C83" s="493">
        <f t="shared" si="10"/>
        <v>7.9162134639259626E-2</v>
      </c>
      <c r="D83" s="493">
        <f t="shared" si="10"/>
        <v>0.1108873371971375</v>
      </c>
      <c r="E83" s="493">
        <f t="shared" si="10"/>
        <v>0.10012345776399646</v>
      </c>
      <c r="F83" s="493">
        <f t="shared" si="10"/>
        <v>7.5237849530163242E-2</v>
      </c>
      <c r="G83" s="493">
        <f t="shared" si="10"/>
        <v>8.5430015551006114E-2</v>
      </c>
      <c r="H83" s="493">
        <f t="shared" si="10"/>
        <v>7.9971489095396128E-2</v>
      </c>
      <c r="I83" s="493">
        <f t="shared" si="10"/>
        <v>9.5005402849191803E-2</v>
      </c>
      <c r="J83" s="493">
        <f t="shared" si="10"/>
        <v>8.0614842901006983E-2</v>
      </c>
      <c r="K83" s="493" t="s">
        <v>102</v>
      </c>
      <c r="L83" s="493" t="s">
        <v>102</v>
      </c>
      <c r="M83" s="494">
        <f t="shared" ref="M83:P83" si="20">M24/M$14</f>
        <v>8.5313435969165671E-2</v>
      </c>
      <c r="N83" s="494">
        <f t="shared" si="20"/>
        <v>9.0043894145703046E-2</v>
      </c>
      <c r="O83" s="494">
        <f t="shared" si="20"/>
        <v>8.6515066566281218E-2</v>
      </c>
      <c r="P83" s="493">
        <f t="shared" si="20"/>
        <v>7.9228385332490533E-2</v>
      </c>
    </row>
    <row r="84" spans="1:16" s="465" customFormat="1" ht="15.75" customHeight="1" x14ac:dyDescent="0.2">
      <c r="A84" s="495" t="s">
        <v>174</v>
      </c>
      <c r="B84" s="496">
        <f t="shared" si="10"/>
        <v>0.13061209639542001</v>
      </c>
      <c r="C84" s="496">
        <f t="shared" si="10"/>
        <v>0.13356922700316989</v>
      </c>
      <c r="D84" s="496">
        <f t="shared" si="10"/>
        <v>0.10667536647016317</v>
      </c>
      <c r="E84" s="496">
        <f t="shared" si="10"/>
        <v>8.2875318808996096E-2</v>
      </c>
      <c r="F84" s="496">
        <f t="shared" si="10"/>
        <v>4.4993763515512479E-2</v>
      </c>
      <c r="G84" s="496">
        <f t="shared" si="10"/>
        <v>4.5293002028974953E-2</v>
      </c>
      <c r="H84" s="496">
        <f t="shared" si="10"/>
        <v>3.6227628148588244E-2</v>
      </c>
      <c r="I84" s="496">
        <f t="shared" si="10"/>
        <v>4.078780583190332E-2</v>
      </c>
      <c r="J84" s="496">
        <f t="shared" si="10"/>
        <v>7.2636761478729051E-2</v>
      </c>
      <c r="K84" s="496" t="s">
        <v>102</v>
      </c>
      <c r="L84" s="496" t="s">
        <v>102</v>
      </c>
      <c r="M84" s="497">
        <f t="shared" ref="M84:P84" si="21">M25/M$14</f>
        <v>5.3250145104728162E-2</v>
      </c>
      <c r="N84" s="497">
        <f t="shared" si="21"/>
        <v>5.176853703352368E-2</v>
      </c>
      <c r="O84" s="497">
        <f t="shared" si="21"/>
        <v>5.2873787143973915E-2</v>
      </c>
      <c r="P84" s="496">
        <f t="shared" si="21"/>
        <v>4.3641629565507149E-2</v>
      </c>
    </row>
    <row r="85" spans="1:16" s="465" customFormat="1" ht="15.75" customHeight="1" x14ac:dyDescent="0.25">
      <c r="A85" s="501" t="s">
        <v>201</v>
      </c>
      <c r="B85" s="502"/>
      <c r="C85" s="502"/>
      <c r="D85" s="502"/>
      <c r="E85" s="502"/>
      <c r="F85" s="502"/>
      <c r="G85" s="502"/>
      <c r="H85" s="502"/>
      <c r="I85" s="502"/>
      <c r="J85" s="502"/>
      <c r="K85" s="502"/>
      <c r="L85" s="502"/>
      <c r="M85" s="503"/>
      <c r="N85" s="503"/>
      <c r="O85" s="503"/>
      <c r="P85" s="557"/>
    </row>
    <row r="86" spans="1:16" s="465" customFormat="1" ht="15.75" customHeight="1" x14ac:dyDescent="0.25">
      <c r="A86" s="498" t="s">
        <v>288</v>
      </c>
      <c r="B86" s="499">
        <f>B28/B$28</f>
        <v>1</v>
      </c>
      <c r="C86" s="499">
        <f t="shared" ref="C86:J86" si="22">C28/C$28</f>
        <v>1</v>
      </c>
      <c r="D86" s="499">
        <f t="shared" si="22"/>
        <v>1</v>
      </c>
      <c r="E86" s="499">
        <f t="shared" si="22"/>
        <v>1</v>
      </c>
      <c r="F86" s="499">
        <f t="shared" si="22"/>
        <v>1</v>
      </c>
      <c r="G86" s="499">
        <f t="shared" si="22"/>
        <v>1</v>
      </c>
      <c r="H86" s="499">
        <f t="shared" si="22"/>
        <v>1</v>
      </c>
      <c r="I86" s="499">
        <f t="shared" si="22"/>
        <v>1</v>
      </c>
      <c r="J86" s="499">
        <f t="shared" si="22"/>
        <v>1</v>
      </c>
      <c r="K86" s="499" t="s">
        <v>102</v>
      </c>
      <c r="L86" s="499" t="s">
        <v>102</v>
      </c>
      <c r="M86" s="500">
        <f t="shared" ref="M86:P86" si="23">M28/M$28</f>
        <v>1</v>
      </c>
      <c r="N86" s="500">
        <f t="shared" si="23"/>
        <v>1</v>
      </c>
      <c r="O86" s="500">
        <f t="shared" si="23"/>
        <v>1</v>
      </c>
      <c r="P86" s="499">
        <f t="shared" si="23"/>
        <v>1</v>
      </c>
    </row>
    <row r="87" spans="1:16" s="465" customFormat="1" ht="15.75" customHeight="1" x14ac:dyDescent="0.2">
      <c r="A87" s="490" t="s">
        <v>178</v>
      </c>
      <c r="B87" s="491">
        <f t="shared" ref="B87:J89" si="24">B29/B$28</f>
        <v>0.8824692370556545</v>
      </c>
      <c r="C87" s="491">
        <f t="shared" si="24"/>
        <v>0.83324935479646889</v>
      </c>
      <c r="D87" s="491">
        <f t="shared" si="24"/>
        <v>0.96188271806554171</v>
      </c>
      <c r="E87" s="491">
        <f t="shared" si="24"/>
        <v>0.93489289930278485</v>
      </c>
      <c r="F87" s="491">
        <f t="shared" si="24"/>
        <v>0.92397272797509411</v>
      </c>
      <c r="G87" s="491">
        <f t="shared" si="24"/>
        <v>0.92889309339499448</v>
      </c>
      <c r="H87" s="491">
        <f t="shared" si="24"/>
        <v>0.94463604603183537</v>
      </c>
      <c r="I87" s="491">
        <f t="shared" si="24"/>
        <v>0.84947249135387559</v>
      </c>
      <c r="J87" s="491">
        <f t="shared" si="24"/>
        <v>0.93251514167054583</v>
      </c>
      <c r="K87" s="491" t="s">
        <v>102</v>
      </c>
      <c r="L87" s="491" t="s">
        <v>102</v>
      </c>
      <c r="M87" s="484">
        <f t="shared" ref="M87:P87" si="25">M29/M$28</f>
        <v>0.93491694406670878</v>
      </c>
      <c r="N87" s="484">
        <f t="shared" si="25"/>
        <v>0.88179334014722655</v>
      </c>
      <c r="O87" s="484">
        <f t="shared" si="25"/>
        <v>0.92429580233753128</v>
      </c>
      <c r="P87" s="491">
        <f t="shared" si="25"/>
        <v>0.90497073423647734</v>
      </c>
    </row>
    <row r="88" spans="1:16" s="465" customFormat="1" ht="15.75" customHeight="1" x14ac:dyDescent="0.2">
      <c r="A88" s="492" t="s">
        <v>179</v>
      </c>
      <c r="B88" s="493" t="s">
        <v>102</v>
      </c>
      <c r="C88" s="493">
        <f t="shared" si="24"/>
        <v>4.305854879872479E-2</v>
      </c>
      <c r="D88" s="493">
        <f t="shared" si="24"/>
        <v>2.1087803165111021E-2</v>
      </c>
      <c r="E88" s="493">
        <f t="shared" si="24"/>
        <v>3.1203409779230955E-2</v>
      </c>
      <c r="F88" s="493">
        <f t="shared" si="24"/>
        <v>3.8062726035875988E-2</v>
      </c>
      <c r="G88" s="493">
        <f t="shared" si="24"/>
        <v>4.5467684494602457E-2</v>
      </c>
      <c r="H88" s="493">
        <f t="shared" si="24"/>
        <v>2.5036749676712461E-2</v>
      </c>
      <c r="I88" s="493">
        <f t="shared" si="24"/>
        <v>2.338723735589323E-2</v>
      </c>
      <c r="J88" s="493">
        <f t="shared" si="24"/>
        <v>1.9945418475557863E-2</v>
      </c>
      <c r="K88" s="493" t="s">
        <v>102</v>
      </c>
      <c r="L88" s="493" t="s">
        <v>102</v>
      </c>
      <c r="M88" s="494">
        <f t="shared" ref="M88:P88" si="26">M30/M$28</f>
        <v>3.2648408700450382E-2</v>
      </c>
      <c r="N88" s="494">
        <f t="shared" si="26"/>
        <v>2.2047654537975747E-2</v>
      </c>
      <c r="O88" s="494">
        <f t="shared" si="26"/>
        <v>3.0528972063301976E-2</v>
      </c>
      <c r="P88" s="493">
        <f t="shared" si="26"/>
        <v>6.2342712814977469E-2</v>
      </c>
    </row>
    <row r="89" spans="1:16" s="465" customFormat="1" ht="15.75" customHeight="1" x14ac:dyDescent="0.2">
      <c r="A89" s="495" t="s">
        <v>180</v>
      </c>
      <c r="B89" s="496">
        <f t="shared" si="24"/>
        <v>8.4385883892543895E-2</v>
      </c>
      <c r="C89" s="496">
        <f t="shared" si="24"/>
        <v>0.12369209640123273</v>
      </c>
      <c r="D89" s="496">
        <f t="shared" si="24"/>
        <v>1.7029478771772629E-2</v>
      </c>
      <c r="E89" s="496">
        <f t="shared" si="24"/>
        <v>3.3903690917984099E-2</v>
      </c>
      <c r="F89" s="496">
        <f t="shared" si="24"/>
        <v>3.796454598902986E-2</v>
      </c>
      <c r="G89" s="496">
        <f t="shared" si="24"/>
        <v>2.5639222110402995E-2</v>
      </c>
      <c r="H89" s="496">
        <f t="shared" si="24"/>
        <v>3.0327204289290661E-2</v>
      </c>
      <c r="I89" s="496">
        <f t="shared" si="24"/>
        <v>0.12714027129023117</v>
      </c>
      <c r="J89" s="496">
        <f t="shared" si="24"/>
        <v>4.7539439856024789E-2</v>
      </c>
      <c r="K89" s="496" t="s">
        <v>102</v>
      </c>
      <c r="L89" s="496" t="s">
        <v>102</v>
      </c>
      <c r="M89" s="497">
        <f t="shared" ref="M89:P89" si="27">M31/M$28</f>
        <v>3.2434647230392258E-2</v>
      </c>
      <c r="N89" s="497">
        <f t="shared" si="27"/>
        <v>9.6159005314797694E-2</v>
      </c>
      <c r="O89" s="497">
        <f t="shared" si="27"/>
        <v>4.5175225596690655E-2</v>
      </c>
      <c r="P89" s="496">
        <f t="shared" si="27"/>
        <v>3.2686552948545146E-2</v>
      </c>
    </row>
    <row r="90" spans="1:16" s="465" customFormat="1" ht="15.75" customHeight="1" x14ac:dyDescent="0.25">
      <c r="A90" s="498" t="s">
        <v>289</v>
      </c>
      <c r="B90" s="499">
        <f>B32/B$32</f>
        <v>1</v>
      </c>
      <c r="C90" s="499">
        <f t="shared" ref="C90:J90" si="28">C32/C$32</f>
        <v>1</v>
      </c>
      <c r="D90" s="499">
        <f t="shared" si="28"/>
        <v>1</v>
      </c>
      <c r="E90" s="499">
        <f t="shared" si="28"/>
        <v>1</v>
      </c>
      <c r="F90" s="499">
        <f t="shared" si="28"/>
        <v>1</v>
      </c>
      <c r="G90" s="499">
        <f t="shared" si="28"/>
        <v>1</v>
      </c>
      <c r="H90" s="499">
        <f t="shared" si="28"/>
        <v>1</v>
      </c>
      <c r="I90" s="499">
        <f t="shared" si="28"/>
        <v>1</v>
      </c>
      <c r="J90" s="499">
        <f t="shared" si="28"/>
        <v>1</v>
      </c>
      <c r="K90" s="499" t="s">
        <v>102</v>
      </c>
      <c r="L90" s="499" t="s">
        <v>102</v>
      </c>
      <c r="M90" s="500">
        <f t="shared" ref="M90:P90" si="29">M32/M$32</f>
        <v>1</v>
      </c>
      <c r="N90" s="500">
        <f t="shared" si="29"/>
        <v>1</v>
      </c>
      <c r="O90" s="500">
        <f t="shared" si="29"/>
        <v>1</v>
      </c>
      <c r="P90" s="499">
        <f t="shared" si="29"/>
        <v>1</v>
      </c>
    </row>
    <row r="91" spans="1:16" s="465" customFormat="1" ht="15.75" customHeight="1" x14ac:dyDescent="0.2">
      <c r="A91" s="490" t="s">
        <v>182</v>
      </c>
      <c r="B91" s="491">
        <f t="shared" ref="B91:J93" si="30">B33/B$32</f>
        <v>0.23853982333878629</v>
      </c>
      <c r="C91" s="491">
        <f t="shared" si="30"/>
        <v>0.12099510971813709</v>
      </c>
      <c r="D91" s="491">
        <f t="shared" si="30"/>
        <v>0.20041743783201665</v>
      </c>
      <c r="E91" s="491">
        <f t="shared" si="30"/>
        <v>0.18527426458563906</v>
      </c>
      <c r="F91" s="491">
        <f t="shared" si="30"/>
        <v>0.26608780029004714</v>
      </c>
      <c r="G91" s="491">
        <f t="shared" si="30"/>
        <v>0.27248033275648259</v>
      </c>
      <c r="H91" s="491">
        <f t="shared" si="30"/>
        <v>0.21856168438992127</v>
      </c>
      <c r="I91" s="491">
        <f t="shared" si="30"/>
        <v>0.15503121260621797</v>
      </c>
      <c r="J91" s="491">
        <f t="shared" si="30"/>
        <v>0.25405836217137046</v>
      </c>
      <c r="K91" s="491" t="s">
        <v>102</v>
      </c>
      <c r="L91" s="491" t="s">
        <v>102</v>
      </c>
      <c r="M91" s="484">
        <f t="shared" ref="M91:P91" si="31">M33/M$32</f>
        <v>0.22760754467594749</v>
      </c>
      <c r="N91" s="484">
        <f t="shared" si="31"/>
        <v>0.19441820587440467</v>
      </c>
      <c r="O91" s="484">
        <f t="shared" si="31"/>
        <v>0.22004125744799183</v>
      </c>
      <c r="P91" s="491">
        <f t="shared" si="31"/>
        <v>0.23324450558972948</v>
      </c>
    </row>
    <row r="92" spans="1:16" s="465" customFormat="1" ht="15.75" customHeight="1" x14ac:dyDescent="0.2">
      <c r="A92" s="492" t="s">
        <v>183</v>
      </c>
      <c r="B92" s="493">
        <f t="shared" si="30"/>
        <v>0.76146017666576005</v>
      </c>
      <c r="C92" s="493">
        <f t="shared" si="30"/>
        <v>0.62038503409574119</v>
      </c>
      <c r="D92" s="493">
        <f t="shared" si="30"/>
        <v>0.68019463481722842</v>
      </c>
      <c r="E92" s="493">
        <f t="shared" si="30"/>
        <v>0.65997668767146223</v>
      </c>
      <c r="F92" s="493">
        <f t="shared" si="30"/>
        <v>0.58646393748375603</v>
      </c>
      <c r="G92" s="493">
        <f t="shared" si="30"/>
        <v>0.60331868870671379</v>
      </c>
      <c r="H92" s="493">
        <f t="shared" si="30"/>
        <v>0.64247297839370265</v>
      </c>
      <c r="I92" s="493">
        <f t="shared" si="30"/>
        <v>0.54764066890557506</v>
      </c>
      <c r="J92" s="493">
        <f t="shared" si="30"/>
        <v>0.60833903686794333</v>
      </c>
      <c r="K92" s="493" t="s">
        <v>102</v>
      </c>
      <c r="L92" s="493" t="s">
        <v>102</v>
      </c>
      <c r="M92" s="494">
        <f t="shared" ref="M92:P92" si="32">M34/M$32</f>
        <v>0.62877198702986903</v>
      </c>
      <c r="N92" s="494">
        <f t="shared" si="32"/>
        <v>0.57178279781476116</v>
      </c>
      <c r="O92" s="494">
        <f t="shared" si="32"/>
        <v>0.61577996639460575</v>
      </c>
      <c r="P92" s="493">
        <f t="shared" si="32"/>
        <v>0.55416748679302585</v>
      </c>
    </row>
    <row r="93" spans="1:16" s="465" customFormat="1" ht="15.75" customHeight="1" x14ac:dyDescent="0.2">
      <c r="A93" s="490" t="s">
        <v>184</v>
      </c>
      <c r="B93" s="496">
        <f t="shared" si="30"/>
        <v>0</v>
      </c>
      <c r="C93" s="496">
        <f t="shared" si="30"/>
        <v>0.25861985618612182</v>
      </c>
      <c r="D93" s="496">
        <f t="shared" si="30"/>
        <v>0.11938792735550532</v>
      </c>
      <c r="E93" s="496">
        <f t="shared" si="30"/>
        <v>0.15474904774289869</v>
      </c>
      <c r="F93" s="496">
        <f t="shared" si="30"/>
        <v>0.14744826222619689</v>
      </c>
      <c r="G93" s="496">
        <f t="shared" si="30"/>
        <v>0.12420097854251885</v>
      </c>
      <c r="H93" s="496">
        <f t="shared" si="30"/>
        <v>0.13896533721097495</v>
      </c>
      <c r="I93" s="496">
        <f t="shared" si="30"/>
        <v>0.297328118488207</v>
      </c>
      <c r="J93" s="496">
        <f t="shared" si="30"/>
        <v>0.13760260096068624</v>
      </c>
      <c r="K93" s="496" t="s">
        <v>102</v>
      </c>
      <c r="L93" s="496" t="s">
        <v>102</v>
      </c>
      <c r="M93" s="497">
        <f t="shared" ref="M93:P93" si="33">M35/M$32</f>
        <v>0.14362046828896319</v>
      </c>
      <c r="N93" s="497">
        <f t="shared" si="33"/>
        <v>0.2337989963108342</v>
      </c>
      <c r="O93" s="497">
        <f t="shared" si="33"/>
        <v>0.16417877615740248</v>
      </c>
      <c r="P93" s="496">
        <f t="shared" si="33"/>
        <v>0.21258800761724464</v>
      </c>
    </row>
    <row r="94" spans="1:16" s="465" customFormat="1" ht="15.75" customHeight="1" x14ac:dyDescent="0.25">
      <c r="A94" s="544" t="s">
        <v>226</v>
      </c>
      <c r="B94" s="558"/>
      <c r="C94" s="558"/>
      <c r="D94" s="558"/>
      <c r="E94" s="558"/>
      <c r="F94" s="558"/>
      <c r="G94" s="558"/>
      <c r="H94" s="558"/>
      <c r="I94" s="558"/>
      <c r="J94" s="558"/>
      <c r="K94" s="558"/>
      <c r="L94" s="558"/>
      <c r="M94" s="559"/>
      <c r="N94" s="559"/>
      <c r="O94" s="559"/>
      <c r="P94" s="471"/>
    </row>
    <row r="95" spans="1:16" s="465" customFormat="1" ht="15.75" customHeight="1" x14ac:dyDescent="0.25">
      <c r="A95" s="550" t="s">
        <v>790</v>
      </c>
      <c r="B95" s="560">
        <v>0.24268273400000001</v>
      </c>
      <c r="C95" s="560">
        <v>0.28566553300000003</v>
      </c>
      <c r="D95" s="560">
        <v>0.219682883</v>
      </c>
      <c r="E95" s="560">
        <v>0.202052225</v>
      </c>
      <c r="F95" s="560">
        <v>0.183768977</v>
      </c>
      <c r="G95" s="560">
        <v>0.17046794700000001</v>
      </c>
      <c r="H95" s="560">
        <v>0.168595418</v>
      </c>
      <c r="I95" s="560">
        <v>0.130988573</v>
      </c>
      <c r="J95" s="560">
        <v>0.17448032599999999</v>
      </c>
      <c r="K95" s="560" t="s">
        <v>102</v>
      </c>
      <c r="L95" s="560" t="s">
        <v>102</v>
      </c>
      <c r="M95" s="561">
        <v>0.182368383</v>
      </c>
      <c r="N95" s="561">
        <v>0.14598345200000001</v>
      </c>
      <c r="O95" s="561">
        <v>0.17312588600000001</v>
      </c>
      <c r="P95" s="735">
        <v>0.15746481500000001</v>
      </c>
    </row>
    <row r="96" spans="1:16" s="571" customFormat="1" ht="15.75" customHeight="1" x14ac:dyDescent="0.2">
      <c r="A96" s="562" t="s">
        <v>407</v>
      </c>
      <c r="B96" s="568">
        <v>0.31240612299999998</v>
      </c>
      <c r="C96" s="568">
        <v>0.29707072600000001</v>
      </c>
      <c r="D96" s="568">
        <v>0.41598919000000001</v>
      </c>
      <c r="E96" s="568">
        <v>0.465401222</v>
      </c>
      <c r="F96" s="568">
        <v>0.52491416899999999</v>
      </c>
      <c r="G96" s="568">
        <v>0.53747520299999996</v>
      </c>
      <c r="H96" s="568">
        <v>0.56468275700000004</v>
      </c>
      <c r="I96" s="568">
        <v>0.58282677000000005</v>
      </c>
      <c r="J96" s="568">
        <v>0.50214488400000001</v>
      </c>
      <c r="K96" s="491" t="s">
        <v>102</v>
      </c>
      <c r="L96" s="491" t="s">
        <v>102</v>
      </c>
      <c r="M96" s="569">
        <v>0.52255731299999997</v>
      </c>
      <c r="N96" s="569">
        <v>0.55593785699999998</v>
      </c>
      <c r="O96" s="569">
        <v>0.53131497299999997</v>
      </c>
      <c r="P96" s="721">
        <v>0.534331361</v>
      </c>
    </row>
    <row r="97" spans="1:16" s="465" customFormat="1" ht="15.75" customHeight="1" x14ac:dyDescent="0.25">
      <c r="A97" s="546" t="s">
        <v>420</v>
      </c>
      <c r="B97" s="563">
        <v>0.80110621599999998</v>
      </c>
      <c r="C97" s="563">
        <v>0.78667016899999997</v>
      </c>
      <c r="D97" s="563">
        <v>0.85892286200000001</v>
      </c>
      <c r="E97" s="563">
        <v>0.88685220799999998</v>
      </c>
      <c r="F97" s="563">
        <v>0.892161706</v>
      </c>
      <c r="G97" s="563">
        <v>0.88178707599999995</v>
      </c>
      <c r="H97" s="563">
        <v>0.89656118299999998</v>
      </c>
      <c r="I97" s="563">
        <v>0.93171510599999996</v>
      </c>
      <c r="J97" s="563">
        <v>0.90627623800000001</v>
      </c>
      <c r="K97" s="563" t="s">
        <v>102</v>
      </c>
      <c r="L97" s="563" t="s">
        <v>102</v>
      </c>
      <c r="M97" s="564">
        <v>0.88908058599999995</v>
      </c>
      <c r="N97" s="564">
        <v>0.92294441400000005</v>
      </c>
      <c r="O97" s="564">
        <v>0.89768267300000004</v>
      </c>
      <c r="P97" s="723">
        <v>0.91026920899999997</v>
      </c>
    </row>
    <row r="98" spans="1:16" s="465" customFormat="1" ht="16.5" customHeight="1" x14ac:dyDescent="0.2">
      <c r="A98" s="562" t="s">
        <v>462</v>
      </c>
      <c r="B98" s="491">
        <v>0.24394811699999999</v>
      </c>
      <c r="C98" s="491">
        <v>0.301281303</v>
      </c>
      <c r="D98" s="491">
        <v>0.44354517300000001</v>
      </c>
      <c r="E98" s="491">
        <v>0.37978446100000002</v>
      </c>
      <c r="F98" s="491">
        <v>0.34650604699999998</v>
      </c>
      <c r="G98" s="491">
        <v>0.27092593999999998</v>
      </c>
      <c r="H98" s="491">
        <v>0.34584377599999999</v>
      </c>
      <c r="I98" s="491">
        <v>0.22198058400000001</v>
      </c>
      <c r="J98" s="491">
        <v>0.28728047499999998</v>
      </c>
      <c r="K98" s="491" t="s">
        <v>102</v>
      </c>
      <c r="L98" s="491" t="s">
        <v>102</v>
      </c>
      <c r="M98" s="484">
        <v>0.34313779900000002</v>
      </c>
      <c r="N98" s="484">
        <v>0.24449436899999999</v>
      </c>
      <c r="O98" s="484">
        <v>0.31808040300000001</v>
      </c>
      <c r="P98" s="721">
        <v>0.26682853499999998</v>
      </c>
    </row>
    <row r="99" spans="1:16" s="465" customFormat="1" ht="15.75" customHeight="1" x14ac:dyDescent="0.25">
      <c r="A99" s="492" t="s">
        <v>409</v>
      </c>
      <c r="B99" s="493">
        <v>0.40836936299999999</v>
      </c>
      <c r="C99" s="493">
        <v>0.65274932299999999</v>
      </c>
      <c r="D99" s="493">
        <v>0.702982247</v>
      </c>
      <c r="E99" s="493">
        <v>0.67523122400000002</v>
      </c>
      <c r="F99" s="493">
        <v>0.66828921900000005</v>
      </c>
      <c r="G99" s="493">
        <v>0.61021474200000003</v>
      </c>
      <c r="H99" s="493">
        <v>0.59259635300000002</v>
      </c>
      <c r="I99" s="493">
        <v>0.47861447899999998</v>
      </c>
      <c r="J99" s="493">
        <v>1.0427789409999999</v>
      </c>
      <c r="K99" s="493" t="s">
        <v>102</v>
      </c>
      <c r="L99" s="493" t="s">
        <v>102</v>
      </c>
      <c r="M99" s="494">
        <v>0.63642128499999995</v>
      </c>
      <c r="N99" s="494">
        <v>0.67312441499999998</v>
      </c>
      <c r="O99" s="494">
        <v>0.64574461100000002</v>
      </c>
      <c r="P99" s="737">
        <v>0.70400068000000005</v>
      </c>
    </row>
    <row r="100" spans="1:16" s="465" customFormat="1" ht="15.75" customHeight="1" x14ac:dyDescent="0.2">
      <c r="A100" s="495" t="s">
        <v>793</v>
      </c>
      <c r="B100" s="712">
        <v>1.682729363</v>
      </c>
      <c r="C100" s="712">
        <v>2.285012531</v>
      </c>
      <c r="D100" s="712">
        <v>3.199986446</v>
      </c>
      <c r="E100" s="712">
        <v>3.3418648310000001</v>
      </c>
      <c r="F100" s="712">
        <v>3.6365725630000001</v>
      </c>
      <c r="G100" s="712">
        <v>3.5796450389999999</v>
      </c>
      <c r="H100" s="712">
        <v>3.5149018839999999</v>
      </c>
      <c r="I100" s="712">
        <v>3.65386437</v>
      </c>
      <c r="J100" s="712">
        <v>5.9764843609999998</v>
      </c>
      <c r="K100" s="712" t="s">
        <v>102</v>
      </c>
      <c r="L100" s="712" t="s">
        <v>102</v>
      </c>
      <c r="M100" s="713">
        <v>3.4897566910000002</v>
      </c>
      <c r="N100" s="713">
        <v>4.6109638029999997</v>
      </c>
      <c r="O100" s="713">
        <v>3.729913684</v>
      </c>
      <c r="P100" s="739">
        <v>4.470844348</v>
      </c>
    </row>
    <row r="101" spans="1:16" ht="15" customHeight="1" x14ac:dyDescent="0.2">
      <c r="A101" s="255" t="s">
        <v>285</v>
      </c>
      <c r="B101" s="13"/>
      <c r="C101" s="13"/>
      <c r="D101" s="13"/>
      <c r="E101" s="13"/>
      <c r="F101" s="13"/>
      <c r="G101" s="13"/>
      <c r="H101" s="13"/>
      <c r="I101" s="13"/>
      <c r="J101" s="13"/>
      <c r="K101" s="13"/>
      <c r="L101" s="13"/>
      <c r="M101" s="215"/>
      <c r="N101" s="215"/>
      <c r="O101" s="215"/>
      <c r="P101" s="39"/>
    </row>
    <row r="102" spans="1:16" ht="15" customHeight="1" x14ac:dyDescent="0.2">
      <c r="A102" s="168" t="s">
        <v>617</v>
      </c>
      <c r="B102" s="13"/>
      <c r="C102" s="13"/>
      <c r="D102" s="13"/>
      <c r="E102" s="13"/>
      <c r="F102" s="13"/>
      <c r="G102" s="13"/>
      <c r="H102" s="13"/>
      <c r="I102" s="13"/>
      <c r="J102" s="13"/>
      <c r="K102" s="13"/>
      <c r="L102" s="13"/>
      <c r="M102" s="215"/>
      <c r="N102" s="215"/>
      <c r="O102" s="215"/>
      <c r="P102" s="39"/>
    </row>
    <row r="103" spans="1:16" ht="15" customHeight="1" x14ac:dyDescent="0.2">
      <c r="A103" s="255" t="s">
        <v>943</v>
      </c>
      <c r="B103" s="3"/>
      <c r="C103" s="3"/>
      <c r="D103" s="3"/>
      <c r="G103" s="185"/>
      <c r="J103" s="185"/>
      <c r="M103" s="215"/>
      <c r="N103" s="215"/>
      <c r="O103" s="215"/>
    </row>
    <row r="104" spans="1:16" ht="15" customHeight="1" x14ac:dyDescent="0.2">
      <c r="A104" s="286" t="s">
        <v>931</v>
      </c>
      <c r="B104" s="3"/>
      <c r="C104" s="3"/>
      <c r="D104" s="3"/>
      <c r="G104" s="185"/>
      <c r="J104" s="185"/>
      <c r="M104" s="215"/>
      <c r="N104" s="215"/>
      <c r="O104" s="215"/>
    </row>
    <row r="105" spans="1:16" x14ac:dyDescent="0.2">
      <c r="A105" s="13"/>
      <c r="B105" s="13"/>
      <c r="C105" s="13"/>
      <c r="D105" s="13"/>
      <c r="E105" s="13"/>
      <c r="F105" s="13"/>
      <c r="G105" s="13"/>
      <c r="H105" s="13"/>
      <c r="I105" s="13"/>
      <c r="J105" s="13"/>
      <c r="K105" s="13"/>
      <c r="L105" s="13"/>
      <c r="M105" s="215"/>
      <c r="N105" s="215"/>
      <c r="O105" s="215"/>
      <c r="P105" s="39"/>
    </row>
    <row r="106" spans="1:16" ht="21" x14ac:dyDescent="0.25">
      <c r="A106" s="280" t="s">
        <v>941</v>
      </c>
      <c r="B106" s="13"/>
      <c r="C106" s="13"/>
      <c r="D106" s="13"/>
      <c r="E106" s="13"/>
      <c r="F106" s="13"/>
      <c r="G106" s="13"/>
      <c r="H106" s="13"/>
      <c r="I106" s="13"/>
      <c r="J106" s="13"/>
      <c r="K106" s="13"/>
      <c r="L106" s="13"/>
      <c r="M106" s="215"/>
      <c r="N106" s="215"/>
      <c r="O106" s="215"/>
      <c r="P106" s="39"/>
    </row>
    <row r="107" spans="1:16" ht="13.5" thickBot="1" x14ac:dyDescent="0.25">
      <c r="A107" s="13"/>
      <c r="B107" s="13"/>
      <c r="C107" s="13"/>
      <c r="D107" s="13"/>
      <c r="E107" s="13"/>
      <c r="F107" s="13"/>
      <c r="G107" s="13"/>
      <c r="H107" s="13"/>
      <c r="I107" s="13"/>
      <c r="J107" s="13"/>
      <c r="K107" s="13"/>
      <c r="L107" s="13"/>
      <c r="M107" s="215"/>
      <c r="N107" s="215"/>
      <c r="O107" s="215"/>
      <c r="P107" s="285" t="s">
        <v>23</v>
      </c>
    </row>
    <row r="108" spans="1:16" x14ac:dyDescent="0.2">
      <c r="A108" s="565" t="s">
        <v>81</v>
      </c>
      <c r="B108" s="42" t="s">
        <v>35</v>
      </c>
      <c r="C108" s="42" t="s">
        <v>121</v>
      </c>
      <c r="D108" s="42" t="s">
        <v>123</v>
      </c>
      <c r="E108" s="42" t="s">
        <v>36</v>
      </c>
      <c r="F108" s="42" t="s">
        <v>37</v>
      </c>
      <c r="G108" s="42" t="s">
        <v>38</v>
      </c>
      <c r="H108" s="42" t="s">
        <v>39</v>
      </c>
      <c r="I108" s="42" t="s">
        <v>125</v>
      </c>
      <c r="J108" s="42" t="s">
        <v>126</v>
      </c>
      <c r="K108" s="42" t="s">
        <v>127</v>
      </c>
      <c r="L108" s="252">
        <v>100000</v>
      </c>
      <c r="M108" s="250" t="s">
        <v>231</v>
      </c>
      <c r="N108" s="250" t="s">
        <v>229</v>
      </c>
      <c r="O108" s="257" t="s">
        <v>77</v>
      </c>
      <c r="P108" s="281" t="s">
        <v>220</v>
      </c>
    </row>
    <row r="109" spans="1:16" x14ac:dyDescent="0.2">
      <c r="A109" s="229" t="s">
        <v>225</v>
      </c>
      <c r="B109" s="43" t="s">
        <v>120</v>
      </c>
      <c r="C109" s="43" t="s">
        <v>40</v>
      </c>
      <c r="D109" s="43" t="s">
        <v>40</v>
      </c>
      <c r="E109" s="43" t="s">
        <v>40</v>
      </c>
      <c r="F109" s="43" t="s">
        <v>40</v>
      </c>
      <c r="G109" s="43" t="s">
        <v>40</v>
      </c>
      <c r="H109" s="43" t="s">
        <v>40</v>
      </c>
      <c r="I109" s="43" t="s">
        <v>40</v>
      </c>
      <c r="J109" s="43" t="s">
        <v>40</v>
      </c>
      <c r="K109" s="43" t="s">
        <v>40</v>
      </c>
      <c r="L109" s="43" t="s">
        <v>43</v>
      </c>
      <c r="M109" s="239" t="s">
        <v>230</v>
      </c>
      <c r="N109" s="239" t="s">
        <v>138</v>
      </c>
      <c r="O109" s="256" t="s">
        <v>137</v>
      </c>
      <c r="P109" s="282" t="s">
        <v>284</v>
      </c>
    </row>
    <row r="110" spans="1:16" ht="15.75" customHeight="1" thickBot="1" x14ac:dyDescent="0.25">
      <c r="A110" s="423" t="s">
        <v>82</v>
      </c>
      <c r="B110" s="44" t="s">
        <v>43</v>
      </c>
      <c r="C110" s="44" t="s">
        <v>122</v>
      </c>
      <c r="D110" s="44" t="s">
        <v>124</v>
      </c>
      <c r="E110" s="44" t="s">
        <v>44</v>
      </c>
      <c r="F110" s="44" t="s">
        <v>45</v>
      </c>
      <c r="G110" s="44" t="s">
        <v>46</v>
      </c>
      <c r="H110" s="44" t="s">
        <v>42</v>
      </c>
      <c r="I110" s="44" t="s">
        <v>128</v>
      </c>
      <c r="J110" s="44" t="s">
        <v>129</v>
      </c>
      <c r="K110" s="44" t="s">
        <v>130</v>
      </c>
      <c r="L110" s="44" t="s">
        <v>131</v>
      </c>
      <c r="M110" s="251" t="s">
        <v>138</v>
      </c>
      <c r="N110" s="251" t="s">
        <v>131</v>
      </c>
      <c r="O110" s="258" t="s">
        <v>41</v>
      </c>
      <c r="P110" s="283" t="s">
        <v>239</v>
      </c>
    </row>
    <row r="111" spans="1:16" ht="15" x14ac:dyDescent="0.25">
      <c r="A111" s="544" t="s">
        <v>223</v>
      </c>
      <c r="B111" s="192"/>
      <c r="C111" s="192"/>
      <c r="D111" s="192"/>
      <c r="E111" s="192"/>
      <c r="F111" s="192"/>
      <c r="G111" s="192"/>
      <c r="H111" s="192"/>
      <c r="I111" s="192"/>
      <c r="J111" s="192"/>
      <c r="K111" s="192"/>
      <c r="L111" s="192"/>
      <c r="M111" s="253"/>
      <c r="N111" s="253"/>
      <c r="O111" s="253"/>
    </row>
    <row r="112" spans="1:16" s="465" customFormat="1" ht="15.75" customHeight="1" x14ac:dyDescent="0.25">
      <c r="A112" s="487" t="s">
        <v>286</v>
      </c>
      <c r="B112" s="572">
        <v>1.3263821119999999</v>
      </c>
      <c r="C112" s="572">
        <v>-0.19435759</v>
      </c>
      <c r="D112" s="572">
        <v>5.9367964950000003</v>
      </c>
      <c r="E112" s="572">
        <v>6.5060418279999999</v>
      </c>
      <c r="F112" s="572">
        <v>5.8451006400000001</v>
      </c>
      <c r="G112" s="572">
        <v>4.6813492669999999</v>
      </c>
      <c r="H112" s="572">
        <v>6.3381590059999997</v>
      </c>
      <c r="I112" s="572">
        <v>4.3977982559999997</v>
      </c>
      <c r="J112" s="572">
        <v>6.8223116319999999</v>
      </c>
      <c r="K112" s="572" t="s">
        <v>102</v>
      </c>
      <c r="L112" s="572" t="s">
        <v>102</v>
      </c>
      <c r="M112" s="573">
        <v>5.9188205319999998</v>
      </c>
      <c r="N112" s="573">
        <v>5.1934970729999996</v>
      </c>
      <c r="O112" s="573">
        <v>5.7275598499999996</v>
      </c>
      <c r="P112" s="572">
        <v>5.0471121349999999</v>
      </c>
    </row>
    <row r="113" spans="1:16" s="465" customFormat="1" ht="15.75" customHeight="1" x14ac:dyDescent="0.2">
      <c r="A113" s="490" t="s">
        <v>161</v>
      </c>
      <c r="B113" s="574">
        <v>-5.9235364979999998</v>
      </c>
      <c r="C113" s="574">
        <v>5.8973755649999999</v>
      </c>
      <c r="D113" s="574">
        <v>6.7245353430000003</v>
      </c>
      <c r="E113" s="574">
        <v>7.385150382</v>
      </c>
      <c r="F113" s="574">
        <v>7.8734463320000003</v>
      </c>
      <c r="G113" s="574">
        <v>7.3260711340000002</v>
      </c>
      <c r="H113" s="574">
        <v>9.0450778710000002</v>
      </c>
      <c r="I113" s="574">
        <v>6.9638761809999998</v>
      </c>
      <c r="J113" s="574">
        <v>22.195105938000001</v>
      </c>
      <c r="K113" s="574" t="s">
        <v>102</v>
      </c>
      <c r="L113" s="574" t="s">
        <v>102</v>
      </c>
      <c r="M113" s="575">
        <v>7.9496201690000001</v>
      </c>
      <c r="N113" s="575">
        <v>12.107791194000001</v>
      </c>
      <c r="O113" s="575">
        <v>8.9131996569999998</v>
      </c>
      <c r="P113" s="574">
        <v>8.5044224980000003</v>
      </c>
    </row>
    <row r="114" spans="1:16" s="465" customFormat="1" ht="15.75" customHeight="1" x14ac:dyDescent="0.2">
      <c r="A114" s="492" t="s">
        <v>162</v>
      </c>
      <c r="B114" s="576">
        <v>-6.500938498</v>
      </c>
      <c r="C114" s="577">
        <v>1.8417479640000001</v>
      </c>
      <c r="D114" s="576">
        <v>4.3835664909999998</v>
      </c>
      <c r="E114" s="576">
        <v>5.1448442959999996</v>
      </c>
      <c r="F114" s="576">
        <v>5.6405137879999998</v>
      </c>
      <c r="G114" s="576">
        <v>3.311602991</v>
      </c>
      <c r="H114" s="576">
        <v>5.1007537029999996</v>
      </c>
      <c r="I114" s="576">
        <v>3.1358404960000001</v>
      </c>
      <c r="J114" s="576">
        <v>3.7186079310000002</v>
      </c>
      <c r="K114" s="576" t="s">
        <v>102</v>
      </c>
      <c r="L114" s="576" t="s">
        <v>102</v>
      </c>
      <c r="M114" s="578">
        <v>4.8805435230000001</v>
      </c>
      <c r="N114" s="578">
        <v>3.3105768950000001</v>
      </c>
      <c r="O114" s="578">
        <v>4.4448296039999997</v>
      </c>
      <c r="P114" s="576">
        <v>3.7246784449999999</v>
      </c>
    </row>
    <row r="115" spans="1:16" s="465" customFormat="1" ht="15.75" customHeight="1" x14ac:dyDescent="0.2">
      <c r="A115" s="490" t="s">
        <v>163</v>
      </c>
      <c r="B115" s="574">
        <v>-8.7296965970000002</v>
      </c>
      <c r="C115" s="574">
        <v>30.765227239000001</v>
      </c>
      <c r="D115" s="574">
        <v>3.5666232940000002</v>
      </c>
      <c r="E115" s="574">
        <v>5.4554300150000001</v>
      </c>
      <c r="F115" s="574">
        <v>4.5970477220000001</v>
      </c>
      <c r="G115" s="574">
        <v>-6.4517891169999997</v>
      </c>
      <c r="H115" s="574">
        <v>4.9258126090000003</v>
      </c>
      <c r="I115" s="574">
        <v>1.491907466</v>
      </c>
      <c r="J115" s="574">
        <v>12.43619784</v>
      </c>
      <c r="K115" s="574" t="s">
        <v>102</v>
      </c>
      <c r="L115" s="574" t="s">
        <v>102</v>
      </c>
      <c r="M115" s="575">
        <v>2.8928881309999999</v>
      </c>
      <c r="N115" s="575">
        <v>7.574644631</v>
      </c>
      <c r="O115" s="575">
        <v>4.1645286720000003</v>
      </c>
      <c r="P115" s="574">
        <v>16.783393515</v>
      </c>
    </row>
    <row r="116" spans="1:16" s="465" customFormat="1" ht="15.75" customHeight="1" x14ac:dyDescent="0.2">
      <c r="A116" s="492" t="s">
        <v>164</v>
      </c>
      <c r="B116" s="576">
        <v>22.930900491999999</v>
      </c>
      <c r="C116" s="576">
        <v>-16.745993958</v>
      </c>
      <c r="D116" s="576">
        <v>9.1564482839999997</v>
      </c>
      <c r="E116" s="576">
        <v>9.5900873250000007</v>
      </c>
      <c r="F116" s="576">
        <v>2.1544048669999998</v>
      </c>
      <c r="G116" s="576">
        <v>5.7095627310000001</v>
      </c>
      <c r="H116" s="576">
        <v>10.961155006</v>
      </c>
      <c r="I116" s="576">
        <v>4.2377088199999999</v>
      </c>
      <c r="J116" s="576">
        <v>8.6425448419999995</v>
      </c>
      <c r="K116" s="576" t="s">
        <v>102</v>
      </c>
      <c r="L116" s="576" t="s">
        <v>102</v>
      </c>
      <c r="M116" s="578">
        <v>7.3928155340000004</v>
      </c>
      <c r="N116" s="578">
        <v>5.8157541349999997</v>
      </c>
      <c r="O116" s="578">
        <v>6.9101024679999998</v>
      </c>
      <c r="P116" s="576">
        <v>4.7485395400000003</v>
      </c>
    </row>
    <row r="117" spans="1:16" s="465" customFormat="1" ht="15.75" customHeight="1" x14ac:dyDescent="0.2">
      <c r="A117" s="495" t="s">
        <v>165</v>
      </c>
      <c r="B117" s="579">
        <v>14.683300696</v>
      </c>
      <c r="C117" s="579">
        <v>-1.682703544</v>
      </c>
      <c r="D117" s="579">
        <v>6.2029927970000003</v>
      </c>
      <c r="E117" s="579">
        <v>7.4473914859999999</v>
      </c>
      <c r="F117" s="579">
        <v>2.8850741420000001</v>
      </c>
      <c r="G117" s="579">
        <v>5.7634786819999997</v>
      </c>
      <c r="H117" s="579">
        <v>-4.5020155859999997</v>
      </c>
      <c r="I117" s="579">
        <v>8.4248752870000008</v>
      </c>
      <c r="J117" s="579">
        <v>-38.878761109000003</v>
      </c>
      <c r="K117" s="579" t="s">
        <v>102</v>
      </c>
      <c r="L117" s="579" t="s">
        <v>102</v>
      </c>
      <c r="M117" s="580">
        <v>3.1911175890000001</v>
      </c>
      <c r="N117" s="580">
        <v>-13.395511043000001</v>
      </c>
      <c r="O117" s="580">
        <v>-0.46803277599999998</v>
      </c>
      <c r="P117" s="579">
        <v>-2.3193044920000001</v>
      </c>
    </row>
    <row r="118" spans="1:16" s="465" customFormat="1" ht="15.75" customHeight="1" x14ac:dyDescent="0.25">
      <c r="A118" s="498" t="s">
        <v>287</v>
      </c>
      <c r="B118" s="581">
        <v>9.3093583330000005</v>
      </c>
      <c r="C118" s="581">
        <v>5.5228964500000002</v>
      </c>
      <c r="D118" s="581">
        <v>3.69622129</v>
      </c>
      <c r="E118" s="581">
        <v>5.5804420889999999</v>
      </c>
      <c r="F118" s="581">
        <v>5.3609709990000001</v>
      </c>
      <c r="G118" s="581">
        <v>5.6925438320000001</v>
      </c>
      <c r="H118" s="581">
        <v>5.7383378370000004</v>
      </c>
      <c r="I118" s="581">
        <v>2.340694982</v>
      </c>
      <c r="J118" s="581">
        <v>10.389340763</v>
      </c>
      <c r="K118" s="581" t="s">
        <v>102</v>
      </c>
      <c r="L118" s="581" t="s">
        <v>102</v>
      </c>
      <c r="M118" s="582">
        <v>5.54876725</v>
      </c>
      <c r="N118" s="582">
        <v>4.9796803699999996</v>
      </c>
      <c r="O118" s="582">
        <v>5.403624067</v>
      </c>
      <c r="P118" s="581">
        <v>5.6297394470000004</v>
      </c>
    </row>
    <row r="119" spans="1:16" s="465" customFormat="1" ht="15.75" customHeight="1" x14ac:dyDescent="0.2">
      <c r="A119" s="490" t="s">
        <v>79</v>
      </c>
      <c r="B119" s="574">
        <v>25.051810093</v>
      </c>
      <c r="C119" s="574">
        <v>5.3484157479999999</v>
      </c>
      <c r="D119" s="574">
        <v>6.5685809329999998</v>
      </c>
      <c r="E119" s="574">
        <v>7.3676785300000001</v>
      </c>
      <c r="F119" s="574">
        <v>7.0650653500000002</v>
      </c>
      <c r="G119" s="574">
        <v>6.7922588350000002</v>
      </c>
      <c r="H119" s="574">
        <v>4.8672635379999996</v>
      </c>
      <c r="I119" s="574">
        <v>2.6235072659999998</v>
      </c>
      <c r="J119" s="574">
        <v>8.6614270439999999</v>
      </c>
      <c r="K119" s="574" t="s">
        <v>102</v>
      </c>
      <c r="L119" s="574" t="s">
        <v>102</v>
      </c>
      <c r="M119" s="575">
        <v>6.2894422199999998</v>
      </c>
      <c r="N119" s="575">
        <v>4.5511585099999996</v>
      </c>
      <c r="O119" s="575">
        <v>5.8240676369999997</v>
      </c>
      <c r="P119" s="574">
        <v>6.4863363439999997</v>
      </c>
    </row>
    <row r="120" spans="1:16" s="465" customFormat="1" ht="15.75" customHeight="1" x14ac:dyDescent="0.2">
      <c r="A120" s="492" t="s">
        <v>167</v>
      </c>
      <c r="B120" s="576">
        <v>8.7001957769999994</v>
      </c>
      <c r="C120" s="576">
        <v>5.7111819959999996</v>
      </c>
      <c r="D120" s="576">
        <v>5.9644169119999999</v>
      </c>
      <c r="E120" s="576">
        <v>7.8172916719999996</v>
      </c>
      <c r="F120" s="576">
        <v>7.2057164440000001</v>
      </c>
      <c r="G120" s="576">
        <v>8.2590648340000001</v>
      </c>
      <c r="H120" s="576">
        <v>7.1713435130000001</v>
      </c>
      <c r="I120" s="576">
        <v>5.2411597289999996</v>
      </c>
      <c r="J120" s="576">
        <v>8.5402363480000005</v>
      </c>
      <c r="K120" s="576" t="s">
        <v>102</v>
      </c>
      <c r="L120" s="576" t="s">
        <v>102</v>
      </c>
      <c r="M120" s="578">
        <v>7.4694940689999996</v>
      </c>
      <c r="N120" s="578">
        <v>6.3164639380000001</v>
      </c>
      <c r="O120" s="578">
        <v>7.159873631</v>
      </c>
      <c r="P120" s="576">
        <v>7.483710973</v>
      </c>
    </row>
    <row r="121" spans="1:16" s="465" customFormat="1" ht="15.75" customHeight="1" x14ac:dyDescent="0.2">
      <c r="A121" s="490" t="s">
        <v>322</v>
      </c>
      <c r="B121" s="574">
        <v>-1907.2677431990001</v>
      </c>
      <c r="C121" s="574">
        <v>-7.4669541669999999</v>
      </c>
      <c r="D121" s="574">
        <v>-3.3572995269999999</v>
      </c>
      <c r="E121" s="574">
        <v>8.9536120869999998</v>
      </c>
      <c r="F121" s="574">
        <v>2.1610139799999999</v>
      </c>
      <c r="G121" s="574">
        <v>1.10949118</v>
      </c>
      <c r="H121" s="574">
        <v>0.52635006900000003</v>
      </c>
      <c r="I121" s="574">
        <v>-0.50440339999999995</v>
      </c>
      <c r="J121" s="574">
        <v>-1.794320006</v>
      </c>
      <c r="K121" s="574" t="s">
        <v>102</v>
      </c>
      <c r="L121" s="574" t="s">
        <v>102</v>
      </c>
      <c r="M121" s="575">
        <v>2.3144841390000002</v>
      </c>
      <c r="N121" s="575">
        <v>-0.74281324299999996</v>
      </c>
      <c r="O121" s="575">
        <v>1.3725641390000001</v>
      </c>
      <c r="P121" s="574">
        <v>0.45729320400000001</v>
      </c>
    </row>
    <row r="122" spans="1:16" s="465" customFormat="1" ht="15.75" customHeight="1" x14ac:dyDescent="0.2">
      <c r="A122" s="492" t="s">
        <v>168</v>
      </c>
      <c r="B122" s="576">
        <v>167.11574152099999</v>
      </c>
      <c r="C122" s="576">
        <v>3.8681764909999998</v>
      </c>
      <c r="D122" s="576">
        <v>9.1873520689999992</v>
      </c>
      <c r="E122" s="576">
        <v>5.0463167770000004</v>
      </c>
      <c r="F122" s="576">
        <v>6.1368962600000003</v>
      </c>
      <c r="G122" s="576">
        <v>0.37347090599999999</v>
      </c>
      <c r="H122" s="576">
        <v>-8.3566789299999993</v>
      </c>
      <c r="I122" s="576">
        <v>-11.131803042</v>
      </c>
      <c r="J122" s="576">
        <v>9.4461001059999994</v>
      </c>
      <c r="K122" s="576" t="s">
        <v>102</v>
      </c>
      <c r="L122" s="576" t="s">
        <v>102</v>
      </c>
      <c r="M122" s="578">
        <v>-0.14236374900000001</v>
      </c>
      <c r="N122" s="578">
        <v>-5.3321409229999999</v>
      </c>
      <c r="O122" s="578">
        <v>-1.5087870910000001</v>
      </c>
      <c r="P122" s="576">
        <v>1.2128744220000001</v>
      </c>
    </row>
    <row r="123" spans="1:16" s="465" customFormat="1" ht="15.75" customHeight="1" x14ac:dyDescent="0.2">
      <c r="A123" s="490" t="s">
        <v>169</v>
      </c>
      <c r="B123" s="574">
        <v>-6.5373960640000002</v>
      </c>
      <c r="C123" s="574">
        <v>9.3725842470000007</v>
      </c>
      <c r="D123" s="574">
        <v>0.74901343600000003</v>
      </c>
      <c r="E123" s="574">
        <v>3.6810492340000001</v>
      </c>
      <c r="F123" s="574">
        <v>3.9938196320000001</v>
      </c>
      <c r="G123" s="574">
        <v>2.729047767</v>
      </c>
      <c r="H123" s="574">
        <v>5.6284430820000004</v>
      </c>
      <c r="I123" s="574">
        <v>2.783924946</v>
      </c>
      <c r="J123" s="574">
        <v>0.60054250499999995</v>
      </c>
      <c r="K123" s="574" t="s">
        <v>102</v>
      </c>
      <c r="L123" s="574" t="s">
        <v>102</v>
      </c>
      <c r="M123" s="575">
        <v>3.9859671219999999</v>
      </c>
      <c r="N123" s="575">
        <v>1.8211702380000001</v>
      </c>
      <c r="O123" s="575">
        <v>3.5287916579999998</v>
      </c>
      <c r="P123" s="574">
        <v>2.8014043919999998</v>
      </c>
    </row>
    <row r="124" spans="1:16" s="465" customFormat="1" ht="15.75" customHeight="1" x14ac:dyDescent="0.2">
      <c r="A124" s="492" t="s">
        <v>170</v>
      </c>
      <c r="B124" s="576">
        <v>7.982307853</v>
      </c>
      <c r="C124" s="576">
        <v>5.5810783639999997</v>
      </c>
      <c r="D124" s="576">
        <v>0.13293627599999999</v>
      </c>
      <c r="E124" s="576">
        <v>4.0546126300000003</v>
      </c>
      <c r="F124" s="576">
        <v>3.5036129260000002</v>
      </c>
      <c r="G124" s="576">
        <v>2.4086715719999998</v>
      </c>
      <c r="H124" s="576">
        <v>4.5866945430000001</v>
      </c>
      <c r="I124" s="576">
        <v>2.6715395040000001</v>
      </c>
      <c r="J124" s="576">
        <v>-0.58458729700000001</v>
      </c>
      <c r="K124" s="576" t="s">
        <v>102</v>
      </c>
      <c r="L124" s="576" t="s">
        <v>102</v>
      </c>
      <c r="M124" s="578">
        <v>3.692010475</v>
      </c>
      <c r="N124" s="578">
        <v>1.117143164</v>
      </c>
      <c r="O124" s="578">
        <v>3.1314635540000002</v>
      </c>
      <c r="P124" s="576">
        <v>2.3999776260000001</v>
      </c>
    </row>
    <row r="125" spans="1:16" s="465" customFormat="1" ht="15.75" customHeight="1" x14ac:dyDescent="0.2">
      <c r="A125" s="490" t="s">
        <v>171</v>
      </c>
      <c r="B125" s="574">
        <v>10.151441887000001</v>
      </c>
      <c r="C125" s="574">
        <v>-5.970457401</v>
      </c>
      <c r="D125" s="574">
        <v>13.820452482</v>
      </c>
      <c r="E125" s="574">
        <v>-0.447235086</v>
      </c>
      <c r="F125" s="574">
        <v>12.649473913</v>
      </c>
      <c r="G125" s="585">
        <v>8.3011911170000001</v>
      </c>
      <c r="H125" s="574">
        <v>59.972627318999997</v>
      </c>
      <c r="I125" s="574">
        <v>12.86963931</v>
      </c>
      <c r="J125" s="574">
        <v>1.5253344760000001</v>
      </c>
      <c r="K125" s="574" t="s">
        <v>102</v>
      </c>
      <c r="L125" s="574" t="s">
        <v>102</v>
      </c>
      <c r="M125" s="575">
        <v>13.866447605999999</v>
      </c>
      <c r="N125" s="575">
        <v>6.0349916739999996</v>
      </c>
      <c r="O125" s="575">
        <v>12.257576296</v>
      </c>
      <c r="P125" s="574">
        <v>6.0409219370000002</v>
      </c>
    </row>
    <row r="126" spans="1:16" s="465" customFormat="1" ht="15.75" customHeight="1" x14ac:dyDescent="0.2">
      <c r="A126" s="693" t="s">
        <v>608</v>
      </c>
      <c r="B126" s="576">
        <v>-56.189232517000001</v>
      </c>
      <c r="C126" s="576">
        <v>56.746709545000002</v>
      </c>
      <c r="D126" s="576">
        <v>-1.186012115</v>
      </c>
      <c r="E126" s="576">
        <v>1.828004535</v>
      </c>
      <c r="F126" s="576">
        <v>5.0103237360000001</v>
      </c>
      <c r="G126" s="576">
        <v>3.2055771709999998</v>
      </c>
      <c r="H126" s="576">
        <v>7.1611466290000001</v>
      </c>
      <c r="I126" s="576">
        <v>2.6599752680000002</v>
      </c>
      <c r="J126" s="576">
        <v>11.217778814000001</v>
      </c>
      <c r="K126" s="576" t="s">
        <v>102</v>
      </c>
      <c r="L126" s="576" t="s">
        <v>102</v>
      </c>
      <c r="M126" s="578">
        <v>4.3263990540000004</v>
      </c>
      <c r="N126" s="578">
        <v>4.8074382839999998</v>
      </c>
      <c r="O126" s="578">
        <v>4.4154319639999997</v>
      </c>
      <c r="P126" s="576">
        <v>3.9588192640000002</v>
      </c>
    </row>
    <row r="127" spans="1:16" s="465" customFormat="1" ht="15.75" customHeight="1" x14ac:dyDescent="0.2">
      <c r="A127" s="490" t="s">
        <v>172</v>
      </c>
      <c r="B127" s="574">
        <v>320.542412216</v>
      </c>
      <c r="C127" s="574">
        <v>-9.3042308350000003</v>
      </c>
      <c r="D127" s="574">
        <v>-35.883017025999997</v>
      </c>
      <c r="E127" s="574">
        <v>-9.0931008260000006</v>
      </c>
      <c r="F127" s="574">
        <v>3.9313511989999999</v>
      </c>
      <c r="G127" s="574">
        <v>-7.6172484850000002</v>
      </c>
      <c r="H127" s="574">
        <v>6.9553864049999996</v>
      </c>
      <c r="I127" s="574">
        <v>-0.92431476899999998</v>
      </c>
      <c r="J127" s="574">
        <v>9.0920893970000005</v>
      </c>
      <c r="K127" s="574" t="s">
        <v>102</v>
      </c>
      <c r="L127" s="574" t="s">
        <v>102</v>
      </c>
      <c r="M127" s="575">
        <v>-0.92055757000000005</v>
      </c>
      <c r="N127" s="575">
        <v>0.488430164</v>
      </c>
      <c r="O127" s="575">
        <v>-0.56907264899999999</v>
      </c>
      <c r="P127" s="574">
        <v>6.8756331919999996</v>
      </c>
    </row>
    <row r="128" spans="1:16" s="465" customFormat="1" ht="15.75" customHeight="1" x14ac:dyDescent="0.2">
      <c r="A128" s="492" t="s">
        <v>173</v>
      </c>
      <c r="B128" s="576">
        <v>-25.459323190999999</v>
      </c>
      <c r="C128" s="576">
        <v>50.959660759999998</v>
      </c>
      <c r="D128" s="576">
        <v>9.4204337660000004</v>
      </c>
      <c r="E128" s="576">
        <v>7.4449419270000003</v>
      </c>
      <c r="F128" s="576">
        <v>1.608075618</v>
      </c>
      <c r="G128" s="576">
        <v>3.4928233099999999</v>
      </c>
      <c r="H128" s="576">
        <v>18.485709022999998</v>
      </c>
      <c r="I128" s="576">
        <v>1.8502167519999999</v>
      </c>
      <c r="J128" s="576">
        <v>-1.2854280380000001</v>
      </c>
      <c r="K128" s="576" t="s">
        <v>102</v>
      </c>
      <c r="L128" s="576" t="s">
        <v>102</v>
      </c>
      <c r="M128" s="578">
        <v>8.5847291020000007</v>
      </c>
      <c r="N128" s="578">
        <v>0.86128370099999996</v>
      </c>
      <c r="O128" s="578">
        <v>6.4300570520000004</v>
      </c>
      <c r="P128" s="576">
        <v>5.7892253150000004</v>
      </c>
    </row>
    <row r="129" spans="1:16" s="465" customFormat="1" ht="15.75" customHeight="1" x14ac:dyDescent="0.2">
      <c r="A129" s="495" t="s">
        <v>174</v>
      </c>
      <c r="B129" s="579">
        <v>-0.26152275899999999</v>
      </c>
      <c r="C129" s="579">
        <v>-14.206582038000001</v>
      </c>
      <c r="D129" s="579">
        <v>3.8127789920000001</v>
      </c>
      <c r="E129" s="579">
        <v>2.5568292970000002</v>
      </c>
      <c r="F129" s="579">
        <v>-4.0966876030000003</v>
      </c>
      <c r="G129" s="579">
        <v>17.859988892000001</v>
      </c>
      <c r="H129" s="579">
        <v>-2.279857851</v>
      </c>
      <c r="I129" s="579">
        <v>1.316647482</v>
      </c>
      <c r="J129" s="579">
        <v>122.043569136</v>
      </c>
      <c r="K129" s="579" t="s">
        <v>102</v>
      </c>
      <c r="L129" s="579" t="s">
        <v>102</v>
      </c>
      <c r="M129" s="580">
        <v>1.8356711320000001</v>
      </c>
      <c r="N129" s="580">
        <v>37.475866103999998</v>
      </c>
      <c r="O129" s="580">
        <v>8.8543028110000002</v>
      </c>
      <c r="P129" s="579">
        <v>2.249895682</v>
      </c>
    </row>
    <row r="130" spans="1:16" s="465" customFormat="1" ht="15.75" customHeight="1" x14ac:dyDescent="0.25">
      <c r="A130" s="544" t="s">
        <v>224</v>
      </c>
      <c r="B130" s="583"/>
      <c r="C130" s="583"/>
      <c r="D130" s="583"/>
      <c r="E130" s="583"/>
      <c r="F130" s="583"/>
      <c r="G130" s="583"/>
      <c r="H130" s="583"/>
      <c r="I130" s="583"/>
      <c r="J130" s="583"/>
      <c r="K130" s="583"/>
      <c r="L130" s="583"/>
      <c r="M130" s="584"/>
      <c r="N130" s="584"/>
      <c r="O130" s="584"/>
      <c r="P130" s="583"/>
    </row>
    <row r="131" spans="1:16" s="465" customFormat="1" ht="15.75" customHeight="1" x14ac:dyDescent="0.25">
      <c r="A131" s="487" t="s">
        <v>288</v>
      </c>
      <c r="B131" s="572">
        <v>4.3835943520000002</v>
      </c>
      <c r="C131" s="572">
        <v>-24.325196735999999</v>
      </c>
      <c r="D131" s="572">
        <v>13.194945393999999</v>
      </c>
      <c r="E131" s="572">
        <v>23.892941410999999</v>
      </c>
      <c r="F131" s="572">
        <v>10.892817029</v>
      </c>
      <c r="G131" s="572">
        <v>9.2279825070000001</v>
      </c>
      <c r="H131" s="572">
        <v>50.727077880000003</v>
      </c>
      <c r="I131" s="572">
        <v>10.855711724000001</v>
      </c>
      <c r="J131" s="572">
        <v>-1.9134293550000001</v>
      </c>
      <c r="K131" s="572" t="s">
        <v>102</v>
      </c>
      <c r="L131" s="572" t="s">
        <v>102</v>
      </c>
      <c r="M131" s="573">
        <v>24.261983172000001</v>
      </c>
      <c r="N131" s="573">
        <v>5.5097448480000004</v>
      </c>
      <c r="O131" s="573">
        <v>19.997974013</v>
      </c>
      <c r="P131" s="572">
        <v>8.4370856130000007</v>
      </c>
    </row>
    <row r="132" spans="1:16" s="465" customFormat="1" ht="15.75" customHeight="1" x14ac:dyDescent="0.2">
      <c r="A132" s="545" t="s">
        <v>178</v>
      </c>
      <c r="B132" s="585">
        <v>-3.492850507</v>
      </c>
      <c r="C132" s="585">
        <v>-33.669879663000003</v>
      </c>
      <c r="D132" s="585">
        <v>15.552125140999999</v>
      </c>
      <c r="E132" s="585">
        <v>20.987735959999998</v>
      </c>
      <c r="F132" s="585">
        <v>6.6535104670000003</v>
      </c>
      <c r="G132" s="585">
        <v>4.5481291380000002</v>
      </c>
      <c r="H132" s="585">
        <v>49.885287288000001</v>
      </c>
      <c r="I132" s="585">
        <v>16.073260610999998</v>
      </c>
      <c r="J132" s="585">
        <v>-4.6172700730000003</v>
      </c>
      <c r="K132" s="585" t="s">
        <v>102</v>
      </c>
      <c r="L132" s="585" t="s">
        <v>102</v>
      </c>
      <c r="M132" s="586">
        <v>21.288713158</v>
      </c>
      <c r="N132" s="586">
        <v>6.5592492050000004</v>
      </c>
      <c r="O132" s="586">
        <v>18.173027328</v>
      </c>
      <c r="P132" s="585">
        <v>8.9866896829999998</v>
      </c>
    </row>
    <row r="133" spans="1:16" s="465" customFormat="1" ht="15.75" customHeight="1" x14ac:dyDescent="0.2">
      <c r="A133" s="546" t="s">
        <v>179</v>
      </c>
      <c r="B133" s="587">
        <v>-23.974059707999999</v>
      </c>
      <c r="C133" s="587">
        <v>235.56997046800001</v>
      </c>
      <c r="D133" s="587">
        <v>-17.529876016999999</v>
      </c>
      <c r="E133" s="587">
        <v>58.867172779000001</v>
      </c>
      <c r="F133" s="587">
        <v>91.547664858000005</v>
      </c>
      <c r="G133" s="587">
        <v>132.57837501200001</v>
      </c>
      <c r="H133" s="587">
        <v>10.233002482</v>
      </c>
      <c r="I133" s="587">
        <v>-61.544687602000003</v>
      </c>
      <c r="J133" s="587">
        <v>-30.782504626000001</v>
      </c>
      <c r="K133" s="587" t="s">
        <v>102</v>
      </c>
      <c r="L133" s="587" t="s">
        <v>102</v>
      </c>
      <c r="M133" s="588">
        <v>56.695677897000003</v>
      </c>
      <c r="N133" s="588">
        <v>-54.410813769000001</v>
      </c>
      <c r="O133" s="588">
        <v>15.908283898000001</v>
      </c>
      <c r="P133" s="587">
        <v>7.5979039420000003</v>
      </c>
    </row>
    <row r="134" spans="1:16" s="465" customFormat="1" ht="15.75" customHeight="1" x14ac:dyDescent="0.2">
      <c r="A134" s="545" t="s">
        <v>180</v>
      </c>
      <c r="B134" s="585" t="s">
        <v>102</v>
      </c>
      <c r="C134" s="585">
        <v>136.06855324700001</v>
      </c>
      <c r="D134" s="585">
        <v>-33.055546731</v>
      </c>
      <c r="E134" s="585">
        <v>129.23059223199999</v>
      </c>
      <c r="F134" s="585">
        <v>143.84349697799999</v>
      </c>
      <c r="G134" s="585">
        <v>242.62357415599999</v>
      </c>
      <c r="H134" s="585">
        <v>188.861184877</v>
      </c>
      <c r="I134" s="585">
        <v>16.199860326</v>
      </c>
      <c r="J134" s="585">
        <v>264.68327521800001</v>
      </c>
      <c r="K134" s="585" t="s">
        <v>102</v>
      </c>
      <c r="L134" s="585" t="s">
        <v>102</v>
      </c>
      <c r="M134" s="586">
        <v>147.660822354</v>
      </c>
      <c r="N134" s="586">
        <v>33.733283852</v>
      </c>
      <c r="O134" s="586">
        <v>81.763341822000001</v>
      </c>
      <c r="P134" s="585">
        <v>-3.5874774189999998</v>
      </c>
    </row>
    <row r="135" spans="1:16" s="465" customFormat="1" ht="15.75" customHeight="1" x14ac:dyDescent="0.25">
      <c r="A135" s="547" t="s">
        <v>289</v>
      </c>
      <c r="B135" s="589">
        <v>80.15774811</v>
      </c>
      <c r="C135" s="589">
        <v>16.707776349</v>
      </c>
      <c r="D135" s="589">
        <v>-6.6938215110000003</v>
      </c>
      <c r="E135" s="589">
        <v>21.164875623</v>
      </c>
      <c r="F135" s="589">
        <v>9.0576359120000003</v>
      </c>
      <c r="G135" s="589">
        <v>25.800559368999998</v>
      </c>
      <c r="H135" s="589">
        <v>20.946885672000001</v>
      </c>
      <c r="I135" s="589">
        <v>12.541737819</v>
      </c>
      <c r="J135" s="589">
        <v>13.207284561</v>
      </c>
      <c r="K135" s="589" t="s">
        <v>102</v>
      </c>
      <c r="L135" s="589" t="s">
        <v>102</v>
      </c>
      <c r="M135" s="590">
        <v>17.074886781</v>
      </c>
      <c r="N135" s="590">
        <v>12.805512473</v>
      </c>
      <c r="O135" s="590">
        <v>16.073387156999999</v>
      </c>
      <c r="P135" s="589">
        <v>4.0669456049999999</v>
      </c>
    </row>
    <row r="136" spans="1:16" s="465" customFormat="1" ht="15.75" customHeight="1" x14ac:dyDescent="0.2">
      <c r="A136" s="545" t="s">
        <v>182</v>
      </c>
      <c r="B136" s="585">
        <v>65.634292244999997</v>
      </c>
      <c r="C136" s="585">
        <v>-36.056407426</v>
      </c>
      <c r="D136" s="585">
        <v>-8.1899985569999991</v>
      </c>
      <c r="E136" s="585">
        <v>6.433686765</v>
      </c>
      <c r="F136" s="585">
        <v>18.254375792000001</v>
      </c>
      <c r="G136" s="585">
        <v>19.774930744999999</v>
      </c>
      <c r="H136" s="585">
        <v>2.4217217789999999</v>
      </c>
      <c r="I136" s="585">
        <v>-16.299562860999998</v>
      </c>
      <c r="J136" s="585">
        <v>26.408522382000001</v>
      </c>
      <c r="K136" s="585" t="s">
        <v>102</v>
      </c>
      <c r="L136" s="585" t="s">
        <v>102</v>
      </c>
      <c r="M136" s="586">
        <v>9.9231999339999994</v>
      </c>
      <c r="N136" s="586">
        <v>1.5291310410000001</v>
      </c>
      <c r="O136" s="586">
        <v>8.1226075560000002</v>
      </c>
      <c r="P136" s="585">
        <v>2.8289714749999999</v>
      </c>
    </row>
    <row r="137" spans="1:16" s="465" customFormat="1" ht="15.75" customHeight="1" x14ac:dyDescent="0.2">
      <c r="A137" s="548" t="s">
        <v>183</v>
      </c>
      <c r="B137" s="587">
        <v>224.91255694</v>
      </c>
      <c r="C137" s="587">
        <v>-1.9355640000000001E-3</v>
      </c>
      <c r="D137" s="587">
        <v>-2.813855411</v>
      </c>
      <c r="E137" s="587">
        <v>23.461434171000001</v>
      </c>
      <c r="F137" s="587">
        <v>2.9932139260000001</v>
      </c>
      <c r="G137" s="587">
        <v>44.11181766</v>
      </c>
      <c r="H137" s="587">
        <v>27.303795700999999</v>
      </c>
      <c r="I137" s="587">
        <v>9.6197829749999997</v>
      </c>
      <c r="J137" s="587">
        <v>14.159878798999999</v>
      </c>
      <c r="K137" s="587" t="s">
        <v>102</v>
      </c>
      <c r="L137" s="587" t="s">
        <v>102</v>
      </c>
      <c r="M137" s="588">
        <v>19.621236283999998</v>
      </c>
      <c r="N137" s="588">
        <v>11.496179664</v>
      </c>
      <c r="O137" s="588">
        <v>17.803980221</v>
      </c>
      <c r="P137" s="587">
        <v>8.9301019749999995</v>
      </c>
    </row>
    <row r="138" spans="1:16" s="465" customFormat="1" ht="15.75" customHeight="1" x14ac:dyDescent="0.2">
      <c r="A138" s="545" t="s">
        <v>184</v>
      </c>
      <c r="B138" s="585">
        <v>-100</v>
      </c>
      <c r="C138" s="585">
        <v>447.66515732400001</v>
      </c>
      <c r="D138" s="585">
        <v>-22.251232122000001</v>
      </c>
      <c r="E138" s="585">
        <v>32.620237586999998</v>
      </c>
      <c r="F138" s="585">
        <v>20.352870646</v>
      </c>
      <c r="G138" s="585">
        <v>-16.514303687000002</v>
      </c>
      <c r="H138" s="585">
        <v>27.797921734999999</v>
      </c>
      <c r="I138" s="585">
        <v>45.923789810999999</v>
      </c>
      <c r="J138" s="585">
        <v>-7.9396525469999997</v>
      </c>
      <c r="K138" s="585" t="s">
        <v>102</v>
      </c>
      <c r="L138" s="585" t="s">
        <v>102</v>
      </c>
      <c r="M138" s="586">
        <v>18.247141968000001</v>
      </c>
      <c r="N138" s="586">
        <v>28.345212618000001</v>
      </c>
      <c r="O138" s="586">
        <v>21.346676425999998</v>
      </c>
      <c r="P138" s="585">
        <v>-5.6642463650000003</v>
      </c>
    </row>
    <row r="139" spans="1:16" s="465" customFormat="1" ht="15.75" customHeight="1" x14ac:dyDescent="0.25">
      <c r="A139" s="549" t="s">
        <v>226</v>
      </c>
      <c r="B139" s="591"/>
      <c r="C139" s="591"/>
      <c r="D139" s="591"/>
      <c r="E139" s="591"/>
      <c r="F139" s="591"/>
      <c r="G139" s="591"/>
      <c r="H139" s="591"/>
      <c r="I139" s="591"/>
      <c r="J139" s="591"/>
      <c r="K139" s="591"/>
      <c r="L139" s="591"/>
      <c r="M139" s="592"/>
      <c r="N139" s="592"/>
      <c r="O139" s="592"/>
      <c r="P139" s="591"/>
    </row>
    <row r="140" spans="1:16" s="465" customFormat="1" ht="15.75" customHeight="1" x14ac:dyDescent="0.25">
      <c r="A140" s="550" t="s">
        <v>458</v>
      </c>
      <c r="B140" s="593">
        <v>1.7073083609999999</v>
      </c>
      <c r="C140" s="593">
        <v>-0.47740313899999998</v>
      </c>
      <c r="D140" s="593">
        <v>5.5312998550000003</v>
      </c>
      <c r="E140" s="593">
        <v>6.5007370939999998</v>
      </c>
      <c r="F140" s="593">
        <v>5.2973392060000002</v>
      </c>
      <c r="G140" s="593">
        <v>4.406392404</v>
      </c>
      <c r="H140" s="593">
        <v>5.6833154070000003</v>
      </c>
      <c r="I140" s="593">
        <v>3.4726194960000001</v>
      </c>
      <c r="J140" s="593">
        <v>5.9742319940000002</v>
      </c>
      <c r="K140" s="593" t="s">
        <v>102</v>
      </c>
      <c r="L140" s="593" t="s">
        <v>102</v>
      </c>
      <c r="M140" s="594">
        <v>5.5450546689999998</v>
      </c>
      <c r="N140" s="594">
        <v>4.2843780359999997</v>
      </c>
      <c r="O140" s="594">
        <v>5.2294405179999996</v>
      </c>
      <c r="P140" s="593">
        <v>4.7903491110000003</v>
      </c>
    </row>
    <row r="141" spans="1:16" s="465" customFormat="1" ht="15.75" customHeight="1" x14ac:dyDescent="0.2">
      <c r="A141" s="551" t="s">
        <v>402</v>
      </c>
      <c r="B141" s="595">
        <v>5.3475608760000002</v>
      </c>
      <c r="C141" s="595">
        <v>6.138371223</v>
      </c>
      <c r="D141" s="595">
        <v>8.9162568629999992</v>
      </c>
      <c r="E141" s="595">
        <v>7.4735485700000002</v>
      </c>
      <c r="F141" s="595">
        <v>7.2516751509999997</v>
      </c>
      <c r="G141" s="595">
        <v>9.8301728589999993</v>
      </c>
      <c r="H141" s="595">
        <v>7.7072045640000004</v>
      </c>
      <c r="I141" s="595">
        <v>6.9916746129999998</v>
      </c>
      <c r="J141" s="595">
        <v>9.6533404829999991</v>
      </c>
      <c r="K141" s="595" t="s">
        <v>102</v>
      </c>
      <c r="L141" s="595" t="s">
        <v>102</v>
      </c>
      <c r="M141" s="596">
        <v>7.9546321170000001</v>
      </c>
      <c r="N141" s="596">
        <v>7.9519676480000001</v>
      </c>
      <c r="O141" s="596">
        <v>7.9691482740000001</v>
      </c>
      <c r="P141" s="595">
        <v>8.9404187400000001</v>
      </c>
    </row>
    <row r="142" spans="1:16" s="465" customFormat="1" ht="15.75" customHeight="1" x14ac:dyDescent="0.25">
      <c r="A142" s="552" t="s">
        <v>403</v>
      </c>
      <c r="B142" s="597">
        <v>9.1088431290000003</v>
      </c>
      <c r="C142" s="597">
        <v>5.4436108580000004</v>
      </c>
      <c r="D142" s="597">
        <v>5.5240395419999997</v>
      </c>
      <c r="E142" s="597">
        <v>7.6794411800000004</v>
      </c>
      <c r="F142" s="597">
        <v>6.595622681</v>
      </c>
      <c r="G142" s="597">
        <v>7.7188531679999999</v>
      </c>
      <c r="H142" s="597">
        <v>6.4673761330000001</v>
      </c>
      <c r="I142" s="597">
        <v>4.2528378809999996</v>
      </c>
      <c r="J142" s="597">
        <v>8.1625389580000007</v>
      </c>
      <c r="K142" s="597" t="s">
        <v>102</v>
      </c>
      <c r="L142" s="597" t="s">
        <v>102</v>
      </c>
      <c r="M142" s="598">
        <v>6.9861364960000003</v>
      </c>
      <c r="N142" s="598">
        <v>5.5194156430000003</v>
      </c>
      <c r="O142" s="598">
        <v>6.6108091680000003</v>
      </c>
      <c r="P142" s="597">
        <v>7.1965532830000001</v>
      </c>
    </row>
    <row r="143" spans="1:16" s="465" customFormat="1" ht="15.75" customHeight="1" x14ac:dyDescent="0.25">
      <c r="A143" s="553" t="s">
        <v>404</v>
      </c>
      <c r="B143" s="595">
        <v>9.7202957699999999</v>
      </c>
      <c r="C143" s="595">
        <v>5.255801892</v>
      </c>
      <c r="D143" s="595">
        <v>3.2652703110000001</v>
      </c>
      <c r="E143" s="595">
        <v>5.4454515350000001</v>
      </c>
      <c r="F143" s="595">
        <v>4.7613754420000003</v>
      </c>
      <c r="G143" s="595">
        <v>5.1651390810000004</v>
      </c>
      <c r="H143" s="595">
        <v>5.0437833210000003</v>
      </c>
      <c r="I143" s="595">
        <v>1.379611457</v>
      </c>
      <c r="J143" s="595">
        <v>10.005208874999999</v>
      </c>
      <c r="K143" s="595" t="s">
        <v>102</v>
      </c>
      <c r="L143" s="595" t="s">
        <v>102</v>
      </c>
      <c r="M143" s="596">
        <v>5.0740483870000004</v>
      </c>
      <c r="N143" s="596">
        <v>4.1926538630000003</v>
      </c>
      <c r="O143" s="596">
        <v>4.8635582550000001</v>
      </c>
      <c r="P143" s="595">
        <v>5.3475349000000003</v>
      </c>
    </row>
    <row r="144" spans="1:16" s="465" customFormat="1" ht="15.75" customHeight="1" x14ac:dyDescent="0.25">
      <c r="A144" s="548" t="s">
        <v>650</v>
      </c>
      <c r="B144" s="599">
        <v>-3.1300416740000001</v>
      </c>
      <c r="C144" s="599">
        <v>-25.784328613</v>
      </c>
      <c r="D144" s="599">
        <v>14.44216481</v>
      </c>
      <c r="E144" s="599">
        <v>22.192885235999999</v>
      </c>
      <c r="F144" s="599">
        <v>7.2682260379999999</v>
      </c>
      <c r="G144" s="599">
        <v>3.4798537430000001</v>
      </c>
      <c r="H144" s="599">
        <v>49.254489296999999</v>
      </c>
      <c r="I144" s="599">
        <v>17.431087311999999</v>
      </c>
      <c r="J144" s="599">
        <v>-3.4869196260000002</v>
      </c>
      <c r="K144" s="599" t="s">
        <v>102</v>
      </c>
      <c r="L144" s="599" t="s">
        <v>102</v>
      </c>
      <c r="M144" s="600">
        <v>21.479255480999999</v>
      </c>
      <c r="N144" s="600">
        <v>7.8673129309999998</v>
      </c>
      <c r="O144" s="600">
        <v>18.560143572000001</v>
      </c>
      <c r="P144" s="599">
        <v>8.5724245190000001</v>
      </c>
    </row>
    <row r="145" spans="1:17" s="465" customFormat="1" ht="15.75" customHeight="1" x14ac:dyDescent="0.25">
      <c r="A145" s="554" t="s">
        <v>405</v>
      </c>
      <c r="B145" s="595">
        <v>-9.3448966450000004</v>
      </c>
      <c r="C145" s="595">
        <v>-7.3075889759999999</v>
      </c>
      <c r="D145" s="595">
        <v>8.0051584669999993</v>
      </c>
      <c r="E145" s="595">
        <v>-2.777366947</v>
      </c>
      <c r="F145" s="595">
        <v>-4.5559430689999996</v>
      </c>
      <c r="G145" s="595">
        <v>1.9623306439999999</v>
      </c>
      <c r="H145" s="595">
        <v>-1.4706260760000001</v>
      </c>
      <c r="I145" s="595">
        <v>-8.3249300319999993</v>
      </c>
      <c r="J145" s="595">
        <v>1.6912026579999999</v>
      </c>
      <c r="K145" s="595" t="s">
        <v>102</v>
      </c>
      <c r="L145" s="595" t="s">
        <v>102</v>
      </c>
      <c r="M145" s="596">
        <v>-1.81402709</v>
      </c>
      <c r="N145" s="596">
        <v>-3.3424309139999999</v>
      </c>
      <c r="O145" s="596">
        <v>-2.2059985989999999</v>
      </c>
      <c r="P145" s="595">
        <v>-0.20713046800000001</v>
      </c>
    </row>
    <row r="146" spans="1:17" s="465" customFormat="1" ht="15.75" customHeight="1" x14ac:dyDescent="0.25">
      <c r="A146" s="546" t="s">
        <v>406</v>
      </c>
      <c r="B146" s="601">
        <v>8.3882563779999995</v>
      </c>
      <c r="C146" s="601">
        <v>5.3138365380000003</v>
      </c>
      <c r="D146" s="601">
        <v>-0.28320605199999999</v>
      </c>
      <c r="E146" s="601">
        <v>3.9215729349999999</v>
      </c>
      <c r="F146" s="601">
        <v>2.9145873510000002</v>
      </c>
      <c r="G146" s="601">
        <v>1.897653311</v>
      </c>
      <c r="H146" s="601">
        <v>3.8997047299999998</v>
      </c>
      <c r="I146" s="601">
        <v>1.707349011</v>
      </c>
      <c r="J146" s="601">
        <v>-0.93053220400000003</v>
      </c>
      <c r="K146" s="601" t="s">
        <v>102</v>
      </c>
      <c r="L146" s="601" t="s">
        <v>102</v>
      </c>
      <c r="M146" s="602">
        <v>3.2256426089999999</v>
      </c>
      <c r="N146" s="602">
        <v>0.35907387200000002</v>
      </c>
      <c r="O146" s="602">
        <v>2.6030398099999998</v>
      </c>
      <c r="P146" s="601">
        <v>2.126401837</v>
      </c>
    </row>
    <row r="147" spans="1:17" s="465" customFormat="1" ht="15.75" customHeight="1" x14ac:dyDescent="0.2">
      <c r="A147" s="551" t="s">
        <v>417</v>
      </c>
      <c r="B147" s="595">
        <v>-2.615323456</v>
      </c>
      <c r="C147" s="595">
        <v>0.59392868600000004</v>
      </c>
      <c r="D147" s="595">
        <v>-0.61899292400000006</v>
      </c>
      <c r="E147" s="595">
        <v>-0.60250504900000001</v>
      </c>
      <c r="F147" s="595">
        <v>-0.10165658399999999</v>
      </c>
      <c r="G147" s="595">
        <v>-0.71260597800000003</v>
      </c>
      <c r="H147" s="595">
        <v>-0.66483009299999996</v>
      </c>
      <c r="I147" s="595">
        <v>-0.71313983700000005</v>
      </c>
      <c r="J147" s="595">
        <v>-1.502631944</v>
      </c>
      <c r="K147" s="595" t="s">
        <v>102</v>
      </c>
      <c r="L147" s="595" t="s">
        <v>102</v>
      </c>
      <c r="M147" s="596">
        <v>-0.51731162500000005</v>
      </c>
      <c r="N147" s="596">
        <v>-1.013242438</v>
      </c>
      <c r="O147" s="596">
        <v>-0.65252994200000003</v>
      </c>
      <c r="P147" s="595">
        <v>-0.68125583499999998</v>
      </c>
    </row>
    <row r="148" spans="1:17" s="465" customFormat="1" ht="15.75" customHeight="1" x14ac:dyDescent="0.2">
      <c r="A148" s="552" t="s">
        <v>794</v>
      </c>
      <c r="B148" s="597">
        <v>5.9665070419999999</v>
      </c>
      <c r="C148" s="597">
        <v>4.0919847000000003</v>
      </c>
      <c r="D148" s="597">
        <v>-1.650379512</v>
      </c>
      <c r="E148" s="597">
        <v>-0.69346324400000003</v>
      </c>
      <c r="F148" s="597">
        <v>-0.37333955899999999</v>
      </c>
      <c r="G148" s="597">
        <v>0.80130635400000005</v>
      </c>
      <c r="H148" s="597">
        <v>-0.468970004</v>
      </c>
      <c r="I148" s="597">
        <v>-1.7123409510000001</v>
      </c>
      <c r="J148" s="597">
        <v>2.756589591</v>
      </c>
      <c r="K148" s="597" t="s">
        <v>102</v>
      </c>
      <c r="L148" s="597" t="s">
        <v>102</v>
      </c>
      <c r="M148" s="598">
        <v>-0.28565958499999999</v>
      </c>
      <c r="N148" s="598">
        <v>-0.173587729</v>
      </c>
      <c r="O148" s="598">
        <v>-0.25334370099999998</v>
      </c>
      <c r="P148" s="597">
        <v>0.46730084300000002</v>
      </c>
    </row>
    <row r="149" spans="1:17" s="517" customFormat="1" ht="15.75" customHeight="1" x14ac:dyDescent="0.25">
      <c r="A149" s="553" t="s">
        <v>418</v>
      </c>
      <c r="B149" s="595">
        <v>-6.013678337</v>
      </c>
      <c r="C149" s="595">
        <v>-4.034770011</v>
      </c>
      <c r="D149" s="595">
        <v>0.212225731</v>
      </c>
      <c r="E149" s="595">
        <v>0.91562560500000001</v>
      </c>
      <c r="F149" s="595">
        <v>0.69904288299999995</v>
      </c>
      <c r="G149" s="595">
        <v>-1.7155972719999999</v>
      </c>
      <c r="H149" s="595">
        <v>-0.73363319299999996</v>
      </c>
      <c r="I149" s="595">
        <v>1.3312567550000001</v>
      </c>
      <c r="J149" s="595">
        <v>-3.6581671010000001</v>
      </c>
      <c r="K149" s="595" t="s">
        <v>102</v>
      </c>
      <c r="L149" s="595" t="s">
        <v>102</v>
      </c>
      <c r="M149" s="596">
        <v>-0.163568559</v>
      </c>
      <c r="N149" s="596">
        <v>-0.34765371299999998</v>
      </c>
      <c r="O149" s="596">
        <v>-0.213992509</v>
      </c>
      <c r="P149" s="595">
        <v>-0.65126336500000004</v>
      </c>
      <c r="Q149" s="465"/>
    </row>
    <row r="150" spans="1:17" s="465" customFormat="1" ht="15.75" customHeight="1" x14ac:dyDescent="0.25">
      <c r="A150" s="548" t="s">
        <v>463</v>
      </c>
      <c r="B150" s="599">
        <v>-3.2361071259999998</v>
      </c>
      <c r="C150" s="599">
        <v>-12.600857457</v>
      </c>
      <c r="D150" s="599">
        <v>4.3318453620000001</v>
      </c>
      <c r="E150" s="599">
        <v>5.205225381</v>
      </c>
      <c r="F150" s="599">
        <v>0.80978209700000003</v>
      </c>
      <c r="G150" s="599">
        <v>-0.44123324200000003</v>
      </c>
      <c r="H150" s="599">
        <v>10.244246307999999</v>
      </c>
      <c r="I150" s="599">
        <v>3.0342186739999999</v>
      </c>
      <c r="J150" s="599">
        <v>-4.0160619420000003</v>
      </c>
      <c r="K150" s="599" t="s">
        <v>102</v>
      </c>
      <c r="L150" s="599" t="s">
        <v>102</v>
      </c>
      <c r="M150" s="600">
        <v>4.6339159969999999</v>
      </c>
      <c r="N150" s="600">
        <v>0.83290611999999997</v>
      </c>
      <c r="O150" s="600">
        <v>3.6746036630000001</v>
      </c>
      <c r="P150" s="599">
        <v>0.79253260999999997</v>
      </c>
    </row>
    <row r="151" spans="1:17" s="465" customFormat="1" ht="15.75" customHeight="1" x14ac:dyDescent="0.25">
      <c r="A151" s="554" t="s">
        <v>419</v>
      </c>
      <c r="B151" s="595">
        <v>-8.5881987780000006</v>
      </c>
      <c r="C151" s="595">
        <v>-8.8472667739999995</v>
      </c>
      <c r="D151" s="595">
        <v>3.0850908160000001</v>
      </c>
      <c r="E151" s="595">
        <v>-5.7109169099999999</v>
      </c>
      <c r="F151" s="595">
        <v>-6.5238881390000003</v>
      </c>
      <c r="G151" s="595">
        <v>-1.916787222</v>
      </c>
      <c r="H151" s="595">
        <v>-3.9180348949999999</v>
      </c>
      <c r="I151" s="595">
        <v>-5.0665181620000004</v>
      </c>
      <c r="J151" s="595">
        <v>-8.5254873329999992</v>
      </c>
      <c r="K151" s="595" t="s">
        <v>102</v>
      </c>
      <c r="L151" s="595" t="s">
        <v>102</v>
      </c>
      <c r="M151" s="596">
        <v>-4.4647088730000002</v>
      </c>
      <c r="N151" s="596">
        <v>-5.2474416430000002</v>
      </c>
      <c r="O151" s="596">
        <v>-4.6681066060000003</v>
      </c>
      <c r="P151" s="595">
        <v>-3.918869323</v>
      </c>
    </row>
    <row r="152" spans="1:17" s="465" customFormat="1" ht="15.75" customHeight="1" x14ac:dyDescent="0.2">
      <c r="A152" s="555" t="s">
        <v>795</v>
      </c>
      <c r="B152" s="603">
        <v>-1.01783702</v>
      </c>
      <c r="C152" s="603">
        <v>-0.74352702100000001</v>
      </c>
      <c r="D152" s="603">
        <v>0.35422331899999998</v>
      </c>
      <c r="E152" s="603">
        <v>-0.16237655000000001</v>
      </c>
      <c r="F152" s="603">
        <v>-0.27552780700000001</v>
      </c>
      <c r="G152" s="603">
        <v>-0.29455436600000001</v>
      </c>
      <c r="H152" s="603">
        <v>-0.130977857</v>
      </c>
      <c r="I152" s="603">
        <v>8.0354298000000005E-2</v>
      </c>
      <c r="J152" s="603">
        <v>-1.701684569</v>
      </c>
      <c r="K152" s="603" t="s">
        <v>102</v>
      </c>
      <c r="L152" s="603" t="s">
        <v>102</v>
      </c>
      <c r="M152" s="604">
        <v>-0.18722239500000001</v>
      </c>
      <c r="N152" s="604">
        <v>-0.30104624200000002</v>
      </c>
      <c r="O152" s="604">
        <v>-0.21195325200000001</v>
      </c>
      <c r="P152" s="603">
        <v>-0.393242482</v>
      </c>
    </row>
    <row r="153" spans="1:17" x14ac:dyDescent="0.2">
      <c r="A153" s="255" t="s">
        <v>916</v>
      </c>
      <c r="B153" s="13"/>
      <c r="C153" s="13"/>
      <c r="D153" s="13"/>
      <c r="E153" s="13"/>
      <c r="F153" s="13"/>
      <c r="G153" s="13"/>
      <c r="H153" s="13"/>
      <c r="I153" s="13"/>
      <c r="J153" s="13"/>
      <c r="K153" s="13"/>
      <c r="L153" s="13"/>
      <c r="M153" s="13"/>
      <c r="N153" s="13"/>
      <c r="O153" s="13"/>
      <c r="P153" s="39"/>
    </row>
    <row r="154" spans="1:17" x14ac:dyDescent="0.2">
      <c r="A154" s="255" t="s">
        <v>357</v>
      </c>
      <c r="B154" s="13"/>
      <c r="C154" s="13"/>
      <c r="D154" s="13"/>
      <c r="E154" s="13"/>
      <c r="F154" s="13"/>
      <c r="G154" s="13"/>
      <c r="H154" s="13"/>
      <c r="I154" s="13"/>
      <c r="J154" s="13"/>
      <c r="K154" s="13"/>
      <c r="L154" s="13"/>
      <c r="M154" s="13"/>
      <c r="N154" s="13"/>
      <c r="O154" s="13"/>
      <c r="P154" s="39"/>
    </row>
    <row r="155" spans="1:17" x14ac:dyDescent="0.2">
      <c r="A155" s="286" t="s">
        <v>909</v>
      </c>
      <c r="B155" s="13"/>
      <c r="C155" s="13"/>
      <c r="D155" s="13"/>
      <c r="E155" s="13"/>
      <c r="F155" s="13"/>
      <c r="G155" s="13"/>
      <c r="H155" s="13"/>
      <c r="I155" s="13"/>
      <c r="J155" s="13"/>
      <c r="K155" s="13"/>
      <c r="L155" s="13"/>
      <c r="M155" s="13"/>
      <c r="N155" s="13"/>
      <c r="O155" s="13"/>
      <c r="P155" s="39"/>
    </row>
    <row r="156" spans="1:17" x14ac:dyDescent="0.2">
      <c r="A156" s="37" t="s">
        <v>558</v>
      </c>
      <c r="B156" s="13"/>
      <c r="C156" s="13"/>
      <c r="D156" s="13"/>
      <c r="E156" s="13"/>
      <c r="F156" s="13"/>
      <c r="G156" s="13"/>
      <c r="H156" s="13"/>
      <c r="I156" s="13"/>
      <c r="J156" s="13"/>
      <c r="K156" s="13"/>
      <c r="L156" s="13"/>
      <c r="M156" s="13"/>
      <c r="N156" s="13"/>
      <c r="O156" s="13"/>
      <c r="P156" s="39"/>
    </row>
    <row r="157" spans="1:17" x14ac:dyDescent="0.2">
      <c r="A157" s="286" t="s">
        <v>910</v>
      </c>
      <c r="B157" s="13"/>
      <c r="C157" s="13"/>
      <c r="D157" s="13"/>
      <c r="E157" s="13"/>
      <c r="F157" s="13"/>
      <c r="G157" s="13"/>
      <c r="H157" s="13"/>
      <c r="I157" s="13"/>
      <c r="J157" s="13"/>
      <c r="K157" s="13"/>
      <c r="L157" s="13"/>
      <c r="M157" s="13"/>
      <c r="N157" s="13"/>
      <c r="O157" s="13"/>
      <c r="P157" s="39"/>
    </row>
    <row r="158" spans="1:17" x14ac:dyDescent="0.2">
      <c r="A158" s="255" t="s">
        <v>944</v>
      </c>
      <c r="B158" s="13"/>
      <c r="C158" s="13"/>
      <c r="D158" s="13"/>
      <c r="E158" s="13"/>
      <c r="F158" s="13"/>
      <c r="G158" s="13"/>
      <c r="H158" s="13"/>
      <c r="I158" s="13"/>
      <c r="J158" s="13"/>
      <c r="K158" s="13"/>
      <c r="L158" s="13"/>
      <c r="M158" s="13"/>
      <c r="N158" s="13"/>
      <c r="O158" s="13"/>
      <c r="P158" s="39"/>
    </row>
    <row r="159" spans="1:17" x14ac:dyDescent="0.2">
      <c r="A159" s="286" t="s">
        <v>931</v>
      </c>
      <c r="B159" s="13"/>
      <c r="C159" s="13"/>
      <c r="D159" s="13"/>
      <c r="E159" s="13"/>
      <c r="F159" s="13"/>
      <c r="G159" s="13"/>
      <c r="H159" s="13"/>
      <c r="I159" s="13"/>
      <c r="J159" s="13"/>
      <c r="K159" s="13"/>
      <c r="L159" s="13"/>
      <c r="M159" s="13"/>
      <c r="N159" s="13"/>
      <c r="O159" s="13"/>
      <c r="P159" s="39"/>
    </row>
    <row r="161" spans="1:16" ht="12.75" customHeight="1" x14ac:dyDescent="0.2">
      <c r="A161" s="1011" t="s">
        <v>680</v>
      </c>
      <c r="B161" s="1011"/>
      <c r="C161" s="1011"/>
      <c r="D161" s="1011"/>
      <c r="E161" s="1011"/>
      <c r="F161" s="1011"/>
      <c r="G161" s="1011"/>
      <c r="H161" s="1011"/>
      <c r="I161" s="1011"/>
      <c r="J161" s="1011"/>
      <c r="K161" s="1011"/>
      <c r="L161" s="1011"/>
      <c r="M161" s="1011"/>
      <c r="N161" s="1011"/>
      <c r="O161" s="1011"/>
      <c r="P161" s="1011"/>
    </row>
    <row r="162" spans="1:16" ht="13.5" customHeight="1" x14ac:dyDescent="0.2">
      <c r="A162" s="1011"/>
      <c r="B162" s="1011"/>
      <c r="C162" s="1011"/>
      <c r="D162" s="1011"/>
      <c r="E162" s="1011"/>
      <c r="F162" s="1011"/>
      <c r="G162" s="1011"/>
      <c r="H162" s="1011"/>
      <c r="I162" s="1011"/>
      <c r="J162" s="1011"/>
      <c r="K162" s="1011"/>
      <c r="L162" s="1011"/>
      <c r="M162" s="1011"/>
      <c r="N162" s="1011"/>
      <c r="O162" s="1011"/>
      <c r="P162" s="1011"/>
    </row>
    <row r="163" spans="1:16" x14ac:dyDescent="0.2">
      <c r="A163" s="1011"/>
      <c r="B163" s="1011"/>
      <c r="C163" s="1011"/>
      <c r="D163" s="1011"/>
      <c r="E163" s="1011"/>
      <c r="F163" s="1011"/>
      <c r="G163" s="1011"/>
      <c r="H163" s="1011"/>
      <c r="I163" s="1011"/>
      <c r="J163" s="1011"/>
      <c r="K163" s="1011"/>
      <c r="L163" s="1011"/>
      <c r="M163" s="1011"/>
      <c r="N163" s="1011"/>
      <c r="O163" s="1011"/>
      <c r="P163" s="1011"/>
    </row>
    <row r="164" spans="1:16" x14ac:dyDescent="0.2">
      <c r="A164" s="303"/>
      <c r="B164" s="303"/>
      <c r="C164" s="303"/>
      <c r="D164" s="303"/>
      <c r="E164" s="303"/>
      <c r="F164" s="303"/>
      <c r="G164" s="306"/>
      <c r="H164" s="306"/>
      <c r="I164" s="306"/>
      <c r="J164" s="306"/>
      <c r="K164" s="306"/>
      <c r="L164" s="306"/>
      <c r="M164" s="306"/>
      <c r="N164" s="306"/>
      <c r="O164" s="306"/>
      <c r="P164" s="306"/>
    </row>
    <row r="165" spans="1:16" x14ac:dyDescent="0.2">
      <c r="A165" s="1020" t="s">
        <v>324</v>
      </c>
      <c r="B165" s="1020"/>
      <c r="C165" s="1020"/>
      <c r="D165" s="1020"/>
      <c r="E165" s="1020"/>
      <c r="F165" s="1020"/>
      <c r="G165" s="306"/>
      <c r="H165" s="306"/>
      <c r="I165" s="306"/>
      <c r="J165" s="306"/>
      <c r="K165" s="306"/>
      <c r="L165" s="306"/>
      <c r="M165" s="306"/>
      <c r="N165" s="306"/>
      <c r="O165" s="306"/>
      <c r="P165" s="306"/>
    </row>
    <row r="166" spans="1:16" x14ac:dyDescent="0.2">
      <c r="A166" s="303"/>
      <c r="B166" s="303"/>
      <c r="C166" s="303"/>
      <c r="D166" s="303"/>
      <c r="E166" s="303"/>
      <c r="F166" s="303"/>
      <c r="G166" s="306"/>
      <c r="H166" s="306"/>
      <c r="I166" s="306"/>
      <c r="J166" s="306"/>
      <c r="K166" s="306"/>
      <c r="L166" s="306"/>
      <c r="M166" s="306"/>
      <c r="N166" s="306"/>
      <c r="O166" s="306"/>
      <c r="P166" s="306"/>
    </row>
    <row r="167" spans="1:16" ht="12.75" customHeight="1" x14ac:dyDescent="0.2">
      <c r="A167" s="1011" t="s">
        <v>325</v>
      </c>
      <c r="B167" s="1011"/>
      <c r="C167" s="1011"/>
      <c r="D167" s="1011"/>
      <c r="E167" s="1011"/>
      <c r="F167" s="1011"/>
      <c r="G167" s="1011"/>
      <c r="H167" s="1011"/>
      <c r="I167" s="1011"/>
      <c r="J167" s="1011"/>
      <c r="K167" s="1011"/>
      <c r="L167" s="1011"/>
      <c r="M167" s="1011"/>
      <c r="N167" s="1011"/>
      <c r="O167" s="1011"/>
      <c r="P167" s="1011"/>
    </row>
    <row r="168" spans="1:16" x14ac:dyDescent="0.2">
      <c r="A168" s="1011"/>
      <c r="B168" s="1011"/>
      <c r="C168" s="1011"/>
      <c r="D168" s="1011"/>
      <c r="E168" s="1011"/>
      <c r="F168" s="1011"/>
      <c r="G168" s="1011"/>
      <c r="H168" s="1011"/>
      <c r="I168" s="1011"/>
      <c r="J168" s="1011"/>
      <c r="K168" s="1011"/>
      <c r="L168" s="1011"/>
      <c r="M168" s="1011"/>
      <c r="N168" s="1011"/>
      <c r="O168" s="1011"/>
      <c r="P168" s="1011"/>
    </row>
    <row r="169" spans="1:16" x14ac:dyDescent="0.2">
      <c r="A169" s="303"/>
      <c r="B169" s="303"/>
      <c r="C169" s="303"/>
      <c r="D169" s="303"/>
      <c r="E169" s="303"/>
      <c r="F169" s="303"/>
      <c r="G169" s="306"/>
      <c r="H169" s="306"/>
      <c r="I169" s="306"/>
      <c r="J169" s="306"/>
      <c r="K169" s="306"/>
      <c r="L169" s="306"/>
      <c r="M169" s="306"/>
      <c r="N169" s="306"/>
      <c r="O169" s="306"/>
      <c r="P169" s="306"/>
    </row>
    <row r="170" spans="1:16" ht="12.75" customHeight="1" x14ac:dyDescent="0.2">
      <c r="A170" s="1011" t="s">
        <v>326</v>
      </c>
      <c r="B170" s="1011"/>
      <c r="C170" s="1011"/>
      <c r="D170" s="1011"/>
      <c r="E170" s="1011"/>
      <c r="F170" s="1011"/>
      <c r="G170" s="1011"/>
      <c r="H170" s="1011"/>
      <c r="I170" s="1011"/>
      <c r="J170" s="1011"/>
      <c r="K170" s="1011"/>
      <c r="L170" s="1011"/>
      <c r="M170" s="1011"/>
      <c r="N170" s="1011"/>
      <c r="O170" s="1011"/>
      <c r="P170" s="1011"/>
    </row>
    <row r="171" spans="1:16" x14ac:dyDescent="0.2">
      <c r="A171" s="1011"/>
      <c r="B171" s="1011"/>
      <c r="C171" s="1011"/>
      <c r="D171" s="1011"/>
      <c r="E171" s="1011"/>
      <c r="F171" s="1011"/>
      <c r="G171" s="1011"/>
      <c r="H171" s="1011"/>
      <c r="I171" s="1011"/>
      <c r="J171" s="1011"/>
      <c r="K171" s="1011"/>
      <c r="L171" s="1011"/>
      <c r="M171" s="1011"/>
      <c r="N171" s="1011"/>
      <c r="O171" s="1011"/>
      <c r="P171" s="1011"/>
    </row>
    <row r="172" spans="1:16" x14ac:dyDescent="0.2">
      <c r="A172" s="1011"/>
      <c r="B172" s="1011"/>
      <c r="C172" s="1011"/>
      <c r="D172" s="1011"/>
      <c r="E172" s="1011"/>
      <c r="F172" s="1011"/>
      <c r="G172" s="1011"/>
      <c r="H172" s="1011"/>
      <c r="I172" s="1011"/>
      <c r="J172" s="1011"/>
      <c r="K172" s="1011"/>
      <c r="L172" s="1011"/>
      <c r="M172" s="1011"/>
      <c r="N172" s="1011"/>
      <c r="O172" s="1011"/>
      <c r="P172" s="1011"/>
    </row>
    <row r="173" spans="1:16" x14ac:dyDescent="0.2">
      <c r="A173" s="303"/>
      <c r="B173" s="303"/>
      <c r="C173" s="303"/>
      <c r="D173" s="303"/>
      <c r="E173" s="303"/>
      <c r="F173" s="303"/>
      <c r="G173" s="306"/>
      <c r="H173" s="306"/>
      <c r="I173" s="306"/>
      <c r="J173" s="306"/>
      <c r="K173" s="306"/>
      <c r="L173" s="306"/>
      <c r="M173" s="306"/>
      <c r="N173" s="306"/>
      <c r="O173" s="306"/>
      <c r="P173" s="306"/>
    </row>
    <row r="174" spans="1:16" ht="12.75" customHeight="1" x14ac:dyDescent="0.2">
      <c r="A174" s="1011" t="s">
        <v>327</v>
      </c>
      <c r="B174" s="1011"/>
      <c r="C174" s="1011"/>
      <c r="D174" s="1011"/>
      <c r="E174" s="1011"/>
      <c r="F174" s="1011"/>
      <c r="G174" s="1011"/>
      <c r="H174" s="1011"/>
      <c r="I174" s="1011"/>
      <c r="J174" s="1011"/>
      <c r="K174" s="1011"/>
      <c r="L174" s="1011"/>
      <c r="M174" s="1011"/>
      <c r="N174" s="1011"/>
      <c r="O174" s="1011"/>
      <c r="P174" s="1011"/>
    </row>
    <row r="175" spans="1:16" x14ac:dyDescent="0.2">
      <c r="A175" s="1011"/>
      <c r="B175" s="1011"/>
      <c r="C175" s="1011"/>
      <c r="D175" s="1011"/>
      <c r="E175" s="1011"/>
      <c r="F175" s="1011"/>
      <c r="G175" s="1011"/>
      <c r="H175" s="1011"/>
      <c r="I175" s="1011"/>
      <c r="J175" s="1011"/>
      <c r="K175" s="1011"/>
      <c r="L175" s="1011"/>
      <c r="M175" s="1011"/>
      <c r="N175" s="1011"/>
      <c r="O175" s="1011"/>
      <c r="P175" s="1011"/>
    </row>
    <row r="176" spans="1:16" ht="10.5" customHeight="1" x14ac:dyDescent="0.2">
      <c r="A176" s="1011"/>
      <c r="B176" s="1011"/>
      <c r="C176" s="1011"/>
      <c r="D176" s="1011"/>
      <c r="E176" s="1011"/>
      <c r="F176" s="1011"/>
      <c r="G176" s="1011"/>
      <c r="H176" s="1011"/>
      <c r="I176" s="1011"/>
      <c r="J176" s="1011"/>
      <c r="K176" s="1011"/>
      <c r="L176" s="1011"/>
      <c r="M176" s="1011"/>
      <c r="N176" s="1011"/>
      <c r="O176" s="1011"/>
      <c r="P176" s="1011"/>
    </row>
    <row r="177" spans="1:16" x14ac:dyDescent="0.2">
      <c r="A177" s="1011"/>
      <c r="B177" s="1011"/>
      <c r="C177" s="1011"/>
      <c r="D177" s="1011"/>
      <c r="E177" s="1011"/>
      <c r="F177" s="1011"/>
      <c r="G177" s="1011"/>
      <c r="H177" s="1011"/>
      <c r="I177" s="1011"/>
      <c r="J177" s="1011"/>
      <c r="K177" s="1011"/>
      <c r="L177" s="1011"/>
      <c r="M177" s="1011"/>
      <c r="N177" s="1011"/>
      <c r="O177" s="1011"/>
      <c r="P177" s="1011"/>
    </row>
    <row r="178" spans="1:16" ht="12.75" customHeight="1" x14ac:dyDescent="0.2">
      <c r="A178" s="303"/>
      <c r="B178" s="303"/>
      <c r="C178" s="303"/>
      <c r="D178" s="303"/>
      <c r="E178" s="303"/>
      <c r="F178" s="303"/>
      <c r="G178" s="306"/>
      <c r="H178" s="306"/>
      <c r="I178" s="306"/>
      <c r="J178" s="306"/>
      <c r="K178" s="306"/>
      <c r="L178" s="306"/>
      <c r="M178" s="306"/>
      <c r="N178" s="306"/>
      <c r="O178" s="306"/>
      <c r="P178" s="306"/>
    </row>
    <row r="179" spans="1:16" ht="60.75" customHeight="1" x14ac:dyDescent="0.2">
      <c r="A179" s="1011" t="s">
        <v>681</v>
      </c>
      <c r="B179" s="1011"/>
      <c r="C179" s="1011"/>
      <c r="D179" s="1011"/>
      <c r="E179" s="1011"/>
      <c r="F179" s="1011"/>
      <c r="G179" s="1011"/>
      <c r="H179" s="1011"/>
      <c r="I179" s="1011"/>
      <c r="J179" s="1011"/>
      <c r="K179" s="1011"/>
      <c r="L179" s="1011"/>
      <c r="M179" s="1011"/>
      <c r="N179" s="1011"/>
      <c r="O179" s="1011"/>
      <c r="P179" s="1011"/>
    </row>
    <row r="180" spans="1:16" ht="12.75" customHeight="1" x14ac:dyDescent="0.2">
      <c r="A180" s="303"/>
      <c r="B180" s="303"/>
      <c r="C180" s="303"/>
      <c r="D180" s="303"/>
      <c r="E180" s="303"/>
      <c r="F180" s="303"/>
      <c r="G180" s="306"/>
      <c r="H180" s="306"/>
      <c r="I180" s="306"/>
      <c r="J180" s="306"/>
      <c r="K180" s="306"/>
      <c r="L180" s="306"/>
      <c r="M180" s="306"/>
      <c r="N180" s="306"/>
      <c r="O180" s="306"/>
      <c r="P180" s="306"/>
    </row>
    <row r="181" spans="1:16" ht="157.5" customHeight="1" x14ac:dyDescent="0.2">
      <c r="A181" s="1011" t="s">
        <v>682</v>
      </c>
      <c r="B181" s="1011"/>
      <c r="C181" s="1011"/>
      <c r="D181" s="1011"/>
      <c r="E181" s="1011"/>
      <c r="F181" s="1011"/>
      <c r="G181" s="1011"/>
      <c r="H181" s="1011"/>
      <c r="I181" s="1011"/>
      <c r="J181" s="1011"/>
      <c r="K181" s="1011"/>
      <c r="L181" s="1011"/>
      <c r="M181" s="1011"/>
      <c r="N181" s="1011"/>
      <c r="O181" s="1011"/>
      <c r="P181" s="1011"/>
    </row>
  </sheetData>
  <mergeCells count="7">
    <mergeCell ref="A179:P179"/>
    <mergeCell ref="A181:P181"/>
    <mergeCell ref="A165:F165"/>
    <mergeCell ref="A161:P163"/>
    <mergeCell ref="A167:P168"/>
    <mergeCell ref="A170:P172"/>
    <mergeCell ref="A174:P177"/>
  </mergeCells>
  <phoneticPr fontId="2" type="noConversion"/>
  <pageMargins left="0.59055118110236227" right="0.59055118110236227" top="0.59055118110236227" bottom="0.59055118110236227" header="0.39370078740157483" footer="0.39370078740157483"/>
  <pageSetup paperSize="9" scale="48" firstPageNumber="38" fitToHeight="0" orientation="landscape" useFirstPageNumber="1" r:id="rId1"/>
  <headerFooter alignWithMargins="0">
    <oddHeader>&amp;R&amp;12Les finances des communes en 2023</oddHeader>
    <oddFooter>&amp;L&amp;12Direction Générale des Collectivités Locales / DESL&amp;C&amp;12&amp;P&amp;R&amp;12Mise en ligne : janvier 2025</oddFooter>
  </headerFooter>
  <rowBreaks count="3" manualBreakCount="3">
    <brk id="59" max="15" man="1"/>
    <brk id="104" max="15" man="1"/>
    <brk id="159" max="15" man="1"/>
  </rowBreaks>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63"/>
  <sheetViews>
    <sheetView zoomScale="85" zoomScaleNormal="85" zoomScalePageLayoutView="85" workbookViewId="0">
      <selection activeCell="P112" sqref="P112:P152"/>
    </sheetView>
  </sheetViews>
  <sheetFormatPr baseColWidth="10" defaultRowHeight="12.75" x14ac:dyDescent="0.2"/>
  <cols>
    <col min="1" max="1" width="90.85546875" customWidth="1"/>
    <col min="13" max="14" width="15.5703125" customWidth="1"/>
    <col min="15" max="15" width="14.28515625" customWidth="1"/>
    <col min="16" max="16" width="19.28515625" customWidth="1"/>
  </cols>
  <sheetData>
    <row r="1" spans="1:16" ht="21" x14ac:dyDescent="0.2">
      <c r="A1" s="46" t="s">
        <v>945</v>
      </c>
    </row>
    <row r="2" spans="1:16" ht="18" x14ac:dyDescent="0.2">
      <c r="A2" s="46"/>
    </row>
    <row r="3" spans="1:16" ht="13.5" thickBot="1" x14ac:dyDescent="0.25">
      <c r="A3" s="13"/>
      <c r="P3" s="259" t="s">
        <v>213</v>
      </c>
    </row>
    <row r="4" spans="1:16" ht="12.75" customHeight="1" x14ac:dyDescent="0.2">
      <c r="A4" s="41"/>
      <c r="B4" s="42" t="s">
        <v>35</v>
      </c>
      <c r="C4" s="42" t="s">
        <v>121</v>
      </c>
      <c r="D4" s="42" t="s">
        <v>123</v>
      </c>
      <c r="E4" s="42" t="s">
        <v>36</v>
      </c>
      <c r="F4" s="42" t="s">
        <v>37</v>
      </c>
      <c r="G4" s="42" t="s">
        <v>38</v>
      </c>
      <c r="H4" s="42" t="s">
        <v>39</v>
      </c>
      <c r="I4" s="42" t="s">
        <v>125</v>
      </c>
      <c r="J4" s="42" t="s">
        <v>126</v>
      </c>
      <c r="K4" s="42" t="s">
        <v>127</v>
      </c>
      <c r="L4" s="252">
        <v>100000</v>
      </c>
      <c r="M4" s="250" t="s">
        <v>231</v>
      </c>
      <c r="N4" s="250" t="s">
        <v>231</v>
      </c>
      <c r="O4" s="257" t="s">
        <v>77</v>
      </c>
      <c r="P4" s="281" t="s">
        <v>220</v>
      </c>
    </row>
    <row r="5" spans="1:16" x14ac:dyDescent="0.2">
      <c r="A5" s="566" t="s">
        <v>81</v>
      </c>
      <c r="B5" s="43" t="s">
        <v>120</v>
      </c>
      <c r="C5" s="43" t="s">
        <v>40</v>
      </c>
      <c r="D5" s="43" t="s">
        <v>40</v>
      </c>
      <c r="E5" s="43" t="s">
        <v>40</v>
      </c>
      <c r="F5" s="43" t="s">
        <v>40</v>
      </c>
      <c r="G5" s="43" t="s">
        <v>40</v>
      </c>
      <c r="H5" s="43" t="s">
        <v>40</v>
      </c>
      <c r="I5" s="43" t="s">
        <v>40</v>
      </c>
      <c r="J5" s="43" t="s">
        <v>40</v>
      </c>
      <c r="K5" s="43" t="s">
        <v>40</v>
      </c>
      <c r="L5" s="43" t="s">
        <v>43</v>
      </c>
      <c r="M5" s="239" t="s">
        <v>230</v>
      </c>
      <c r="N5" s="239" t="s">
        <v>138</v>
      </c>
      <c r="O5" s="256" t="s">
        <v>137</v>
      </c>
      <c r="P5" s="282" t="s">
        <v>294</v>
      </c>
    </row>
    <row r="6" spans="1:16" ht="15" customHeight="1" thickBot="1" x14ac:dyDescent="0.25">
      <c r="A6" s="423" t="s">
        <v>213</v>
      </c>
      <c r="B6" s="44" t="s">
        <v>43</v>
      </c>
      <c r="C6" s="44" t="s">
        <v>122</v>
      </c>
      <c r="D6" s="44" t="s">
        <v>124</v>
      </c>
      <c r="E6" s="44" t="s">
        <v>44</v>
      </c>
      <c r="F6" s="44" t="s">
        <v>45</v>
      </c>
      <c r="G6" s="44" t="s">
        <v>46</v>
      </c>
      <c r="H6" s="44" t="s">
        <v>42</v>
      </c>
      <c r="I6" s="44" t="s">
        <v>128</v>
      </c>
      <c r="J6" s="44" t="s">
        <v>129</v>
      </c>
      <c r="K6" s="44" t="s">
        <v>130</v>
      </c>
      <c r="L6" s="44" t="s">
        <v>131</v>
      </c>
      <c r="M6" s="251" t="s">
        <v>138</v>
      </c>
      <c r="N6" s="251" t="s">
        <v>131</v>
      </c>
      <c r="O6" s="258" t="s">
        <v>41</v>
      </c>
      <c r="P6" s="283" t="s">
        <v>295</v>
      </c>
    </row>
    <row r="7" spans="1:16" ht="12.75" customHeight="1" x14ac:dyDescent="0.2">
      <c r="A7" s="227"/>
    </row>
    <row r="8" spans="1:16" ht="15.75" customHeight="1" x14ac:dyDescent="0.25">
      <c r="A8" s="474" t="s">
        <v>160</v>
      </c>
      <c r="B8" s="466">
        <v>836.93470157800004</v>
      </c>
      <c r="C8" s="466">
        <v>675.782684023</v>
      </c>
      <c r="D8" s="466">
        <v>617.35836086500001</v>
      </c>
      <c r="E8" s="466">
        <v>674.27912470199999</v>
      </c>
      <c r="F8" s="466">
        <v>796.46167011700004</v>
      </c>
      <c r="G8" s="466">
        <v>892.66939760000002</v>
      </c>
      <c r="H8" s="466">
        <v>925.682170316</v>
      </c>
      <c r="I8" s="466">
        <v>1037.1205479769999</v>
      </c>
      <c r="J8" s="466">
        <v>837.38736058300003</v>
      </c>
      <c r="K8" s="570" t="s">
        <v>102</v>
      </c>
      <c r="L8" s="466" t="s">
        <v>102</v>
      </c>
      <c r="M8" s="479">
        <v>733.37601990899998</v>
      </c>
      <c r="N8" s="479">
        <v>981.87806123500002</v>
      </c>
      <c r="O8" s="479">
        <v>736.810051724</v>
      </c>
      <c r="P8" s="466">
        <v>1099.9631355409999</v>
      </c>
    </row>
    <row r="9" spans="1:16" ht="15.75" customHeight="1" x14ac:dyDescent="0.2">
      <c r="A9" s="465" t="s">
        <v>161</v>
      </c>
      <c r="B9" s="467">
        <v>330.39513416699998</v>
      </c>
      <c r="C9" s="467">
        <v>255.778805468</v>
      </c>
      <c r="D9" s="467">
        <v>219.71410141600001</v>
      </c>
      <c r="E9" s="467">
        <v>229.355795556</v>
      </c>
      <c r="F9" s="467">
        <v>262.65350797899998</v>
      </c>
      <c r="G9" s="467">
        <v>277.427170972</v>
      </c>
      <c r="H9" s="467">
        <v>267.97141993600002</v>
      </c>
      <c r="I9" s="467">
        <v>293.54731452300001</v>
      </c>
      <c r="J9" s="467">
        <v>237.23471454200001</v>
      </c>
      <c r="K9" s="467" t="s">
        <v>102</v>
      </c>
      <c r="L9" s="467" t="s">
        <v>102</v>
      </c>
      <c r="M9" s="480">
        <v>244.278123335</v>
      </c>
      <c r="N9" s="480">
        <v>277.97229617800002</v>
      </c>
      <c r="O9" s="480">
        <v>244.74374068399999</v>
      </c>
      <c r="P9" s="467">
        <v>286.758865915</v>
      </c>
    </row>
    <row r="10" spans="1:16" ht="15.75" customHeight="1" x14ac:dyDescent="0.2">
      <c r="A10" s="465" t="s">
        <v>162</v>
      </c>
      <c r="B10" s="467">
        <v>195.03017177699999</v>
      </c>
      <c r="C10" s="467">
        <v>189.905775928</v>
      </c>
      <c r="D10" s="467">
        <v>216.34929931799999</v>
      </c>
      <c r="E10" s="467">
        <v>296.91981336999999</v>
      </c>
      <c r="F10" s="467">
        <v>394.85306792099999</v>
      </c>
      <c r="G10" s="467">
        <v>461.92917166000001</v>
      </c>
      <c r="H10" s="467">
        <v>513.47519865200002</v>
      </c>
      <c r="I10" s="467">
        <v>584.27850699299995</v>
      </c>
      <c r="J10" s="467">
        <v>407.65262275100002</v>
      </c>
      <c r="K10" s="467" t="s">
        <v>102</v>
      </c>
      <c r="L10" s="467" t="s">
        <v>102</v>
      </c>
      <c r="M10" s="480">
        <v>332.79388086300003</v>
      </c>
      <c r="N10" s="480">
        <v>535.42707075600003</v>
      </c>
      <c r="O10" s="480">
        <v>335.59405432400001</v>
      </c>
      <c r="P10" s="467">
        <v>592.43049398799997</v>
      </c>
    </row>
    <row r="11" spans="1:16" ht="15.75" customHeight="1" x14ac:dyDescent="0.2">
      <c r="A11" s="465" t="s">
        <v>163</v>
      </c>
      <c r="B11" s="467">
        <v>10.943184370999999</v>
      </c>
      <c r="C11" s="467">
        <v>10.548387908</v>
      </c>
      <c r="D11" s="467">
        <v>10.101518521999999</v>
      </c>
      <c r="E11" s="467">
        <v>12.761801527999999</v>
      </c>
      <c r="F11" s="467">
        <v>15.756545952</v>
      </c>
      <c r="G11" s="467">
        <v>17.002346930000002</v>
      </c>
      <c r="H11" s="467">
        <v>17.866055356</v>
      </c>
      <c r="I11" s="467">
        <v>13.492417289</v>
      </c>
      <c r="J11" s="467">
        <v>13.622521045999999</v>
      </c>
      <c r="K11" s="467" t="s">
        <v>102</v>
      </c>
      <c r="L11" s="467" t="s">
        <v>102</v>
      </c>
      <c r="M11" s="480">
        <v>13.678100554</v>
      </c>
      <c r="N11" s="480">
        <v>13.52840157</v>
      </c>
      <c r="O11" s="480">
        <v>13.676031874</v>
      </c>
      <c r="P11" s="467">
        <v>21.707173913999998</v>
      </c>
    </row>
    <row r="12" spans="1:16" ht="15.75" customHeight="1" x14ac:dyDescent="0.2">
      <c r="A12" s="465" t="s">
        <v>164</v>
      </c>
      <c r="B12" s="467">
        <v>101.638628578</v>
      </c>
      <c r="C12" s="467">
        <v>94.526260714000003</v>
      </c>
      <c r="D12" s="467">
        <v>95.714588469000006</v>
      </c>
      <c r="E12" s="467">
        <v>73.707539229000005</v>
      </c>
      <c r="F12" s="467">
        <v>73.333349572000003</v>
      </c>
      <c r="G12" s="467">
        <v>83.542571718999994</v>
      </c>
      <c r="H12" s="467">
        <v>88.892265644999995</v>
      </c>
      <c r="I12" s="467">
        <v>110.01713386500001</v>
      </c>
      <c r="J12" s="467">
        <v>145.36509593599999</v>
      </c>
      <c r="K12" s="467" t="s">
        <v>102</v>
      </c>
      <c r="L12" s="467" t="s">
        <v>102</v>
      </c>
      <c r="M12" s="480">
        <v>80.13206409</v>
      </c>
      <c r="N12" s="480">
        <v>119.793723082</v>
      </c>
      <c r="O12" s="480">
        <v>80.680145699999997</v>
      </c>
      <c r="P12" s="467">
        <v>153.06982277200001</v>
      </c>
    </row>
    <row r="13" spans="1:16" ht="15.75" customHeight="1" x14ac:dyDescent="0.2">
      <c r="A13" s="465" t="s">
        <v>165</v>
      </c>
      <c r="B13" s="467">
        <v>198.92758268599999</v>
      </c>
      <c r="C13" s="467">
        <v>125.023454004</v>
      </c>
      <c r="D13" s="467">
        <v>75.478853141000002</v>
      </c>
      <c r="E13" s="467">
        <v>61.534175019000003</v>
      </c>
      <c r="F13" s="467">
        <v>49.865198692</v>
      </c>
      <c r="G13" s="467">
        <v>52.768136319</v>
      </c>
      <c r="H13" s="467">
        <v>37.477230726999998</v>
      </c>
      <c r="I13" s="467">
        <v>35.785175307000003</v>
      </c>
      <c r="J13" s="467">
        <v>33.512406306999999</v>
      </c>
      <c r="K13" s="467" t="s">
        <v>102</v>
      </c>
      <c r="L13" s="467" t="s">
        <v>102</v>
      </c>
      <c r="M13" s="480">
        <v>62.493851065999998</v>
      </c>
      <c r="N13" s="480">
        <v>35.156569650999998</v>
      </c>
      <c r="O13" s="480">
        <v>62.116079143</v>
      </c>
      <c r="P13" s="467">
        <v>45.996778953000003</v>
      </c>
    </row>
    <row r="14" spans="1:16" ht="15.75" customHeight="1" x14ac:dyDescent="0.25">
      <c r="A14" s="474" t="s">
        <v>166</v>
      </c>
      <c r="B14" s="466">
        <v>1207.133331385</v>
      </c>
      <c r="C14" s="466">
        <v>928.31886729899998</v>
      </c>
      <c r="D14" s="466">
        <v>809.95789734100003</v>
      </c>
      <c r="E14" s="466">
        <v>852.48957711000003</v>
      </c>
      <c r="F14" s="466">
        <v>988.28959225799997</v>
      </c>
      <c r="G14" s="466">
        <v>1100.1299846899999</v>
      </c>
      <c r="H14" s="466">
        <v>1125.0508960740001</v>
      </c>
      <c r="I14" s="466">
        <v>1224.1654267890001</v>
      </c>
      <c r="J14" s="466">
        <v>1050.303118884</v>
      </c>
      <c r="K14" s="466" t="s">
        <v>102</v>
      </c>
      <c r="L14" s="466" t="s">
        <v>102</v>
      </c>
      <c r="M14" s="479">
        <v>925.84138846099995</v>
      </c>
      <c r="N14" s="479">
        <v>1176.0783443939999</v>
      </c>
      <c r="O14" s="479">
        <v>929.299394936</v>
      </c>
      <c r="P14" s="466">
        <v>1302.7553166350001</v>
      </c>
    </row>
    <row r="15" spans="1:16" ht="15.75" customHeight="1" x14ac:dyDescent="0.2">
      <c r="A15" s="465" t="s">
        <v>79</v>
      </c>
      <c r="B15" s="467">
        <v>523.91971047799996</v>
      </c>
      <c r="C15" s="467">
        <v>436.72254806199999</v>
      </c>
      <c r="D15" s="467">
        <v>413.15614521100002</v>
      </c>
      <c r="E15" s="467">
        <v>479.65376331900001</v>
      </c>
      <c r="F15" s="467">
        <v>592.32617846599999</v>
      </c>
      <c r="G15" s="467">
        <v>673.69533884800001</v>
      </c>
      <c r="H15" s="467">
        <v>712.47804413300003</v>
      </c>
      <c r="I15" s="467">
        <v>684.08912926599999</v>
      </c>
      <c r="J15" s="467">
        <v>606.95845027999997</v>
      </c>
      <c r="K15" s="467" t="s">
        <v>102</v>
      </c>
      <c r="L15" s="467" t="s">
        <v>102</v>
      </c>
      <c r="M15" s="480">
        <v>528.60782208600006</v>
      </c>
      <c r="N15" s="480">
        <v>662.75621726099996</v>
      </c>
      <c r="O15" s="480">
        <v>530.46160909900004</v>
      </c>
      <c r="P15" s="467">
        <v>871.49766861600006</v>
      </c>
    </row>
    <row r="16" spans="1:16" ht="15.75" customHeight="1" x14ac:dyDescent="0.2">
      <c r="A16" s="465" t="s">
        <v>167</v>
      </c>
      <c r="B16" s="467">
        <v>337.493391858</v>
      </c>
      <c r="C16" s="467">
        <v>319.916551701</v>
      </c>
      <c r="D16" s="467">
        <v>330.71883876200002</v>
      </c>
      <c r="E16" s="467">
        <v>414.57994065700001</v>
      </c>
      <c r="F16" s="467">
        <v>520.67793348500004</v>
      </c>
      <c r="G16" s="467">
        <v>579.72290265900006</v>
      </c>
      <c r="H16" s="467">
        <v>599.29837891800003</v>
      </c>
      <c r="I16" s="467">
        <v>517.85809070000005</v>
      </c>
      <c r="J16" s="467">
        <v>566.98358841499999</v>
      </c>
      <c r="K16" s="467" t="s">
        <v>102</v>
      </c>
      <c r="L16" s="467" t="s">
        <v>102</v>
      </c>
      <c r="M16" s="480">
        <v>449.59592138099998</v>
      </c>
      <c r="N16" s="480">
        <v>531.44529016199999</v>
      </c>
      <c r="O16" s="480">
        <v>450.72699191499999</v>
      </c>
      <c r="P16" s="467">
        <v>726.64886965699998</v>
      </c>
    </row>
    <row r="17" spans="1:16" ht="15.75" customHeight="1" x14ac:dyDescent="0.2">
      <c r="A17" s="465" t="s">
        <v>199</v>
      </c>
      <c r="B17" s="467">
        <v>55.706552248000001</v>
      </c>
      <c r="C17" s="467">
        <v>40.719314328999999</v>
      </c>
      <c r="D17" s="467">
        <v>40.038468090999999</v>
      </c>
      <c r="E17" s="467">
        <v>66.689124093000004</v>
      </c>
      <c r="F17" s="467">
        <v>96.616971632000002</v>
      </c>
      <c r="G17" s="467">
        <v>106.24507031900001</v>
      </c>
      <c r="H17" s="467">
        <v>114.706228981</v>
      </c>
      <c r="I17" s="467">
        <v>100.48524490699999</v>
      </c>
      <c r="J17" s="467">
        <v>97.857858745000001</v>
      </c>
      <c r="K17" s="467" t="s">
        <v>102</v>
      </c>
      <c r="L17" s="467" t="s">
        <v>102</v>
      </c>
      <c r="M17" s="480">
        <v>75.230303355000004</v>
      </c>
      <c r="N17" s="480">
        <v>99.758558735999998</v>
      </c>
      <c r="O17" s="480">
        <v>75.569257550000003</v>
      </c>
      <c r="P17" s="467">
        <v>150.06938835599999</v>
      </c>
    </row>
    <row r="18" spans="1:16" ht="15.75" customHeight="1" x14ac:dyDescent="0.2">
      <c r="A18" s="465" t="s">
        <v>168</v>
      </c>
      <c r="B18" s="467">
        <v>186.42631861999999</v>
      </c>
      <c r="C18" s="467">
        <v>116.80599635999999</v>
      </c>
      <c r="D18" s="467">
        <v>82.437306448000001</v>
      </c>
      <c r="E18" s="467">
        <v>65.073822661999998</v>
      </c>
      <c r="F18" s="467">
        <v>71.648244981000005</v>
      </c>
      <c r="G18" s="467">
        <v>93.972436189000007</v>
      </c>
      <c r="H18" s="467">
        <v>113.179665215</v>
      </c>
      <c r="I18" s="467">
        <v>166.231038566</v>
      </c>
      <c r="J18" s="467">
        <v>39.974861865000001</v>
      </c>
      <c r="K18" s="467" t="s">
        <v>102</v>
      </c>
      <c r="L18" s="467" t="s">
        <v>102</v>
      </c>
      <c r="M18" s="480">
        <v>79.011900703999999</v>
      </c>
      <c r="N18" s="480">
        <v>131.310927099</v>
      </c>
      <c r="O18" s="480">
        <v>79.734617184000001</v>
      </c>
      <c r="P18" s="467">
        <v>144.84879895899999</v>
      </c>
    </row>
    <row r="19" spans="1:16" ht="15.75" customHeight="1" x14ac:dyDescent="0.2">
      <c r="A19" s="465" t="s">
        <v>169</v>
      </c>
      <c r="B19" s="467">
        <v>372.488445071</v>
      </c>
      <c r="C19" s="467">
        <v>270.42387946500003</v>
      </c>
      <c r="D19" s="467">
        <v>222.462579269</v>
      </c>
      <c r="E19" s="467">
        <v>211.36516406999999</v>
      </c>
      <c r="F19" s="467">
        <v>223.90250095900001</v>
      </c>
      <c r="G19" s="467">
        <v>236.809657582</v>
      </c>
      <c r="H19" s="467">
        <v>238.534206227</v>
      </c>
      <c r="I19" s="467">
        <v>373.01209591999998</v>
      </c>
      <c r="J19" s="467">
        <v>318.97678282999999</v>
      </c>
      <c r="K19" s="467" t="s">
        <v>102</v>
      </c>
      <c r="L19" s="467" t="s">
        <v>102</v>
      </c>
      <c r="M19" s="480">
        <v>224.13208712599999</v>
      </c>
      <c r="N19" s="480">
        <v>358.066932796</v>
      </c>
      <c r="O19" s="480">
        <v>225.98292311399999</v>
      </c>
      <c r="P19" s="467">
        <v>217.41183699000001</v>
      </c>
    </row>
    <row r="20" spans="1:16" ht="15.75" customHeight="1" x14ac:dyDescent="0.2">
      <c r="A20" s="465" t="s">
        <v>170</v>
      </c>
      <c r="B20" s="467">
        <v>218.00949282400001</v>
      </c>
      <c r="C20" s="467">
        <v>180.65084196000001</v>
      </c>
      <c r="D20" s="467">
        <v>154.53128706999999</v>
      </c>
      <c r="E20" s="467">
        <v>157.07256572700001</v>
      </c>
      <c r="F20" s="467">
        <v>173.65109665099999</v>
      </c>
      <c r="G20" s="467">
        <v>182.982151058</v>
      </c>
      <c r="H20" s="467">
        <v>195.91276198099999</v>
      </c>
      <c r="I20" s="467">
        <v>249.78145882000001</v>
      </c>
      <c r="J20" s="467">
        <v>266.13643220400002</v>
      </c>
      <c r="K20" s="467" t="s">
        <v>102</v>
      </c>
      <c r="L20" s="467" t="s">
        <v>102</v>
      </c>
      <c r="M20" s="480">
        <v>167.16742802100001</v>
      </c>
      <c r="N20" s="480">
        <v>254.30494043100001</v>
      </c>
      <c r="O20" s="480">
        <v>168.37157503</v>
      </c>
      <c r="P20" s="467">
        <v>168.91621465399999</v>
      </c>
    </row>
    <row r="21" spans="1:16" ht="15.75" customHeight="1" x14ac:dyDescent="0.2">
      <c r="A21" s="465" t="s">
        <v>171</v>
      </c>
      <c r="B21" s="467">
        <v>70.140611217</v>
      </c>
      <c r="C21" s="467">
        <v>38.435943285999997</v>
      </c>
      <c r="D21" s="467">
        <v>16.672039838</v>
      </c>
      <c r="E21" s="467">
        <v>5.1606903639999997</v>
      </c>
      <c r="F21" s="467">
        <v>3.0595035469999998</v>
      </c>
      <c r="G21" s="467">
        <v>2.524656893</v>
      </c>
      <c r="H21" s="467">
        <v>2.3895922629999999</v>
      </c>
      <c r="I21" s="467">
        <v>3.7269569659999999</v>
      </c>
      <c r="J21" s="467">
        <v>4.3726142049999996</v>
      </c>
      <c r="K21" s="467" t="s">
        <v>102</v>
      </c>
      <c r="L21" s="467" t="s">
        <v>102</v>
      </c>
      <c r="M21" s="480">
        <v>7.9175340209999998</v>
      </c>
      <c r="N21" s="480">
        <v>3.9055337560000001</v>
      </c>
      <c r="O21" s="480">
        <v>7.8620924780000001</v>
      </c>
      <c r="P21" s="467">
        <v>5.696320687</v>
      </c>
    </row>
    <row r="22" spans="1:16" ht="15.75" customHeight="1" x14ac:dyDescent="0.2">
      <c r="A22" s="687" t="s">
        <v>608</v>
      </c>
      <c r="B22" s="467">
        <v>84.338341029000006</v>
      </c>
      <c r="C22" s="467">
        <v>51.337094217999997</v>
      </c>
      <c r="D22" s="467">
        <v>51.259252361000001</v>
      </c>
      <c r="E22" s="467">
        <v>49.131907978000001</v>
      </c>
      <c r="F22" s="467">
        <v>47.191900760999999</v>
      </c>
      <c r="G22" s="467">
        <v>51.302849631000001</v>
      </c>
      <c r="H22" s="467">
        <v>40.231851982999999</v>
      </c>
      <c r="I22" s="467">
        <v>119.503680135</v>
      </c>
      <c r="J22" s="467">
        <v>48.467736422000002</v>
      </c>
      <c r="K22" s="467" t="s">
        <v>102</v>
      </c>
      <c r="L22" s="467" t="s">
        <v>102</v>
      </c>
      <c r="M22" s="480">
        <v>49.047125084000001</v>
      </c>
      <c r="N22" s="480">
        <v>99.856458609000001</v>
      </c>
      <c r="O22" s="480">
        <v>49.749255605999998</v>
      </c>
      <c r="P22" s="467">
        <v>42.799301649</v>
      </c>
    </row>
    <row r="23" spans="1:16" ht="15.75" customHeight="1" x14ac:dyDescent="0.2">
      <c r="A23" s="465" t="s">
        <v>172</v>
      </c>
      <c r="B23" s="467">
        <v>39.982016227999999</v>
      </c>
      <c r="C23" s="467">
        <v>22.627799404000001</v>
      </c>
      <c r="D23" s="467">
        <v>21.116426688000001</v>
      </c>
      <c r="E23" s="467">
        <v>26.776861880999999</v>
      </c>
      <c r="F23" s="467">
        <v>35.881148991000003</v>
      </c>
      <c r="G23" s="467">
        <v>44.697405291999999</v>
      </c>
      <c r="H23" s="467">
        <v>50.440105932000002</v>
      </c>
      <c r="I23" s="467">
        <v>45.916098812000001</v>
      </c>
      <c r="J23" s="467">
        <v>20.731207106999999</v>
      </c>
      <c r="K23" s="467" t="s">
        <v>102</v>
      </c>
      <c r="L23" s="467" t="s">
        <v>102</v>
      </c>
      <c r="M23" s="480">
        <v>31.404240980000001</v>
      </c>
      <c r="N23" s="480">
        <v>38.950425934999998</v>
      </c>
      <c r="O23" s="480">
        <v>31.508521167000001</v>
      </c>
      <c r="P23" s="467">
        <v>57.573833340999997</v>
      </c>
    </row>
    <row r="24" spans="1:16" ht="15.75" customHeight="1" x14ac:dyDescent="0.2">
      <c r="A24" s="465" t="s">
        <v>173</v>
      </c>
      <c r="B24" s="467">
        <v>126.022970888</v>
      </c>
      <c r="C24" s="467">
        <v>88.762671069999996</v>
      </c>
      <c r="D24" s="467">
        <v>69.089423272000005</v>
      </c>
      <c r="E24" s="467">
        <v>68.740543248999998</v>
      </c>
      <c r="F24" s="467">
        <v>78.150298841999998</v>
      </c>
      <c r="G24" s="467">
        <v>88.113912893999995</v>
      </c>
      <c r="H24" s="467">
        <v>83.500414393</v>
      </c>
      <c r="I24" s="467">
        <v>82.942130108000001</v>
      </c>
      <c r="J24" s="467">
        <v>71.415473057</v>
      </c>
      <c r="K24" s="467" t="s">
        <v>102</v>
      </c>
      <c r="L24" s="467" t="s">
        <v>102</v>
      </c>
      <c r="M24" s="480">
        <v>75.110360044999993</v>
      </c>
      <c r="N24" s="480">
        <v>79.754071038999996</v>
      </c>
      <c r="O24" s="480">
        <v>75.174531153000004</v>
      </c>
      <c r="P24" s="467">
        <v>100.38658156699999</v>
      </c>
    </row>
    <row r="25" spans="1:16" ht="15.75" customHeight="1" x14ac:dyDescent="0.2">
      <c r="A25" s="475" t="s">
        <v>174</v>
      </c>
      <c r="B25" s="468">
        <v>144.72018872000001</v>
      </c>
      <c r="C25" s="468">
        <v>109.781969299</v>
      </c>
      <c r="D25" s="468">
        <v>84.133322902000003</v>
      </c>
      <c r="E25" s="468">
        <v>65.953244592000004</v>
      </c>
      <c r="F25" s="468">
        <v>58.029465000000002</v>
      </c>
      <c r="G25" s="468">
        <v>56.813670074000001</v>
      </c>
      <c r="H25" s="468">
        <v>40.098125389000003</v>
      </c>
      <c r="I25" s="468">
        <v>38.205972682999999</v>
      </c>
      <c r="J25" s="468">
        <v>32.221205611000002</v>
      </c>
      <c r="K25" s="468" t="s">
        <v>102</v>
      </c>
      <c r="L25" s="468" t="s">
        <v>102</v>
      </c>
      <c r="M25" s="481">
        <v>66.586878222999999</v>
      </c>
      <c r="N25" s="481">
        <v>36.550697362999998</v>
      </c>
      <c r="O25" s="481">
        <v>66.171810402999995</v>
      </c>
      <c r="P25" s="468">
        <v>55.885396120000003</v>
      </c>
    </row>
    <row r="26" spans="1:16" ht="15.75" customHeight="1" x14ac:dyDescent="0.25">
      <c r="A26" s="474" t="s">
        <v>175</v>
      </c>
      <c r="B26" s="466">
        <v>370.19862980599999</v>
      </c>
      <c r="C26" s="466">
        <v>252.536183276</v>
      </c>
      <c r="D26" s="466">
        <v>192.599536476</v>
      </c>
      <c r="E26" s="466">
        <v>178.21045240800001</v>
      </c>
      <c r="F26" s="466">
        <v>191.82792214099999</v>
      </c>
      <c r="G26" s="466">
        <v>207.46058708999999</v>
      </c>
      <c r="H26" s="466">
        <v>199.36872575800001</v>
      </c>
      <c r="I26" s="466">
        <v>187.044878813</v>
      </c>
      <c r="J26" s="466">
        <v>212.91575830100001</v>
      </c>
      <c r="K26" s="466" t="s">
        <v>102</v>
      </c>
      <c r="L26" s="466" t="s">
        <v>102</v>
      </c>
      <c r="M26" s="479">
        <v>192.465368552</v>
      </c>
      <c r="N26" s="479">
        <v>194.20028315900001</v>
      </c>
      <c r="O26" s="479">
        <v>192.48934321199999</v>
      </c>
      <c r="P26" s="466">
        <v>202.79218109300001</v>
      </c>
    </row>
    <row r="27" spans="1:16" ht="15.75" customHeight="1" x14ac:dyDescent="0.25">
      <c r="A27" s="476" t="s">
        <v>176</v>
      </c>
      <c r="B27" s="469">
        <v>281.80620102300003</v>
      </c>
      <c r="C27" s="469">
        <v>171.520677675</v>
      </c>
      <c r="D27" s="469">
        <v>122.054332071</v>
      </c>
      <c r="E27" s="469">
        <v>108.916728014</v>
      </c>
      <c r="F27" s="469">
        <v>119.913290972</v>
      </c>
      <c r="G27" s="469">
        <v>131.82508195</v>
      </c>
      <c r="H27" s="469">
        <v>121.79502723100001</v>
      </c>
      <c r="I27" s="469">
        <v>111.666599082</v>
      </c>
      <c r="J27" s="469">
        <v>139.46731176</v>
      </c>
      <c r="K27" s="469" t="s">
        <v>102</v>
      </c>
      <c r="L27" s="469" t="s">
        <v>102</v>
      </c>
      <c r="M27" s="482">
        <v>120.519810314</v>
      </c>
      <c r="N27" s="482">
        <v>119.355759414</v>
      </c>
      <c r="O27" s="482">
        <v>120.503724379</v>
      </c>
      <c r="P27" s="469">
        <v>112.739796785</v>
      </c>
    </row>
    <row r="28" spans="1:16" ht="15.75" customHeight="1" x14ac:dyDescent="0.25">
      <c r="A28" s="474" t="s">
        <v>177</v>
      </c>
      <c r="B28" s="466">
        <v>565.375151222</v>
      </c>
      <c r="C28" s="466">
        <v>419.701518104</v>
      </c>
      <c r="D28" s="466">
        <v>335.01843332300001</v>
      </c>
      <c r="E28" s="466">
        <v>337.24227064399997</v>
      </c>
      <c r="F28" s="466">
        <v>370.09810646199998</v>
      </c>
      <c r="G28" s="466">
        <v>384.11143661199998</v>
      </c>
      <c r="H28" s="466">
        <v>379.80370634100001</v>
      </c>
      <c r="I28" s="466">
        <v>371.09068733999999</v>
      </c>
      <c r="J28" s="466">
        <v>348.26689243999999</v>
      </c>
      <c r="K28" s="466" t="s">
        <v>102</v>
      </c>
      <c r="L28" s="466" t="s">
        <v>102</v>
      </c>
      <c r="M28" s="479">
        <v>356.91598719500001</v>
      </c>
      <c r="N28" s="479">
        <v>364.77804994799999</v>
      </c>
      <c r="O28" s="479">
        <v>357.02463247399999</v>
      </c>
      <c r="P28" s="466">
        <v>377.086607937</v>
      </c>
    </row>
    <row r="29" spans="1:16" ht="15.75" customHeight="1" x14ac:dyDescent="0.2">
      <c r="A29" s="465" t="s">
        <v>178</v>
      </c>
      <c r="B29" s="467">
        <v>537.66671601899998</v>
      </c>
      <c r="C29" s="467">
        <v>398.36695981999998</v>
      </c>
      <c r="D29" s="467">
        <v>311.69444521899999</v>
      </c>
      <c r="E29" s="467">
        <v>317.74847551900001</v>
      </c>
      <c r="F29" s="467">
        <v>349.45329452599998</v>
      </c>
      <c r="G29" s="467">
        <v>361.51701399400002</v>
      </c>
      <c r="H29" s="467">
        <v>355.90639879999998</v>
      </c>
      <c r="I29" s="467">
        <v>337.782053932</v>
      </c>
      <c r="J29" s="467">
        <v>318.09595028000001</v>
      </c>
      <c r="K29" s="467" t="s">
        <v>102</v>
      </c>
      <c r="L29" s="467" t="s">
        <v>102</v>
      </c>
      <c r="M29" s="480">
        <v>335.828077592</v>
      </c>
      <c r="N29" s="480">
        <v>332.33724361200001</v>
      </c>
      <c r="O29" s="480">
        <v>335.77983800800001</v>
      </c>
      <c r="P29" s="467">
        <v>341.73233615700002</v>
      </c>
    </row>
    <row r="30" spans="1:16" ht="15.75" customHeight="1" x14ac:dyDescent="0.2">
      <c r="A30" s="465" t="s">
        <v>179</v>
      </c>
      <c r="B30" s="467">
        <v>19.743866004000001</v>
      </c>
      <c r="C30" s="467">
        <v>14.122619901</v>
      </c>
      <c r="D30" s="467">
        <v>12.969684013</v>
      </c>
      <c r="E30" s="467">
        <v>11.229891884000001</v>
      </c>
      <c r="F30" s="467">
        <v>11.893011535999999</v>
      </c>
      <c r="G30" s="467">
        <v>13.102712724</v>
      </c>
      <c r="H30" s="467">
        <v>13.10201122</v>
      </c>
      <c r="I30" s="467">
        <v>26.295925058000002</v>
      </c>
      <c r="J30" s="467">
        <v>19.641875133999999</v>
      </c>
      <c r="K30" s="467" t="s">
        <v>102</v>
      </c>
      <c r="L30" s="467" t="s">
        <v>102</v>
      </c>
      <c r="M30" s="480">
        <v>12.149185356</v>
      </c>
      <c r="N30" s="480">
        <v>24.455538541999999</v>
      </c>
      <c r="O30" s="480">
        <v>12.319245964</v>
      </c>
      <c r="P30" s="467">
        <v>23.002227023</v>
      </c>
    </row>
    <row r="31" spans="1:16" ht="15.75" customHeight="1" x14ac:dyDescent="0.2">
      <c r="A31" s="465" t="s">
        <v>180</v>
      </c>
      <c r="B31" s="467">
        <v>7.9645691989999996</v>
      </c>
      <c r="C31" s="467">
        <v>7.2119383829999997</v>
      </c>
      <c r="D31" s="467">
        <v>10.354304090999999</v>
      </c>
      <c r="E31" s="467">
        <v>8.2639032409999995</v>
      </c>
      <c r="F31" s="467">
        <v>8.7518004000000005</v>
      </c>
      <c r="G31" s="467">
        <v>9.4917098939999995</v>
      </c>
      <c r="H31" s="467">
        <v>10.795296321</v>
      </c>
      <c r="I31" s="467">
        <v>7.0127083499999996</v>
      </c>
      <c r="J31" s="467">
        <v>10.529067027</v>
      </c>
      <c r="K31" s="467" t="s">
        <v>102</v>
      </c>
      <c r="L31" s="467" t="s">
        <v>102</v>
      </c>
      <c r="M31" s="480">
        <v>8.9387242479999998</v>
      </c>
      <c r="N31" s="480">
        <v>7.9852677940000003</v>
      </c>
      <c r="O31" s="480">
        <v>8.9255485019999998</v>
      </c>
      <c r="P31" s="467">
        <v>12.352044757</v>
      </c>
    </row>
    <row r="32" spans="1:16" ht="15.75" customHeight="1" x14ac:dyDescent="0.25">
      <c r="A32" s="474" t="s">
        <v>181</v>
      </c>
      <c r="B32" s="466">
        <v>312.741295197</v>
      </c>
      <c r="C32" s="466">
        <v>226.364174263</v>
      </c>
      <c r="D32" s="466">
        <v>184.95184209600001</v>
      </c>
      <c r="E32" s="466">
        <v>184.914445648</v>
      </c>
      <c r="F32" s="466">
        <v>191.122582913</v>
      </c>
      <c r="G32" s="466">
        <v>186.93320666599999</v>
      </c>
      <c r="H32" s="466">
        <v>180.17595337500001</v>
      </c>
      <c r="I32" s="466">
        <v>229.647981399</v>
      </c>
      <c r="J32" s="466">
        <v>97.574957053000006</v>
      </c>
      <c r="K32" s="466" t="s">
        <v>102</v>
      </c>
      <c r="L32" s="466" t="s">
        <v>102</v>
      </c>
      <c r="M32" s="479">
        <v>188.87908525</v>
      </c>
      <c r="N32" s="479">
        <v>193.11903800499999</v>
      </c>
      <c r="O32" s="479">
        <v>188.93767685200001</v>
      </c>
      <c r="P32" s="466">
        <v>173.83431338099999</v>
      </c>
    </row>
    <row r="33" spans="1:16" ht="15.75" customHeight="1" x14ac:dyDescent="0.2">
      <c r="A33" s="465" t="s">
        <v>182</v>
      </c>
      <c r="B33" s="467">
        <v>64.553763750000002</v>
      </c>
      <c r="C33" s="467">
        <v>48.451858129999998</v>
      </c>
      <c r="D33" s="467">
        <v>38.048058478000002</v>
      </c>
      <c r="E33" s="467">
        <v>38.613795670999998</v>
      </c>
      <c r="F33" s="467">
        <v>42.532568339000001</v>
      </c>
      <c r="G33" s="467">
        <v>44.826997364</v>
      </c>
      <c r="H33" s="467">
        <v>45.365516714000002</v>
      </c>
      <c r="I33" s="467">
        <v>48.490202836000002</v>
      </c>
      <c r="J33" s="467">
        <v>31.671949916999999</v>
      </c>
      <c r="K33" s="467" t="s">
        <v>102</v>
      </c>
      <c r="L33" s="467" t="s">
        <v>102</v>
      </c>
      <c r="M33" s="480">
        <v>41.106455232999998</v>
      </c>
      <c r="N33" s="480">
        <v>43.838586718000002</v>
      </c>
      <c r="O33" s="480">
        <v>41.144210362000003</v>
      </c>
      <c r="P33" s="467">
        <v>39.653119461000003</v>
      </c>
    </row>
    <row r="34" spans="1:16" ht="15.75" customHeight="1" x14ac:dyDescent="0.2">
      <c r="A34" s="465" t="s">
        <v>183</v>
      </c>
      <c r="B34" s="467">
        <v>226.85466367000001</v>
      </c>
      <c r="C34" s="467">
        <v>157.02960977999999</v>
      </c>
      <c r="D34" s="467">
        <v>122.16333953100001</v>
      </c>
      <c r="E34" s="467">
        <v>119.248398182</v>
      </c>
      <c r="F34" s="467">
        <v>116.123609137</v>
      </c>
      <c r="G34" s="467">
        <v>111.661779291</v>
      </c>
      <c r="H34" s="467">
        <v>107.22989371200001</v>
      </c>
      <c r="I34" s="467">
        <v>143.13598501800001</v>
      </c>
      <c r="J34" s="467">
        <v>36.426609867000003</v>
      </c>
      <c r="K34" s="467" t="s">
        <v>102</v>
      </c>
      <c r="L34" s="467" t="s">
        <v>102</v>
      </c>
      <c r="M34" s="480">
        <v>119.98076337800001</v>
      </c>
      <c r="N34" s="480">
        <v>113.622155499</v>
      </c>
      <c r="O34" s="480">
        <v>119.892894234</v>
      </c>
      <c r="P34" s="467">
        <v>97.834648358999999</v>
      </c>
    </row>
    <row r="35" spans="1:16" ht="15.75" customHeight="1" x14ac:dyDescent="0.2">
      <c r="A35" s="475" t="s">
        <v>184</v>
      </c>
      <c r="B35" s="468">
        <v>21.332867777000001</v>
      </c>
      <c r="C35" s="468">
        <v>20.882706353</v>
      </c>
      <c r="D35" s="468">
        <v>24.740444088</v>
      </c>
      <c r="E35" s="468">
        <v>27.052251794</v>
      </c>
      <c r="F35" s="468">
        <v>32.466405436999999</v>
      </c>
      <c r="G35" s="468">
        <v>30.444430011000001</v>
      </c>
      <c r="H35" s="468">
        <v>27.580542948000002</v>
      </c>
      <c r="I35" s="468">
        <v>38.021793545000001</v>
      </c>
      <c r="J35" s="468">
        <v>29.476397269</v>
      </c>
      <c r="K35" s="468" t="s">
        <v>102</v>
      </c>
      <c r="L35" s="468" t="s">
        <v>102</v>
      </c>
      <c r="M35" s="481">
        <v>27.791866637999998</v>
      </c>
      <c r="N35" s="481">
        <v>35.658295787999997</v>
      </c>
      <c r="O35" s="481">
        <v>27.900572256</v>
      </c>
      <c r="P35" s="468">
        <v>36.346545560000003</v>
      </c>
    </row>
    <row r="36" spans="1:16" ht="15.75" customHeight="1" x14ac:dyDescent="0.25">
      <c r="A36" s="477" t="s">
        <v>185</v>
      </c>
      <c r="B36" s="466">
        <v>1402.3098528</v>
      </c>
      <c r="C36" s="466">
        <v>1095.4842021269999</v>
      </c>
      <c r="D36" s="466">
        <v>952.37679418799996</v>
      </c>
      <c r="E36" s="466">
        <v>1011.521395346</v>
      </c>
      <c r="F36" s="466">
        <v>1166.5597765790001</v>
      </c>
      <c r="G36" s="466">
        <v>1276.7808342119999</v>
      </c>
      <c r="H36" s="466">
        <v>1305.4858766570001</v>
      </c>
      <c r="I36" s="466">
        <v>1408.2112353160001</v>
      </c>
      <c r="J36" s="466">
        <v>1185.6542530229999</v>
      </c>
      <c r="K36" s="466" t="s">
        <v>102</v>
      </c>
      <c r="L36" s="466" t="s">
        <v>102</v>
      </c>
      <c r="M36" s="479">
        <v>1090.292007104</v>
      </c>
      <c r="N36" s="479">
        <v>1346.6561111829999</v>
      </c>
      <c r="O36" s="479">
        <v>1093.8346841990001</v>
      </c>
      <c r="P36" s="466">
        <v>1477.049743478</v>
      </c>
    </row>
    <row r="37" spans="1:16" ht="15.75" customHeight="1" x14ac:dyDescent="0.25">
      <c r="A37" s="477" t="s">
        <v>186</v>
      </c>
      <c r="B37" s="466">
        <v>1519.874626582</v>
      </c>
      <c r="C37" s="466">
        <v>1154.683041561</v>
      </c>
      <c r="D37" s="466">
        <v>994.90973943699998</v>
      </c>
      <c r="E37" s="466">
        <v>1037.4040227580001</v>
      </c>
      <c r="F37" s="466">
        <v>1179.4121751709999</v>
      </c>
      <c r="G37" s="466">
        <v>1287.0631913570001</v>
      </c>
      <c r="H37" s="466">
        <v>1305.2268494489999</v>
      </c>
      <c r="I37" s="466">
        <v>1453.813408189</v>
      </c>
      <c r="J37" s="466">
        <v>1147.8780759369999</v>
      </c>
      <c r="K37" s="466" t="s">
        <v>102</v>
      </c>
      <c r="L37" s="466" t="s">
        <v>102</v>
      </c>
      <c r="M37" s="479">
        <v>1114.7204737100001</v>
      </c>
      <c r="N37" s="479">
        <v>1369.1973823989999</v>
      </c>
      <c r="O37" s="479">
        <v>1118.2370717880001</v>
      </c>
      <c r="P37" s="466">
        <v>1476.589630015</v>
      </c>
    </row>
    <row r="38" spans="1:16" ht="15.75" customHeight="1" x14ac:dyDescent="0.25">
      <c r="A38" s="476" t="s">
        <v>187</v>
      </c>
      <c r="B38" s="469">
        <v>117.564773782</v>
      </c>
      <c r="C38" s="469">
        <v>59.198839434</v>
      </c>
      <c r="D38" s="469">
        <v>42.532945249000001</v>
      </c>
      <c r="E38" s="469">
        <v>25.882627412000001</v>
      </c>
      <c r="F38" s="469">
        <v>12.852398592</v>
      </c>
      <c r="G38" s="469">
        <v>10.282357145000001</v>
      </c>
      <c r="H38" s="469">
        <v>-0.25902720800000001</v>
      </c>
      <c r="I38" s="469">
        <v>45.602172871999997</v>
      </c>
      <c r="J38" s="469">
        <v>-37.776177085999997</v>
      </c>
      <c r="K38" s="469" t="s">
        <v>102</v>
      </c>
      <c r="L38" s="469" t="s">
        <v>102</v>
      </c>
      <c r="M38" s="482">
        <v>24.428466606000001</v>
      </c>
      <c r="N38" s="482">
        <v>22.541271214999998</v>
      </c>
      <c r="O38" s="482">
        <v>24.402387589</v>
      </c>
      <c r="P38" s="469">
        <v>-0.460113463</v>
      </c>
    </row>
    <row r="39" spans="1:16" ht="15.75" customHeight="1" x14ac:dyDescent="0.2">
      <c r="A39" s="465" t="s">
        <v>188</v>
      </c>
      <c r="B39" s="467">
        <v>88.392428783</v>
      </c>
      <c r="C39" s="467">
        <v>81.015505601000001</v>
      </c>
      <c r="D39" s="467">
        <v>70.545204405000007</v>
      </c>
      <c r="E39" s="467">
        <v>69.293724393999995</v>
      </c>
      <c r="F39" s="467">
        <v>71.914631169000003</v>
      </c>
      <c r="G39" s="467">
        <v>75.635505139000003</v>
      </c>
      <c r="H39" s="467">
        <v>77.573698527999994</v>
      </c>
      <c r="I39" s="467">
        <v>75.378279731000006</v>
      </c>
      <c r="J39" s="467">
        <v>73.448446540999996</v>
      </c>
      <c r="K39" s="467" t="s">
        <v>102</v>
      </c>
      <c r="L39" s="467" t="s">
        <v>102</v>
      </c>
      <c r="M39" s="480">
        <v>71.945558238000004</v>
      </c>
      <c r="N39" s="480">
        <v>74.844523745000004</v>
      </c>
      <c r="O39" s="480">
        <v>71.985618833000004</v>
      </c>
      <c r="P39" s="467">
        <v>90.052384308000001</v>
      </c>
    </row>
    <row r="40" spans="1:16" ht="15.75" customHeight="1" x14ac:dyDescent="0.2">
      <c r="A40" s="465" t="s">
        <v>189</v>
      </c>
      <c r="B40" s="467">
        <v>80.203752801999997</v>
      </c>
      <c r="C40" s="467">
        <v>66.532064293000005</v>
      </c>
      <c r="D40" s="467">
        <v>55.716188072999998</v>
      </c>
      <c r="E40" s="467">
        <v>57.911002033000003</v>
      </c>
      <c r="F40" s="467">
        <v>59.826531088999999</v>
      </c>
      <c r="G40" s="467">
        <v>56.023262955</v>
      </c>
      <c r="H40" s="467">
        <v>59.460421359999998</v>
      </c>
      <c r="I40" s="467">
        <v>60.308022856999997</v>
      </c>
      <c r="J40" s="467">
        <v>41.690606705</v>
      </c>
      <c r="K40" s="467" t="s">
        <v>102</v>
      </c>
      <c r="L40" s="467" t="s">
        <v>102</v>
      </c>
      <c r="M40" s="480">
        <v>58.461373258999998</v>
      </c>
      <c r="N40" s="480">
        <v>55.158791633</v>
      </c>
      <c r="O40" s="480">
        <v>58.415735120999997</v>
      </c>
      <c r="P40" s="467">
        <v>89.948824470000005</v>
      </c>
    </row>
    <row r="41" spans="1:16" ht="15.75" customHeight="1" x14ac:dyDescent="0.2">
      <c r="A41" s="475" t="s">
        <v>190</v>
      </c>
      <c r="B41" s="468">
        <v>-8.1886759809999994</v>
      </c>
      <c r="C41" s="468">
        <v>-14.483441309</v>
      </c>
      <c r="D41" s="468">
        <v>-14.829016332</v>
      </c>
      <c r="E41" s="468">
        <v>-11.382722361000001</v>
      </c>
      <c r="F41" s="468">
        <v>-12.08810008</v>
      </c>
      <c r="G41" s="468">
        <v>-19.612242183999999</v>
      </c>
      <c r="H41" s="468">
        <v>-18.113277168</v>
      </c>
      <c r="I41" s="468">
        <v>-15.070256874</v>
      </c>
      <c r="J41" s="468">
        <v>-31.757839835999999</v>
      </c>
      <c r="K41" s="468" t="s">
        <v>102</v>
      </c>
      <c r="L41" s="468" t="s">
        <v>102</v>
      </c>
      <c r="M41" s="481">
        <v>-13.484184979</v>
      </c>
      <c r="N41" s="481">
        <v>-19.685732112</v>
      </c>
      <c r="O41" s="481">
        <v>-13.569883711999999</v>
      </c>
      <c r="P41" s="468">
        <v>-0.103559838</v>
      </c>
    </row>
    <row r="42" spans="1:16" ht="15.75" customHeight="1" x14ac:dyDescent="0.25">
      <c r="A42" s="477" t="s">
        <v>191</v>
      </c>
      <c r="B42" s="466">
        <v>1490.7022815830001</v>
      </c>
      <c r="C42" s="466">
        <v>1176.499707728</v>
      </c>
      <c r="D42" s="466">
        <v>1022.921998593</v>
      </c>
      <c r="E42" s="466">
        <v>1080.81511974</v>
      </c>
      <c r="F42" s="466">
        <v>1238.474407748</v>
      </c>
      <c r="G42" s="466">
        <v>1352.416339352</v>
      </c>
      <c r="H42" s="466">
        <v>1383.0595751840001</v>
      </c>
      <c r="I42" s="466">
        <v>1483.5895150470001</v>
      </c>
      <c r="J42" s="466">
        <v>1259.102699564</v>
      </c>
      <c r="K42" s="466" t="s">
        <v>102</v>
      </c>
      <c r="L42" s="466" t="s">
        <v>102</v>
      </c>
      <c r="M42" s="479">
        <v>1162.2375653419999</v>
      </c>
      <c r="N42" s="479">
        <v>1421.500634928</v>
      </c>
      <c r="O42" s="479">
        <v>1165.8203030320001</v>
      </c>
      <c r="P42" s="466">
        <v>1567.102127786</v>
      </c>
    </row>
    <row r="43" spans="1:16" ht="15.75" customHeight="1" x14ac:dyDescent="0.25">
      <c r="A43" s="477" t="s">
        <v>192</v>
      </c>
      <c r="B43" s="466">
        <v>1600.0783793840001</v>
      </c>
      <c r="C43" s="466">
        <v>1221.2151058540001</v>
      </c>
      <c r="D43" s="466">
        <v>1050.6259275100001</v>
      </c>
      <c r="E43" s="466">
        <v>1095.315024791</v>
      </c>
      <c r="F43" s="466">
        <v>1239.2387062600001</v>
      </c>
      <c r="G43" s="466">
        <v>1343.0864543119999</v>
      </c>
      <c r="H43" s="466">
        <v>1364.687270809</v>
      </c>
      <c r="I43" s="466">
        <v>1514.121431045</v>
      </c>
      <c r="J43" s="466">
        <v>1189.5686826420001</v>
      </c>
      <c r="K43" s="466" t="s">
        <v>102</v>
      </c>
      <c r="L43" s="466" t="s">
        <v>102</v>
      </c>
      <c r="M43" s="479">
        <v>1173.1818469689999</v>
      </c>
      <c r="N43" s="479">
        <v>1424.3561740319999</v>
      </c>
      <c r="O43" s="479">
        <v>1176.652806909</v>
      </c>
      <c r="P43" s="466">
        <v>1566.5384544860001</v>
      </c>
    </row>
    <row r="44" spans="1:16" ht="15.75" customHeight="1" x14ac:dyDescent="0.2">
      <c r="A44" s="475" t="s">
        <v>193</v>
      </c>
      <c r="B44" s="468">
        <v>109.376097801</v>
      </c>
      <c r="C44" s="468">
        <v>44.715398125999997</v>
      </c>
      <c r="D44" s="468">
        <v>27.703928916999999</v>
      </c>
      <c r="E44" s="468">
        <v>14.499905051000001</v>
      </c>
      <c r="F44" s="468">
        <v>0.76429851199999999</v>
      </c>
      <c r="G44" s="468">
        <v>-9.3298850400000006</v>
      </c>
      <c r="H44" s="468">
        <v>-18.372304374999999</v>
      </c>
      <c r="I44" s="468">
        <v>30.531915997999999</v>
      </c>
      <c r="J44" s="468">
        <v>-69.534016922000006</v>
      </c>
      <c r="K44" s="468" t="s">
        <v>102</v>
      </c>
      <c r="L44" s="468" t="s">
        <v>102</v>
      </c>
      <c r="M44" s="481">
        <v>10.944281628000001</v>
      </c>
      <c r="N44" s="481">
        <v>2.855539104</v>
      </c>
      <c r="O44" s="481">
        <v>10.832503877000001</v>
      </c>
      <c r="P44" s="468">
        <v>-0.56367330100000002</v>
      </c>
    </row>
    <row r="45" spans="1:16" s="8" customFormat="1" ht="15.75" customHeight="1" x14ac:dyDescent="0.25">
      <c r="A45" s="478" t="s">
        <v>283</v>
      </c>
      <c r="B45" s="469">
        <v>531.18836813799999</v>
      </c>
      <c r="C45" s="469">
        <v>517.48735667699998</v>
      </c>
      <c r="D45" s="469">
        <v>471.72726638799998</v>
      </c>
      <c r="E45" s="469">
        <v>550.06987359200002</v>
      </c>
      <c r="F45" s="469">
        <v>641.19889087000001</v>
      </c>
      <c r="G45" s="469">
        <v>703.41189276700004</v>
      </c>
      <c r="H45" s="469">
        <v>718.198950825</v>
      </c>
      <c r="I45" s="469">
        <v>655.80687862499997</v>
      </c>
      <c r="J45" s="469">
        <v>472.73843842100001</v>
      </c>
      <c r="K45" s="469" t="s">
        <v>102</v>
      </c>
      <c r="L45" s="469" t="s">
        <v>102</v>
      </c>
      <c r="M45" s="482">
        <v>583.63052385599997</v>
      </c>
      <c r="N45" s="482">
        <v>605.17355117099999</v>
      </c>
      <c r="O45" s="482">
        <v>583.92822539899998</v>
      </c>
      <c r="P45" s="469">
        <v>908.02429401300003</v>
      </c>
    </row>
    <row r="46" spans="1:16" ht="15.75" customHeight="1" x14ac:dyDescent="0.25">
      <c r="A46" s="474" t="s">
        <v>442</v>
      </c>
      <c r="B46" s="467"/>
      <c r="C46" s="467"/>
      <c r="D46" s="467"/>
      <c r="E46" s="467"/>
      <c r="F46" s="467"/>
      <c r="G46" s="467"/>
      <c r="H46" s="467"/>
      <c r="I46" s="467"/>
      <c r="J46" s="467"/>
      <c r="K46" s="467"/>
      <c r="L46" s="467"/>
      <c r="M46" s="483"/>
      <c r="N46" s="483"/>
      <c r="O46" s="483"/>
      <c r="P46" s="470"/>
    </row>
    <row r="47" spans="1:16" ht="15.75" customHeight="1" x14ac:dyDescent="0.25">
      <c r="A47" s="465" t="s">
        <v>459</v>
      </c>
      <c r="B47" s="467">
        <v>836.41025273100001</v>
      </c>
      <c r="C47" s="467">
        <v>675.24683596600005</v>
      </c>
      <c r="D47" s="467">
        <v>616.76771846199995</v>
      </c>
      <c r="E47" s="467">
        <v>673.20528156499995</v>
      </c>
      <c r="F47" s="467">
        <v>793.59556040500001</v>
      </c>
      <c r="G47" s="467">
        <v>887.36784228600004</v>
      </c>
      <c r="H47" s="467">
        <v>919.31453354500002</v>
      </c>
      <c r="I47" s="467">
        <v>1034.3031817440001</v>
      </c>
      <c r="J47" s="467">
        <v>835.96292092199997</v>
      </c>
      <c r="K47" s="467" t="s">
        <v>102</v>
      </c>
      <c r="L47" s="467" t="s">
        <v>102</v>
      </c>
      <c r="M47" s="480">
        <v>731.20176802499998</v>
      </c>
      <c r="N47" s="480">
        <v>979.44595259899995</v>
      </c>
      <c r="O47" s="480">
        <v>734.63223653700004</v>
      </c>
      <c r="P47" s="467">
        <v>1097.212854933</v>
      </c>
    </row>
    <row r="48" spans="1:16" ht="15.75" customHeight="1" x14ac:dyDescent="0.25">
      <c r="A48" s="465" t="s">
        <v>410</v>
      </c>
      <c r="B48" s="467">
        <v>325.65186969799998</v>
      </c>
      <c r="C48" s="467">
        <v>302.26578358199998</v>
      </c>
      <c r="D48" s="467">
        <v>317.14091082700003</v>
      </c>
      <c r="E48" s="467">
        <v>362.63284436399999</v>
      </c>
      <c r="F48" s="467">
        <v>423.93678833600001</v>
      </c>
      <c r="G48" s="467">
        <v>469.420811034</v>
      </c>
      <c r="H48" s="467">
        <v>480.863313554</v>
      </c>
      <c r="I48" s="467">
        <v>429.61002826499998</v>
      </c>
      <c r="J48" s="467">
        <v>467.30541429900001</v>
      </c>
      <c r="K48" s="467" t="s">
        <v>102</v>
      </c>
      <c r="L48" s="467" t="s">
        <v>102</v>
      </c>
      <c r="M48" s="480">
        <v>385.26875737799998</v>
      </c>
      <c r="N48" s="480">
        <v>440.03587131199998</v>
      </c>
      <c r="O48" s="480">
        <v>386.025580182</v>
      </c>
      <c r="P48" s="467">
        <v>591.58264278900003</v>
      </c>
    </row>
    <row r="49" spans="1:25" ht="15.75" customHeight="1" x14ac:dyDescent="0.25">
      <c r="A49" s="465" t="s">
        <v>411</v>
      </c>
      <c r="B49" s="467">
        <v>337.493391858</v>
      </c>
      <c r="C49" s="467">
        <v>319.916551701</v>
      </c>
      <c r="D49" s="467">
        <v>330.71883876200002</v>
      </c>
      <c r="E49" s="467">
        <v>414.57994065700001</v>
      </c>
      <c r="F49" s="467">
        <v>520.67793348500004</v>
      </c>
      <c r="G49" s="467">
        <v>579.72290265900006</v>
      </c>
      <c r="H49" s="467">
        <v>599.29837891800003</v>
      </c>
      <c r="I49" s="467">
        <v>517.85809070000005</v>
      </c>
      <c r="J49" s="467">
        <v>566.98358841499999</v>
      </c>
      <c r="K49" s="467" t="s">
        <v>102</v>
      </c>
      <c r="L49" s="467" t="s">
        <v>102</v>
      </c>
      <c r="M49" s="480">
        <v>449.59592138099998</v>
      </c>
      <c r="N49" s="480">
        <v>531.44529016199999</v>
      </c>
      <c r="O49" s="480">
        <v>450.72699191499999</v>
      </c>
      <c r="P49" s="467">
        <v>726.64886965699998</v>
      </c>
    </row>
    <row r="50" spans="1:25" ht="15.75" customHeight="1" x14ac:dyDescent="0.25">
      <c r="A50" s="465" t="s">
        <v>412</v>
      </c>
      <c r="B50" s="467">
        <v>1207.133331385</v>
      </c>
      <c r="C50" s="467">
        <v>928.31886729899998</v>
      </c>
      <c r="D50" s="467">
        <v>809.95789734100003</v>
      </c>
      <c r="E50" s="467">
        <v>852.48957711000003</v>
      </c>
      <c r="F50" s="467">
        <v>988.28959225799997</v>
      </c>
      <c r="G50" s="467">
        <v>1100.1299846899999</v>
      </c>
      <c r="H50" s="467">
        <v>1125.0508960740001</v>
      </c>
      <c r="I50" s="467">
        <v>1224.1654267890001</v>
      </c>
      <c r="J50" s="467">
        <v>1050.303118884</v>
      </c>
      <c r="K50" s="467" t="s">
        <v>102</v>
      </c>
      <c r="L50" s="467" t="s">
        <v>102</v>
      </c>
      <c r="M50" s="480">
        <v>925.84138846099995</v>
      </c>
      <c r="N50" s="480">
        <v>1176.0783443939999</v>
      </c>
      <c r="O50" s="480">
        <v>929.299394936</v>
      </c>
      <c r="P50" s="467">
        <v>1302.7553166350001</v>
      </c>
    </row>
    <row r="51" spans="1:25" ht="15.75" customHeight="1" x14ac:dyDescent="0.25">
      <c r="A51" s="465" t="s">
        <v>460</v>
      </c>
      <c r="B51" s="467">
        <v>542.25515241300002</v>
      </c>
      <c r="C51" s="467">
        <v>401.85496563200002</v>
      </c>
      <c r="D51" s="467">
        <v>316.063549916</v>
      </c>
      <c r="E51" s="467">
        <v>320.746363433</v>
      </c>
      <c r="F51" s="467">
        <v>354.38293051099998</v>
      </c>
      <c r="G51" s="467">
        <v>372.088414532</v>
      </c>
      <c r="H51" s="467">
        <v>366.17360228699999</v>
      </c>
      <c r="I51" s="467">
        <v>342.90464885599999</v>
      </c>
      <c r="J51" s="467">
        <v>324.29034410899999</v>
      </c>
      <c r="K51" s="467" t="s">
        <v>102</v>
      </c>
      <c r="L51" s="467" t="s">
        <v>102</v>
      </c>
      <c r="M51" s="480">
        <v>340.78457680000002</v>
      </c>
      <c r="N51" s="480">
        <v>337.756278189</v>
      </c>
      <c r="O51" s="480">
        <v>340.74272895899998</v>
      </c>
      <c r="P51" s="467">
        <v>348.24443567899999</v>
      </c>
    </row>
    <row r="52" spans="1:25" ht="15.75" customHeight="1" x14ac:dyDescent="0.25">
      <c r="A52" s="465" t="s">
        <v>413</v>
      </c>
      <c r="B52" s="467">
        <v>531.18836813799999</v>
      </c>
      <c r="C52" s="467">
        <v>517.48735667699998</v>
      </c>
      <c r="D52" s="467">
        <v>471.72726638799998</v>
      </c>
      <c r="E52" s="467">
        <v>550.06987359200002</v>
      </c>
      <c r="F52" s="467">
        <v>641.19889087000001</v>
      </c>
      <c r="G52" s="467">
        <v>703.41189276700004</v>
      </c>
      <c r="H52" s="467">
        <v>718.198950825</v>
      </c>
      <c r="I52" s="467">
        <v>655.80687862499997</v>
      </c>
      <c r="J52" s="467">
        <v>472.73843842100001</v>
      </c>
      <c r="K52" s="467" t="s">
        <v>102</v>
      </c>
      <c r="L52" s="467" t="s">
        <v>102</v>
      </c>
      <c r="M52" s="480">
        <v>583.63052385599997</v>
      </c>
      <c r="N52" s="480">
        <v>605.17355117099999</v>
      </c>
      <c r="O52" s="480">
        <v>583.92822539899998</v>
      </c>
      <c r="P52" s="467">
        <v>908.02429401300003</v>
      </c>
    </row>
    <row r="53" spans="1:25" ht="15.75" customHeight="1" x14ac:dyDescent="0.25">
      <c r="A53" s="465" t="s">
        <v>414</v>
      </c>
      <c r="B53" s="467">
        <v>218.00949282400001</v>
      </c>
      <c r="C53" s="467">
        <v>180.65084196000001</v>
      </c>
      <c r="D53" s="467">
        <v>154.53128706999999</v>
      </c>
      <c r="E53" s="467">
        <v>157.07256572700001</v>
      </c>
      <c r="F53" s="467">
        <v>173.65109665099999</v>
      </c>
      <c r="G53" s="467">
        <v>182.982151058</v>
      </c>
      <c r="H53" s="467">
        <v>195.91276198099999</v>
      </c>
      <c r="I53" s="467">
        <v>249.78145882000001</v>
      </c>
      <c r="J53" s="467">
        <v>266.13643220400002</v>
      </c>
      <c r="K53" s="467" t="s">
        <v>102</v>
      </c>
      <c r="L53" s="467" t="s">
        <v>102</v>
      </c>
      <c r="M53" s="480">
        <v>167.16742802100001</v>
      </c>
      <c r="N53" s="480">
        <v>254.30494043100001</v>
      </c>
      <c r="O53" s="480">
        <v>168.37157503</v>
      </c>
      <c r="P53" s="467">
        <v>168.91621465399999</v>
      </c>
    </row>
    <row r="54" spans="1:25" ht="12.75" customHeight="1" x14ac:dyDescent="0.2">
      <c r="A54" s="235" t="s">
        <v>903</v>
      </c>
      <c r="B54" s="473"/>
      <c r="C54" s="473"/>
      <c r="D54" s="473"/>
      <c r="E54" s="473"/>
      <c r="F54" s="473"/>
      <c r="G54" s="473"/>
      <c r="H54" s="473"/>
      <c r="I54" s="473"/>
      <c r="J54" s="473"/>
      <c r="K54" s="473"/>
      <c r="L54" s="473"/>
      <c r="M54" s="569"/>
      <c r="N54" s="486"/>
      <c r="O54" s="714"/>
      <c r="P54" s="715"/>
      <c r="Q54" s="13"/>
      <c r="R54" s="13"/>
      <c r="S54" s="13"/>
      <c r="T54" s="13"/>
      <c r="U54" s="13"/>
      <c r="V54" s="215"/>
      <c r="W54" s="215"/>
      <c r="X54" s="215"/>
      <c r="Y54" s="39"/>
    </row>
    <row r="55" spans="1:25" x14ac:dyDescent="0.2">
      <c r="A55" s="255" t="s">
        <v>654</v>
      </c>
      <c r="B55" s="13"/>
      <c r="C55" s="13"/>
      <c r="D55" s="13"/>
      <c r="E55" s="13"/>
      <c r="F55" s="13"/>
      <c r="G55" s="13"/>
      <c r="H55" s="13"/>
      <c r="I55" s="13"/>
      <c r="J55" s="13"/>
      <c r="K55" s="13"/>
      <c r="L55" s="13"/>
      <c r="M55" s="215"/>
      <c r="N55" s="215"/>
      <c r="O55" s="215"/>
      <c r="P55" s="39"/>
    </row>
    <row r="56" spans="1:25" x14ac:dyDescent="0.2">
      <c r="A56" s="37" t="s">
        <v>461</v>
      </c>
      <c r="B56" s="13"/>
      <c r="C56" s="13"/>
      <c r="D56" s="13"/>
      <c r="E56" s="13"/>
      <c r="F56" s="13"/>
      <c r="G56" s="13"/>
      <c r="H56" s="13"/>
      <c r="I56" s="13"/>
      <c r="J56" s="13"/>
      <c r="K56" s="13"/>
      <c r="L56" s="13"/>
      <c r="M56" s="215"/>
      <c r="N56" s="215"/>
      <c r="O56" s="215"/>
      <c r="P56" s="39"/>
    </row>
    <row r="57" spans="1:25" x14ac:dyDescent="0.2">
      <c r="A57" s="168" t="s">
        <v>558</v>
      </c>
      <c r="B57" s="13"/>
      <c r="C57" s="13"/>
      <c r="D57" s="13"/>
      <c r="E57" s="13"/>
      <c r="F57" s="13"/>
      <c r="G57" s="13"/>
      <c r="H57" s="13"/>
      <c r="I57" s="13"/>
      <c r="J57" s="13"/>
      <c r="K57" s="13"/>
      <c r="L57" s="13"/>
      <c r="M57" s="215"/>
      <c r="N57" s="215"/>
      <c r="O57" s="215"/>
      <c r="P57" s="39"/>
    </row>
    <row r="58" spans="1:25" x14ac:dyDescent="0.2">
      <c r="A58" s="255" t="s">
        <v>948</v>
      </c>
      <c r="B58" s="3"/>
      <c r="C58" s="3"/>
      <c r="D58" s="3"/>
      <c r="G58" s="185"/>
      <c r="J58" s="185"/>
      <c r="M58" s="215"/>
      <c r="N58" s="215"/>
      <c r="O58" s="215"/>
    </row>
    <row r="59" spans="1:25" x14ac:dyDescent="0.2">
      <c r="A59" s="286" t="s">
        <v>931</v>
      </c>
      <c r="B59" s="3"/>
      <c r="C59" s="3"/>
      <c r="D59" s="3"/>
      <c r="G59" s="185"/>
      <c r="J59" s="185"/>
    </row>
    <row r="60" spans="1:25" ht="18" x14ac:dyDescent="0.2">
      <c r="A60" s="46"/>
    </row>
    <row r="61" spans="1:25" ht="21" x14ac:dyDescent="0.2">
      <c r="A61" s="46" t="s">
        <v>946</v>
      </c>
    </row>
    <row r="62" spans="1:25" ht="15" customHeight="1" thickBot="1" x14ac:dyDescent="0.25">
      <c r="P62" s="421"/>
    </row>
    <row r="63" spans="1:25" ht="15.95" customHeight="1" x14ac:dyDescent="0.2">
      <c r="A63" s="41"/>
      <c r="B63" s="42" t="s">
        <v>35</v>
      </c>
      <c r="C63" s="42" t="s">
        <v>121</v>
      </c>
      <c r="D63" s="42" t="s">
        <v>123</v>
      </c>
      <c r="E63" s="42" t="s">
        <v>36</v>
      </c>
      <c r="F63" s="42" t="s">
        <v>37</v>
      </c>
      <c r="G63" s="42" t="s">
        <v>38</v>
      </c>
      <c r="H63" s="42" t="s">
        <v>39</v>
      </c>
      <c r="I63" s="42" t="s">
        <v>125</v>
      </c>
      <c r="J63" s="42" t="s">
        <v>126</v>
      </c>
      <c r="K63" s="42" t="s">
        <v>127</v>
      </c>
      <c r="L63" s="252">
        <v>100000</v>
      </c>
      <c r="M63" s="250" t="s">
        <v>231</v>
      </c>
      <c r="N63" s="250" t="s">
        <v>231</v>
      </c>
      <c r="O63" s="257" t="s">
        <v>77</v>
      </c>
      <c r="P63" s="281" t="s">
        <v>220</v>
      </c>
    </row>
    <row r="64" spans="1:25" ht="15.95" customHeight="1" x14ac:dyDescent="0.2">
      <c r="A64" s="566" t="s">
        <v>81</v>
      </c>
      <c r="B64" s="43" t="s">
        <v>120</v>
      </c>
      <c r="C64" s="43" t="s">
        <v>40</v>
      </c>
      <c r="D64" s="43" t="s">
        <v>40</v>
      </c>
      <c r="E64" s="43" t="s">
        <v>40</v>
      </c>
      <c r="F64" s="43" t="s">
        <v>40</v>
      </c>
      <c r="G64" s="43" t="s">
        <v>40</v>
      </c>
      <c r="H64" s="43" t="s">
        <v>40</v>
      </c>
      <c r="I64" s="43" t="s">
        <v>40</v>
      </c>
      <c r="J64" s="43" t="s">
        <v>40</v>
      </c>
      <c r="K64" s="43" t="s">
        <v>40</v>
      </c>
      <c r="L64" s="43" t="s">
        <v>43</v>
      </c>
      <c r="M64" s="239" t="s">
        <v>230</v>
      </c>
      <c r="N64" s="239" t="s">
        <v>138</v>
      </c>
      <c r="O64" s="256" t="s">
        <v>137</v>
      </c>
      <c r="P64" s="282" t="s">
        <v>294</v>
      </c>
    </row>
    <row r="65" spans="1:16" ht="15.95" customHeight="1" thickBot="1" x14ac:dyDescent="0.25">
      <c r="A65" s="423" t="s">
        <v>99</v>
      </c>
      <c r="B65" s="44" t="s">
        <v>43</v>
      </c>
      <c r="C65" s="44" t="s">
        <v>122</v>
      </c>
      <c r="D65" s="44" t="s">
        <v>124</v>
      </c>
      <c r="E65" s="44" t="s">
        <v>44</v>
      </c>
      <c r="F65" s="44" t="s">
        <v>45</v>
      </c>
      <c r="G65" s="44" t="s">
        <v>46</v>
      </c>
      <c r="H65" s="44" t="s">
        <v>42</v>
      </c>
      <c r="I65" s="44" t="s">
        <v>128</v>
      </c>
      <c r="J65" s="44" t="s">
        <v>129</v>
      </c>
      <c r="K65" s="44" t="s">
        <v>130</v>
      </c>
      <c r="L65" s="44" t="s">
        <v>131</v>
      </c>
      <c r="M65" s="251" t="s">
        <v>138</v>
      </c>
      <c r="N65" s="251" t="s">
        <v>131</v>
      </c>
      <c r="O65" s="258" t="s">
        <v>41</v>
      </c>
      <c r="P65" s="283" t="s">
        <v>295</v>
      </c>
    </row>
    <row r="66" spans="1:16" ht="15" customHeight="1" x14ac:dyDescent="0.25">
      <c r="A66" s="544" t="s">
        <v>200</v>
      </c>
      <c r="B66" s="192"/>
      <c r="C66" s="192"/>
      <c r="D66" s="192"/>
      <c r="E66" s="192"/>
      <c r="F66" s="192"/>
      <c r="G66" s="192"/>
      <c r="H66" s="192"/>
      <c r="I66" s="192"/>
      <c r="J66" s="192"/>
      <c r="K66" s="192"/>
      <c r="L66" s="192"/>
      <c r="M66" s="192"/>
      <c r="N66" s="192"/>
      <c r="O66" s="192"/>
    </row>
    <row r="67" spans="1:16" ht="15.75" customHeight="1" x14ac:dyDescent="0.25">
      <c r="A67" s="487" t="s">
        <v>286</v>
      </c>
      <c r="B67" s="488">
        <f>B8/B$8</f>
        <v>1</v>
      </c>
      <c r="C67" s="488">
        <f t="shared" ref="C67:H67" si="0">C8/C$8</f>
        <v>1</v>
      </c>
      <c r="D67" s="488">
        <f t="shared" si="0"/>
        <v>1</v>
      </c>
      <c r="E67" s="488">
        <f t="shared" si="0"/>
        <v>1</v>
      </c>
      <c r="F67" s="488">
        <f t="shared" si="0"/>
        <v>1</v>
      </c>
      <c r="G67" s="488">
        <f t="shared" si="0"/>
        <v>1</v>
      </c>
      <c r="H67" s="488">
        <f t="shared" si="0"/>
        <v>1</v>
      </c>
      <c r="I67" s="488">
        <f t="shared" ref="I67:J67" si="1">I8/I$8</f>
        <v>1</v>
      </c>
      <c r="J67" s="488">
        <f t="shared" si="1"/>
        <v>1</v>
      </c>
      <c r="K67" s="488" t="s">
        <v>102</v>
      </c>
      <c r="L67" s="488" t="s">
        <v>102</v>
      </c>
      <c r="M67" s="489">
        <f>M8/M$8</f>
        <v>1</v>
      </c>
      <c r="N67" s="489">
        <f>N8/N$8</f>
        <v>1</v>
      </c>
      <c r="O67" s="489">
        <f>O8/O$8</f>
        <v>1</v>
      </c>
      <c r="P67" s="488">
        <f>P8/P$8</f>
        <v>1</v>
      </c>
    </row>
    <row r="68" spans="1:16" ht="15.75" customHeight="1" x14ac:dyDescent="0.2">
      <c r="A68" s="490" t="s">
        <v>161</v>
      </c>
      <c r="B68" s="491">
        <f t="shared" ref="B68:H72" si="2">B9/B$8</f>
        <v>0.39476811457818139</v>
      </c>
      <c r="C68" s="491">
        <f t="shared" si="2"/>
        <v>0.37849268931444635</v>
      </c>
      <c r="D68" s="491">
        <f t="shared" si="2"/>
        <v>0.35589394320043183</v>
      </c>
      <c r="E68" s="491">
        <f t="shared" si="2"/>
        <v>0.34014963114476454</v>
      </c>
      <c r="F68" s="491">
        <f t="shared" si="2"/>
        <v>0.32977545289833754</v>
      </c>
      <c r="G68" s="491">
        <f t="shared" si="2"/>
        <v>0.31078378145132013</v>
      </c>
      <c r="H68" s="491">
        <f t="shared" si="2"/>
        <v>0.28948534230115142</v>
      </c>
      <c r="I68" s="491">
        <f t="shared" ref="I68:J68" si="3">I9/I$8</f>
        <v>0.28304068904583113</v>
      </c>
      <c r="J68" s="491">
        <f t="shared" si="3"/>
        <v>0.28330343364250699</v>
      </c>
      <c r="K68" s="491" t="s">
        <v>102</v>
      </c>
      <c r="L68" s="491" t="s">
        <v>102</v>
      </c>
      <c r="M68" s="484">
        <f t="shared" ref="M68:N68" si="4">M9/M$8</f>
        <v>0.33308714316199067</v>
      </c>
      <c r="N68" s="484">
        <f t="shared" si="4"/>
        <v>0.28310266534356437</v>
      </c>
      <c r="O68" s="484">
        <f t="shared" ref="O68:P68" si="5">O9/O$8</f>
        <v>0.3321666691589571</v>
      </c>
      <c r="P68" s="491">
        <f t="shared" si="5"/>
        <v>0.26069861493491059</v>
      </c>
    </row>
    <row r="69" spans="1:16" ht="15.75" customHeight="1" x14ac:dyDescent="0.2">
      <c r="A69" s="492" t="s">
        <v>162</v>
      </c>
      <c r="B69" s="493">
        <f t="shared" si="2"/>
        <v>0.23302913764870783</v>
      </c>
      <c r="C69" s="493">
        <f t="shared" si="2"/>
        <v>0.2810160432011552</v>
      </c>
      <c r="D69" s="493">
        <f t="shared" si="2"/>
        <v>0.35044362080861147</v>
      </c>
      <c r="E69" s="493">
        <f t="shared" si="2"/>
        <v>0.44035148426287812</v>
      </c>
      <c r="F69" s="493">
        <f t="shared" si="2"/>
        <v>0.49575903365568885</v>
      </c>
      <c r="G69" s="493">
        <f t="shared" si="2"/>
        <v>0.51746948299328588</v>
      </c>
      <c r="H69" s="493">
        <f t="shared" si="2"/>
        <v>0.55469924248051039</v>
      </c>
      <c r="I69" s="493">
        <f t="shared" ref="I69:J69" si="6">I10/I$8</f>
        <v>0.56336605048727417</v>
      </c>
      <c r="J69" s="493">
        <f t="shared" si="6"/>
        <v>0.48681487438165644</v>
      </c>
      <c r="K69" s="493" t="s">
        <v>102</v>
      </c>
      <c r="L69" s="493" t="s">
        <v>102</v>
      </c>
      <c r="M69" s="494">
        <f t="shared" ref="M69:N69" si="7">M10/M$8</f>
        <v>0.45378342327622645</v>
      </c>
      <c r="N69" s="494">
        <f t="shared" si="7"/>
        <v>0.54530912940711118</v>
      </c>
      <c r="O69" s="494">
        <f t="shared" ref="O69:P69" si="8">O10/O$8</f>
        <v>0.45546888718302858</v>
      </c>
      <c r="P69" s="493">
        <f t="shared" si="8"/>
        <v>0.5385912262383431</v>
      </c>
    </row>
    <row r="70" spans="1:16" ht="15.75" customHeight="1" x14ac:dyDescent="0.2">
      <c r="A70" s="490" t="s">
        <v>163</v>
      </c>
      <c r="B70" s="491">
        <f t="shared" si="2"/>
        <v>1.3075314418636427E-2</v>
      </c>
      <c r="C70" s="491">
        <f t="shared" si="2"/>
        <v>1.5609142047269429E-2</v>
      </c>
      <c r="D70" s="491">
        <f t="shared" si="2"/>
        <v>1.6362487596096452E-2</v>
      </c>
      <c r="E70" s="491">
        <f t="shared" si="2"/>
        <v>1.8926585534796325E-2</v>
      </c>
      <c r="F70" s="491">
        <f t="shared" si="2"/>
        <v>1.9783181718820653E-2</v>
      </c>
      <c r="G70" s="491">
        <f t="shared" si="2"/>
        <v>1.9046633586534859E-2</v>
      </c>
      <c r="H70" s="491">
        <f t="shared" si="2"/>
        <v>1.9300420737174907E-2</v>
      </c>
      <c r="I70" s="491">
        <f t="shared" ref="I70:J70" si="9">I11/I$8</f>
        <v>1.3009497608853875E-2</v>
      </c>
      <c r="J70" s="491">
        <f t="shared" si="9"/>
        <v>1.6267884717672144E-2</v>
      </c>
      <c r="K70" s="491" t="s">
        <v>102</v>
      </c>
      <c r="L70" s="491" t="s">
        <v>102</v>
      </c>
      <c r="M70" s="484">
        <f t="shared" ref="M70:N70" si="10">M11/M$8</f>
        <v>1.8650869653056328E-2</v>
      </c>
      <c r="N70" s="484">
        <f t="shared" si="10"/>
        <v>1.3778087222953187E-2</v>
      </c>
      <c r="O70" s="484">
        <f t="shared" ref="O70:P70" si="11">O11/O$8</f>
        <v>1.8561136404152738E-2</v>
      </c>
      <c r="P70" s="491">
        <f t="shared" si="11"/>
        <v>1.9734455830943517E-2</v>
      </c>
    </row>
    <row r="71" spans="1:16" ht="15.75" customHeight="1" x14ac:dyDescent="0.2">
      <c r="A71" s="492" t="s">
        <v>164</v>
      </c>
      <c r="B71" s="493">
        <f t="shared" si="2"/>
        <v>0.12144152750073006</v>
      </c>
      <c r="C71" s="493">
        <f t="shared" si="2"/>
        <v>0.13987671325236684</v>
      </c>
      <c r="D71" s="493">
        <f t="shared" si="2"/>
        <v>0.15503894421206399</v>
      </c>
      <c r="E71" s="493">
        <f t="shared" si="2"/>
        <v>0.1093130968003426</v>
      </c>
      <c r="F71" s="493">
        <f t="shared" si="2"/>
        <v>9.2073921851414831E-2</v>
      </c>
      <c r="G71" s="493">
        <f t="shared" si="2"/>
        <v>9.3587359378073956E-2</v>
      </c>
      <c r="H71" s="493">
        <f t="shared" si="2"/>
        <v>9.6028927093469732E-2</v>
      </c>
      <c r="I71" s="493">
        <f t="shared" ref="I71:J71" si="12">I12/I$8</f>
        <v>0.10607940810699264</v>
      </c>
      <c r="J71" s="493">
        <f t="shared" si="12"/>
        <v>0.17359361124676506</v>
      </c>
      <c r="K71" s="493" t="s">
        <v>102</v>
      </c>
      <c r="L71" s="493" t="s">
        <v>102</v>
      </c>
      <c r="M71" s="494">
        <f t="shared" ref="M71:N71" si="13">M12/M$8</f>
        <v>0.10926463630477458</v>
      </c>
      <c r="N71" s="494">
        <f t="shared" si="13"/>
        <v>0.12200468450361771</v>
      </c>
      <c r="O71" s="494">
        <f t="shared" ref="O71:P71" si="14">O12/O$8</f>
        <v>0.10949924680210768</v>
      </c>
      <c r="P71" s="493">
        <f t="shared" si="14"/>
        <v>0.13915904799547213</v>
      </c>
    </row>
    <row r="72" spans="1:16" ht="15.75" customHeight="1" x14ac:dyDescent="0.2">
      <c r="A72" s="495" t="s">
        <v>165</v>
      </c>
      <c r="B72" s="496">
        <f t="shared" si="2"/>
        <v>0.23768590585493901</v>
      </c>
      <c r="C72" s="496">
        <f t="shared" si="2"/>
        <v>0.1850054121832824</v>
      </c>
      <c r="D72" s="496">
        <f t="shared" si="2"/>
        <v>0.12226100418441606</v>
      </c>
      <c r="E72" s="496">
        <f t="shared" si="2"/>
        <v>9.1259202257218397E-2</v>
      </c>
      <c r="F72" s="496">
        <f t="shared" si="2"/>
        <v>6.260840987448249E-2</v>
      </c>
      <c r="G72" s="496">
        <f t="shared" si="2"/>
        <v>5.9112742590785097E-2</v>
      </c>
      <c r="H72" s="496">
        <f t="shared" si="2"/>
        <v>4.0486067387693558E-2</v>
      </c>
      <c r="I72" s="496">
        <f t="shared" ref="I72:J72" si="15">I13/I$8</f>
        <v>3.4504354751048294E-2</v>
      </c>
      <c r="J72" s="496">
        <f t="shared" si="15"/>
        <v>4.002019601020515E-2</v>
      </c>
      <c r="K72" s="496" t="s">
        <v>102</v>
      </c>
      <c r="L72" s="496" t="s">
        <v>102</v>
      </c>
      <c r="M72" s="497">
        <f t="shared" ref="M72:N72" si="16">M13/M$8</f>
        <v>8.521392760258846E-2</v>
      </c>
      <c r="N72" s="497">
        <f t="shared" si="16"/>
        <v>3.5805433524790528E-2</v>
      </c>
      <c r="O72" s="497">
        <f t="shared" ref="O72:P72" si="17">O13/O$8</f>
        <v>8.4304060453111077E-2</v>
      </c>
      <c r="P72" s="496">
        <f t="shared" si="17"/>
        <v>4.1816655001239836E-2</v>
      </c>
    </row>
    <row r="73" spans="1:16" ht="15.75" customHeight="1" x14ac:dyDescent="0.25">
      <c r="A73" s="498" t="s">
        <v>287</v>
      </c>
      <c r="B73" s="499">
        <f>B14/B$14</f>
        <v>1</v>
      </c>
      <c r="C73" s="499">
        <f t="shared" ref="C73:H73" si="18">C14/C$14</f>
        <v>1</v>
      </c>
      <c r="D73" s="499">
        <f t="shared" si="18"/>
        <v>1</v>
      </c>
      <c r="E73" s="499">
        <f t="shared" si="18"/>
        <v>1</v>
      </c>
      <c r="F73" s="499">
        <f t="shared" si="18"/>
        <v>1</v>
      </c>
      <c r="G73" s="499">
        <f t="shared" si="18"/>
        <v>1</v>
      </c>
      <c r="H73" s="499">
        <f t="shared" si="18"/>
        <v>1</v>
      </c>
      <c r="I73" s="499">
        <f t="shared" ref="I73:J73" si="19">I14/I$14</f>
        <v>1</v>
      </c>
      <c r="J73" s="499">
        <f t="shared" si="19"/>
        <v>1</v>
      </c>
      <c r="K73" s="499" t="s">
        <v>102</v>
      </c>
      <c r="L73" s="499" t="s">
        <v>102</v>
      </c>
      <c r="M73" s="500">
        <f>M14/M$14</f>
        <v>1</v>
      </c>
      <c r="N73" s="500">
        <f>N14/N$14</f>
        <v>1</v>
      </c>
      <c r="O73" s="500">
        <f>O14/O$14</f>
        <v>1</v>
      </c>
      <c r="P73" s="499">
        <f>P14/P$14</f>
        <v>1</v>
      </c>
    </row>
    <row r="74" spans="1:16" ht="15.75" customHeight="1" x14ac:dyDescent="0.2">
      <c r="A74" s="490" t="s">
        <v>79</v>
      </c>
      <c r="B74" s="491">
        <f t="shared" ref="B74:I84" si="20">B15/B$14</f>
        <v>0.43401975312609636</v>
      </c>
      <c r="C74" s="491">
        <f t="shared" si="20"/>
        <v>0.47044454599169216</v>
      </c>
      <c r="D74" s="491">
        <f t="shared" si="20"/>
        <v>0.51009582913796481</v>
      </c>
      <c r="E74" s="491">
        <f t="shared" si="20"/>
        <v>0.56265058975273363</v>
      </c>
      <c r="F74" s="491">
        <f t="shared" si="20"/>
        <v>0.59934474986494557</v>
      </c>
      <c r="G74" s="491">
        <f t="shared" si="20"/>
        <v>0.6123779446279134</v>
      </c>
      <c r="H74" s="491">
        <f t="shared" si="20"/>
        <v>0.63328516658159872</v>
      </c>
      <c r="I74" s="491">
        <f t="shared" ref="I74:J74" si="21">I15/I$14</f>
        <v>0.55882082134958966</v>
      </c>
      <c r="J74" s="491">
        <f t="shared" si="21"/>
        <v>0.57788883929519685</v>
      </c>
      <c r="K74" s="491" t="s">
        <v>102</v>
      </c>
      <c r="L74" s="491" t="s">
        <v>102</v>
      </c>
      <c r="M74" s="484">
        <f t="shared" ref="M74:N74" si="22">M15/M$14</f>
        <v>0.57094857572169022</v>
      </c>
      <c r="N74" s="484">
        <f t="shared" si="22"/>
        <v>0.56353066989129841</v>
      </c>
      <c r="O74" s="484">
        <f t="shared" ref="O74:P74" si="23">O15/O$14</f>
        <v>0.57081884696108343</v>
      </c>
      <c r="P74" s="491">
        <f t="shared" si="23"/>
        <v>0.66896496793201898</v>
      </c>
    </row>
    <row r="75" spans="1:16" ht="15.75" customHeight="1" x14ac:dyDescent="0.2">
      <c r="A75" s="492" t="s">
        <v>167</v>
      </c>
      <c r="B75" s="493">
        <f t="shared" si="20"/>
        <v>0.27958253084667806</v>
      </c>
      <c r="C75" s="493">
        <f t="shared" si="20"/>
        <v>0.34461924988319648</v>
      </c>
      <c r="D75" s="493">
        <f t="shared" si="20"/>
        <v>0.40831608636413386</v>
      </c>
      <c r="E75" s="493">
        <f t="shared" si="20"/>
        <v>0.48631672666597914</v>
      </c>
      <c r="F75" s="493">
        <f t="shared" si="20"/>
        <v>0.52684753291328135</v>
      </c>
      <c r="G75" s="493">
        <f t="shared" si="20"/>
        <v>0.52695855101373068</v>
      </c>
      <c r="H75" s="493">
        <f t="shared" si="20"/>
        <v>0.53268557094556657</v>
      </c>
      <c r="I75" s="493">
        <f t="shared" ref="I75:J75" si="24">I16/I$14</f>
        <v>0.42302950186916138</v>
      </c>
      <c r="J75" s="493">
        <f t="shared" si="24"/>
        <v>0.53982852970811757</v>
      </c>
      <c r="K75" s="493" t="s">
        <v>102</v>
      </c>
      <c r="L75" s="493" t="s">
        <v>102</v>
      </c>
      <c r="M75" s="494">
        <f t="shared" ref="M75:N75" si="25">M16/M$14</f>
        <v>0.48560793132001867</v>
      </c>
      <c r="N75" s="494">
        <f t="shared" si="25"/>
        <v>0.45187915643140153</v>
      </c>
      <c r="O75" s="494">
        <f t="shared" ref="O75:P75" si="26">O16/O$14</f>
        <v>0.48501806239316569</v>
      </c>
      <c r="P75" s="493">
        <f t="shared" si="26"/>
        <v>0.55777847181151752</v>
      </c>
    </row>
    <row r="76" spans="1:16" ht="15.75" customHeight="1" x14ac:dyDescent="0.2">
      <c r="A76" s="490" t="s">
        <v>322</v>
      </c>
      <c r="B76" s="491">
        <f t="shared" si="20"/>
        <v>4.6147803891791551E-2</v>
      </c>
      <c r="C76" s="491">
        <f t="shared" si="20"/>
        <v>4.3863499669542762E-2</v>
      </c>
      <c r="D76" s="491">
        <f t="shared" si="20"/>
        <v>4.9432776965866683E-2</v>
      </c>
      <c r="E76" s="491">
        <f t="shared" si="20"/>
        <v>7.8228667990382764E-2</v>
      </c>
      <c r="F76" s="491">
        <f t="shared" si="20"/>
        <v>9.7761802197323416E-2</v>
      </c>
      <c r="G76" s="491">
        <f t="shared" si="20"/>
        <v>9.6575015495953667E-2</v>
      </c>
      <c r="H76" s="491">
        <f t="shared" si="20"/>
        <v>0.10195647981907408</v>
      </c>
      <c r="I76" s="491">
        <f t="shared" ref="I76:J76" si="27">I17/I$14</f>
        <v>8.2084694362406507E-2</v>
      </c>
      <c r="J76" s="491">
        <f t="shared" si="27"/>
        <v>9.3171063653489775E-2</v>
      </c>
      <c r="K76" s="491" t="s">
        <v>102</v>
      </c>
      <c r="L76" s="491" t="s">
        <v>102</v>
      </c>
      <c r="M76" s="484">
        <f t="shared" ref="M76:N76" si="28">M17/M$14</f>
        <v>8.1256146347111591E-2</v>
      </c>
      <c r="N76" s="484">
        <f t="shared" si="28"/>
        <v>8.482305554856788E-2</v>
      </c>
      <c r="O76" s="484">
        <f t="shared" ref="O76:P76" si="29">O17/O$14</f>
        <v>8.1318526582280184E-2</v>
      </c>
      <c r="P76" s="491">
        <f t="shared" si="29"/>
        <v>0.11519384065430434</v>
      </c>
    </row>
    <row r="77" spans="1:16" ht="15.75" customHeight="1" x14ac:dyDescent="0.2">
      <c r="A77" s="492" t="s">
        <v>168</v>
      </c>
      <c r="B77" s="493">
        <f t="shared" si="20"/>
        <v>0.15443722227941833</v>
      </c>
      <c r="C77" s="493">
        <f t="shared" si="20"/>
        <v>0.12582529610741849</v>
      </c>
      <c r="D77" s="493">
        <f t="shared" si="20"/>
        <v>0.10177974277259637</v>
      </c>
      <c r="E77" s="493">
        <f t="shared" si="20"/>
        <v>7.6333863086754508E-2</v>
      </c>
      <c r="F77" s="493">
        <f t="shared" si="20"/>
        <v>7.2497216951664223E-2</v>
      </c>
      <c r="G77" s="493">
        <f t="shared" si="20"/>
        <v>8.5419393614182812E-2</v>
      </c>
      <c r="H77" s="493">
        <f t="shared" si="20"/>
        <v>0.10059959563603212</v>
      </c>
      <c r="I77" s="493">
        <f t="shared" ref="I77:J77" si="30">I18/I$14</f>
        <v>0.13579131948042833</v>
      </c>
      <c r="J77" s="493">
        <f t="shared" si="30"/>
        <v>3.8060309587079302E-2</v>
      </c>
      <c r="K77" s="493" t="s">
        <v>102</v>
      </c>
      <c r="L77" s="493" t="s">
        <v>102</v>
      </c>
      <c r="M77" s="494">
        <f t="shared" ref="M77:N77" si="31">M18/M$14</f>
        <v>8.5340644400591401E-2</v>
      </c>
      <c r="N77" s="494">
        <f t="shared" si="31"/>
        <v>0.11165151345989695</v>
      </c>
      <c r="O77" s="494">
        <f t="shared" ref="O77:P77" si="32">O18/O$14</f>
        <v>8.580078456791769E-2</v>
      </c>
      <c r="P77" s="493">
        <f t="shared" si="32"/>
        <v>0.11118649612050138</v>
      </c>
    </row>
    <row r="78" spans="1:16" ht="15.75" customHeight="1" x14ac:dyDescent="0.2">
      <c r="A78" s="490" t="s">
        <v>169</v>
      </c>
      <c r="B78" s="491">
        <f t="shared" si="20"/>
        <v>0.30857274452328043</v>
      </c>
      <c r="C78" s="491">
        <f t="shared" si="20"/>
        <v>0.29130494810669388</v>
      </c>
      <c r="D78" s="491">
        <f t="shared" si="20"/>
        <v>0.27465943600194459</v>
      </c>
      <c r="E78" s="491">
        <f t="shared" si="20"/>
        <v>0.24793870769252435</v>
      </c>
      <c r="F78" s="491">
        <f t="shared" si="20"/>
        <v>0.22655555893029042</v>
      </c>
      <c r="G78" s="491">
        <f t="shared" si="20"/>
        <v>0.21525607053490994</v>
      </c>
      <c r="H78" s="491">
        <f t="shared" si="20"/>
        <v>0.21202081351109864</v>
      </c>
      <c r="I78" s="491">
        <f t="shared" ref="I78:J78" si="33">I19/I$14</f>
        <v>0.30470726239868984</v>
      </c>
      <c r="J78" s="491">
        <f t="shared" si="33"/>
        <v>0.30369973876582307</v>
      </c>
      <c r="K78" s="491" t="s">
        <v>102</v>
      </c>
      <c r="L78" s="491" t="s">
        <v>102</v>
      </c>
      <c r="M78" s="484">
        <f t="shared" ref="M78:N78" si="34">M19/M$14</f>
        <v>0.24208475654622488</v>
      </c>
      <c r="N78" s="484">
        <f t="shared" si="34"/>
        <v>0.30445840151958736</v>
      </c>
      <c r="O78" s="484">
        <f t="shared" ref="O78:P78" si="35">O19/O$14</f>
        <v>0.24317558404260364</v>
      </c>
      <c r="P78" s="491">
        <f t="shared" si="35"/>
        <v>0.16688616366699768</v>
      </c>
    </row>
    <row r="79" spans="1:16" ht="15.75" customHeight="1" x14ac:dyDescent="0.2">
      <c r="A79" s="492" t="s">
        <v>170</v>
      </c>
      <c r="B79" s="493">
        <f t="shared" si="20"/>
        <v>0.18060100500569196</v>
      </c>
      <c r="C79" s="493">
        <f t="shared" si="20"/>
        <v>0.19459998964107514</v>
      </c>
      <c r="D79" s="493">
        <f t="shared" si="20"/>
        <v>0.19078928371129991</v>
      </c>
      <c r="E79" s="493">
        <f t="shared" si="20"/>
        <v>0.18425159666994068</v>
      </c>
      <c r="F79" s="493">
        <f t="shared" si="20"/>
        <v>0.17570871737528845</v>
      </c>
      <c r="G79" s="493">
        <f t="shared" si="20"/>
        <v>0.16632775545115391</v>
      </c>
      <c r="H79" s="493">
        <f t="shared" si="20"/>
        <v>0.17413679920140596</v>
      </c>
      <c r="I79" s="493">
        <f t="shared" ref="I79:J79" si="36">I20/I$14</f>
        <v>0.20404224245670755</v>
      </c>
      <c r="J79" s="493">
        <f t="shared" si="36"/>
        <v>0.25339011892755625</v>
      </c>
      <c r="K79" s="493" t="s">
        <v>102</v>
      </c>
      <c r="L79" s="493" t="s">
        <v>102</v>
      </c>
      <c r="M79" s="494">
        <f t="shared" ref="M79:N79" si="37">M20/M$14</f>
        <v>0.1805573072282691</v>
      </c>
      <c r="N79" s="494">
        <f t="shared" si="37"/>
        <v>0.21623129245019487</v>
      </c>
      <c r="O79" s="494">
        <f t="shared" ref="O79:P79" si="38">O20/O$14</f>
        <v>0.18118119515357653</v>
      </c>
      <c r="P79" s="493">
        <f t="shared" si="38"/>
        <v>0.1296607371292933</v>
      </c>
    </row>
    <row r="80" spans="1:16" ht="15.75" customHeight="1" x14ac:dyDescent="0.2">
      <c r="A80" s="490" t="s">
        <v>171</v>
      </c>
      <c r="B80" s="491">
        <f t="shared" si="20"/>
        <v>5.8105106862159479E-2</v>
      </c>
      <c r="C80" s="491">
        <f t="shared" si="20"/>
        <v>4.1403815693019042E-2</v>
      </c>
      <c r="D80" s="491">
        <f t="shared" si="20"/>
        <v>2.058383515085465E-2</v>
      </c>
      <c r="E80" s="491">
        <f t="shared" si="20"/>
        <v>6.0536697486614499E-3</v>
      </c>
      <c r="F80" s="491">
        <f t="shared" si="20"/>
        <v>3.095756113357202E-3</v>
      </c>
      <c r="G80" s="491">
        <f t="shared" si="20"/>
        <v>2.2948714498600004E-3</v>
      </c>
      <c r="H80" s="491">
        <f t="shared" si="20"/>
        <v>2.1239859204048176E-3</v>
      </c>
      <c r="I80" s="491">
        <f t="shared" si="20"/>
        <v>3.0444880115392987E-3</v>
      </c>
      <c r="J80" s="491">
        <f t="shared" ref="J80" si="39">J21/J$14</f>
        <v>4.16319263113883E-3</v>
      </c>
      <c r="K80" s="491" t="s">
        <v>102</v>
      </c>
      <c r="L80" s="491" t="s">
        <v>102</v>
      </c>
      <c r="M80" s="484">
        <f t="shared" ref="M80:N80" si="40">M21/M$14</f>
        <v>8.5517175184413544E-3</v>
      </c>
      <c r="N80" s="484">
        <f t="shared" si="40"/>
        <v>3.3208108750717724E-3</v>
      </c>
      <c r="O80" s="484">
        <f t="shared" ref="O80:P80" si="41">O21/O$14</f>
        <v>8.4602363036526615E-3</v>
      </c>
      <c r="P80" s="491">
        <f t="shared" si="41"/>
        <v>4.3725177047931928E-3</v>
      </c>
    </row>
    <row r="81" spans="1:16" ht="15.75" customHeight="1" x14ac:dyDescent="0.2">
      <c r="A81" s="693" t="s">
        <v>608</v>
      </c>
      <c r="B81" s="493">
        <f t="shared" si="20"/>
        <v>6.9866632654600566E-2</v>
      </c>
      <c r="C81" s="493">
        <f t="shared" si="20"/>
        <v>5.5301142771522448E-2</v>
      </c>
      <c r="D81" s="493">
        <f t="shared" si="20"/>
        <v>6.3286317139790008E-2</v>
      </c>
      <c r="E81" s="493">
        <f t="shared" si="20"/>
        <v>5.7633441272749213E-2</v>
      </c>
      <c r="F81" s="493">
        <f t="shared" si="20"/>
        <v>4.775108544164474E-2</v>
      </c>
      <c r="G81" s="493">
        <f t="shared" si="20"/>
        <v>4.6633443633896016E-2</v>
      </c>
      <c r="H81" s="493">
        <f t="shared" si="20"/>
        <v>3.5760028389287865E-2</v>
      </c>
      <c r="I81" s="493">
        <f t="shared" ref="I81:J81" si="42">I22/I$14</f>
        <v>9.7620531931259913E-2</v>
      </c>
      <c r="J81" s="493">
        <f t="shared" si="42"/>
        <v>4.6146427208080099E-2</v>
      </c>
      <c r="K81" s="493" t="s">
        <v>102</v>
      </c>
      <c r="L81" s="493" t="s">
        <v>102</v>
      </c>
      <c r="M81" s="494">
        <f t="shared" ref="M81:N81" si="43">M22/M$14</f>
        <v>5.2975731799514446E-2</v>
      </c>
      <c r="N81" s="494">
        <f t="shared" si="43"/>
        <v>8.4906298194320745E-2</v>
      </c>
      <c r="O81" s="494">
        <f t="shared" ref="O81:P81" si="44">O22/O$14</f>
        <v>5.3534152585374473E-2</v>
      </c>
      <c r="P81" s="493">
        <f t="shared" si="44"/>
        <v>3.2852908832911185E-2</v>
      </c>
    </row>
    <row r="82" spans="1:16" ht="15.75" customHeight="1" x14ac:dyDescent="0.2">
      <c r="A82" s="490" t="s">
        <v>172</v>
      </c>
      <c r="B82" s="491">
        <f t="shared" si="20"/>
        <v>3.3121458242004451E-2</v>
      </c>
      <c r="C82" s="491">
        <f t="shared" si="20"/>
        <v>2.4375029099469835E-2</v>
      </c>
      <c r="D82" s="491">
        <f t="shared" si="20"/>
        <v>2.6071017712553747E-2</v>
      </c>
      <c r="E82" s="491">
        <f t="shared" si="20"/>
        <v>3.1410192687370386E-2</v>
      </c>
      <c r="F82" s="491">
        <f t="shared" si="20"/>
        <v>3.630631069282067E-2</v>
      </c>
      <c r="G82" s="491">
        <f t="shared" si="20"/>
        <v>4.0629203743224082E-2</v>
      </c>
      <c r="H82" s="491">
        <f t="shared" si="20"/>
        <v>4.4833621401499962E-2</v>
      </c>
      <c r="I82" s="491">
        <f t="shared" ref="I82:J82" si="45">I23/I$14</f>
        <v>3.7508083309000524E-2</v>
      </c>
      <c r="J82" s="491">
        <f t="shared" si="45"/>
        <v>1.9738308621827145E-2</v>
      </c>
      <c r="K82" s="491" t="s">
        <v>102</v>
      </c>
      <c r="L82" s="491" t="s">
        <v>102</v>
      </c>
      <c r="M82" s="484">
        <f t="shared" ref="M82:N82" si="46">M23/M$14</f>
        <v>3.3919677140597904E-2</v>
      </c>
      <c r="N82" s="484">
        <f t="shared" si="46"/>
        <v>3.3118904127998422E-2</v>
      </c>
      <c r="O82" s="484">
        <f t="shared" ref="O82:P82" si="47">O23/O$14</f>
        <v>3.3905672745186674E-2</v>
      </c>
      <c r="P82" s="491">
        <f t="shared" si="47"/>
        <v>4.4193896279550372E-2</v>
      </c>
    </row>
    <row r="83" spans="1:16" ht="15.75" customHeight="1" x14ac:dyDescent="0.2">
      <c r="A83" s="492" t="s">
        <v>173</v>
      </c>
      <c r="B83" s="493">
        <f t="shared" si="20"/>
        <v>0.1043985511885485</v>
      </c>
      <c r="C83" s="493">
        <f t="shared" si="20"/>
        <v>9.5616575507358123E-2</v>
      </c>
      <c r="D83" s="493">
        <f t="shared" si="20"/>
        <v>8.5300018061201396E-2</v>
      </c>
      <c r="E83" s="493">
        <f t="shared" si="20"/>
        <v>8.0635054192727262E-2</v>
      </c>
      <c r="F83" s="493">
        <f t="shared" si="20"/>
        <v>7.9076314730225666E-2</v>
      </c>
      <c r="G83" s="493">
        <f t="shared" si="20"/>
        <v>8.009409262563566E-2</v>
      </c>
      <c r="H83" s="493">
        <f t="shared" si="20"/>
        <v>7.4219232822608033E-2</v>
      </c>
      <c r="I83" s="493">
        <f t="shared" ref="I83:J83" si="48">I24/I$14</f>
        <v>6.7754021060338357E-2</v>
      </c>
      <c r="J83" s="493">
        <f t="shared" si="48"/>
        <v>6.7995107100969607E-2</v>
      </c>
      <c r="K83" s="493" t="s">
        <v>102</v>
      </c>
      <c r="L83" s="493" t="s">
        <v>102</v>
      </c>
      <c r="M83" s="494">
        <f t="shared" ref="M83:N83" si="49">M24/M$14</f>
        <v>8.1126595744281674E-2</v>
      </c>
      <c r="N83" s="494">
        <f t="shared" si="49"/>
        <v>6.7813569920033706E-2</v>
      </c>
      <c r="O83" s="494">
        <f t="shared" ref="O83:P83" si="50">O24/O$14</f>
        <v>8.0893769610360294E-2</v>
      </c>
      <c r="P83" s="493">
        <f t="shared" si="50"/>
        <v>7.705712675677058E-2</v>
      </c>
    </row>
    <row r="84" spans="1:16" ht="15.75" customHeight="1" x14ac:dyDescent="0.2">
      <c r="A84" s="495" t="s">
        <v>174</v>
      </c>
      <c r="B84" s="496">
        <f t="shared" si="20"/>
        <v>0.11988749292007025</v>
      </c>
      <c r="C84" s="496">
        <f t="shared" si="20"/>
        <v>0.11825890129586324</v>
      </c>
      <c r="D84" s="496">
        <f t="shared" si="20"/>
        <v>0.10387369908757006</v>
      </c>
      <c r="E84" s="496">
        <f t="shared" si="20"/>
        <v>7.7365455675817374E-2</v>
      </c>
      <c r="F84" s="496">
        <f t="shared" si="20"/>
        <v>5.8717065781717752E-2</v>
      </c>
      <c r="G84" s="496">
        <f t="shared" si="20"/>
        <v>5.1642688468316988E-2</v>
      </c>
      <c r="H84" s="496">
        <f t="shared" si="20"/>
        <v>3.5641165683194614E-2</v>
      </c>
      <c r="I84" s="496">
        <f t="shared" ref="I84:J84" si="51">I25/I$14</f>
        <v>3.1209811882381536E-2</v>
      </c>
      <c r="J84" s="496">
        <f t="shared" si="51"/>
        <v>3.0678006217135352E-2</v>
      </c>
      <c r="K84" s="496" t="s">
        <v>102</v>
      </c>
      <c r="L84" s="496" t="s">
        <v>102</v>
      </c>
      <c r="M84" s="497">
        <f t="shared" ref="M84:N84" si="52">M25/M$14</f>
        <v>7.1920394846125307E-2</v>
      </c>
      <c r="N84" s="497">
        <f t="shared" si="52"/>
        <v>3.1078454541082077E-2</v>
      </c>
      <c r="O84" s="497">
        <f t="shared" ref="O84:P84" si="53">O25/O$14</f>
        <v>7.1206126640765963E-2</v>
      </c>
      <c r="P84" s="496">
        <f t="shared" si="53"/>
        <v>4.2897845363894772E-2</v>
      </c>
    </row>
    <row r="85" spans="1:16" ht="15.75" customHeight="1" x14ac:dyDescent="0.25">
      <c r="A85" s="501" t="s">
        <v>201</v>
      </c>
      <c r="B85" s="502"/>
      <c r="C85" s="502"/>
      <c r="D85" s="502"/>
      <c r="E85" s="502"/>
      <c r="F85" s="502"/>
      <c r="G85" s="502"/>
      <c r="H85" s="502"/>
      <c r="I85" s="502"/>
      <c r="J85" s="502"/>
      <c r="K85" s="502"/>
      <c r="L85" s="502"/>
      <c r="M85" s="503"/>
      <c r="N85" s="503"/>
      <c r="O85" s="503"/>
      <c r="P85" s="557"/>
    </row>
    <row r="86" spans="1:16" ht="15.75" customHeight="1" x14ac:dyDescent="0.25">
      <c r="A86" s="498" t="s">
        <v>288</v>
      </c>
      <c r="B86" s="499">
        <f>B28/B$28</f>
        <v>1</v>
      </c>
      <c r="C86" s="499">
        <f t="shared" ref="C86:H86" si="54">C28/C$28</f>
        <v>1</v>
      </c>
      <c r="D86" s="499">
        <f t="shared" si="54"/>
        <v>1</v>
      </c>
      <c r="E86" s="499">
        <f t="shared" si="54"/>
        <v>1</v>
      </c>
      <c r="F86" s="499">
        <f t="shared" si="54"/>
        <v>1</v>
      </c>
      <c r="G86" s="499">
        <f t="shared" si="54"/>
        <v>1</v>
      </c>
      <c r="H86" s="499">
        <f t="shared" si="54"/>
        <v>1</v>
      </c>
      <c r="I86" s="499">
        <f t="shared" ref="I86:J86" si="55">I28/I$28</f>
        <v>1</v>
      </c>
      <c r="J86" s="499">
        <f t="shared" si="55"/>
        <v>1</v>
      </c>
      <c r="K86" s="499" t="s">
        <v>102</v>
      </c>
      <c r="L86" s="499" t="s">
        <v>102</v>
      </c>
      <c r="M86" s="500">
        <f>M28/M$28</f>
        <v>1</v>
      </c>
      <c r="N86" s="500">
        <f>N28/N$28</f>
        <v>1</v>
      </c>
      <c r="O86" s="500">
        <f>O28/O$28</f>
        <v>1</v>
      </c>
      <c r="P86" s="499">
        <f>P28/P$28</f>
        <v>1</v>
      </c>
    </row>
    <row r="87" spans="1:16" ht="15.75" customHeight="1" x14ac:dyDescent="0.2">
      <c r="A87" s="490" t="s">
        <v>178</v>
      </c>
      <c r="B87" s="491">
        <f t="shared" ref="B87:H89" si="56">B29/B$28</f>
        <v>0.95099106293739455</v>
      </c>
      <c r="C87" s="491">
        <f t="shared" si="56"/>
        <v>0.94916730732741017</v>
      </c>
      <c r="D87" s="491">
        <f t="shared" si="56"/>
        <v>0.93037998574391056</v>
      </c>
      <c r="E87" s="491">
        <f t="shared" si="56"/>
        <v>0.94219646579957339</v>
      </c>
      <c r="F87" s="491">
        <f t="shared" si="56"/>
        <v>0.94421800172565939</v>
      </c>
      <c r="G87" s="491">
        <f t="shared" si="56"/>
        <v>0.94117742804720728</v>
      </c>
      <c r="H87" s="491">
        <f t="shared" si="56"/>
        <v>0.93707984639953923</v>
      </c>
      <c r="I87" s="491">
        <f t="shared" ref="I87:J87" si="57">I29/I$28</f>
        <v>0.91024125761075214</v>
      </c>
      <c r="J87" s="491">
        <f t="shared" si="57"/>
        <v>0.9133683309699101</v>
      </c>
      <c r="K87" s="491" t="s">
        <v>102</v>
      </c>
      <c r="L87" s="491" t="s">
        <v>102</v>
      </c>
      <c r="M87" s="484">
        <f t="shared" ref="M87:N87" si="58">M29/M$28</f>
        <v>0.94091632104033851</v>
      </c>
      <c r="N87" s="484">
        <f t="shared" si="58"/>
        <v>0.9110669999452421</v>
      </c>
      <c r="O87" s="484">
        <f t="shared" ref="O87:P87" si="59">O29/O$28</f>
        <v>0.94049487756969508</v>
      </c>
      <c r="P87" s="491">
        <f t="shared" si="59"/>
        <v>0.90624362935236713</v>
      </c>
    </row>
    <row r="88" spans="1:16" ht="15.75" customHeight="1" x14ac:dyDescent="0.2">
      <c r="A88" s="492" t="s">
        <v>179</v>
      </c>
      <c r="B88" s="493">
        <f t="shared" si="56"/>
        <v>3.4921708110668949E-2</v>
      </c>
      <c r="C88" s="493">
        <f t="shared" si="56"/>
        <v>3.3649198994558996E-2</v>
      </c>
      <c r="D88" s="493">
        <f t="shared" si="56"/>
        <v>3.871334446990142E-2</v>
      </c>
      <c r="E88" s="493">
        <f t="shared" si="56"/>
        <v>3.3299182402476799E-2</v>
      </c>
      <c r="F88" s="493">
        <f t="shared" si="56"/>
        <v>3.2134753808099048E-2</v>
      </c>
      <c r="G88" s="493">
        <f t="shared" si="56"/>
        <v>3.4111748506034094E-2</v>
      </c>
      <c r="H88" s="493">
        <f t="shared" si="56"/>
        <v>3.4496796637989074E-2</v>
      </c>
      <c r="I88" s="493">
        <f t="shared" ref="I88:J88" si="60">I30/I$28</f>
        <v>7.0861182872819437E-2</v>
      </c>
      <c r="J88" s="493">
        <f t="shared" si="60"/>
        <v>5.6398915775159229E-2</v>
      </c>
      <c r="K88" s="493" t="s">
        <v>102</v>
      </c>
      <c r="L88" s="493" t="s">
        <v>102</v>
      </c>
      <c r="M88" s="494">
        <f t="shared" ref="M88:N88" si="61">M30/M$28</f>
        <v>3.40393420072896E-2</v>
      </c>
      <c r="N88" s="494">
        <f t="shared" si="61"/>
        <v>6.7042242660944634E-2</v>
      </c>
      <c r="O88" s="494">
        <f t="shared" ref="O88:P88" si="62">O30/O$28</f>
        <v>3.4505310960293863E-2</v>
      </c>
      <c r="P88" s="493">
        <f t="shared" si="62"/>
        <v>6.0999851330819442E-2</v>
      </c>
    </row>
    <row r="89" spans="1:16" ht="15.75" customHeight="1" x14ac:dyDescent="0.2">
      <c r="A89" s="495" t="s">
        <v>180</v>
      </c>
      <c r="B89" s="496">
        <f t="shared" si="56"/>
        <v>1.4087228951936436E-2</v>
      </c>
      <c r="C89" s="496">
        <f t="shared" si="56"/>
        <v>1.7183493678030768E-2</v>
      </c>
      <c r="D89" s="496">
        <f t="shared" si="56"/>
        <v>3.0906669786187987E-2</v>
      </c>
      <c r="E89" s="496">
        <f t="shared" si="56"/>
        <v>2.4504351797949877E-2</v>
      </c>
      <c r="F89" s="496">
        <f t="shared" si="56"/>
        <v>2.3647244466241536E-2</v>
      </c>
      <c r="G89" s="496">
        <f t="shared" si="56"/>
        <v>2.4710823446758758E-2</v>
      </c>
      <c r="H89" s="496">
        <f t="shared" si="56"/>
        <v>2.8423356962471648E-2</v>
      </c>
      <c r="I89" s="496">
        <f t="shared" ref="I89:J89" si="63">I31/I$28</f>
        <v>1.8897559516428471E-2</v>
      </c>
      <c r="J89" s="496">
        <f t="shared" si="63"/>
        <v>3.0232753257802034E-2</v>
      </c>
      <c r="K89" s="496" t="s">
        <v>102</v>
      </c>
      <c r="L89" s="496" t="s">
        <v>102</v>
      </c>
      <c r="M89" s="497">
        <f t="shared" ref="M89:N89" si="64">M31/M$28</f>
        <v>2.5044336955173583E-2</v>
      </c>
      <c r="N89" s="497">
        <f t="shared" si="64"/>
        <v>2.1890757393813361E-2</v>
      </c>
      <c r="O89" s="497">
        <f t="shared" ref="O89:P89" si="65">O31/O$28</f>
        <v>2.4999811470011093E-2</v>
      </c>
      <c r="P89" s="496">
        <f t="shared" si="65"/>
        <v>3.2756519316813448E-2</v>
      </c>
    </row>
    <row r="90" spans="1:16" ht="15.75" customHeight="1" x14ac:dyDescent="0.25">
      <c r="A90" s="498" t="s">
        <v>293</v>
      </c>
      <c r="B90" s="499">
        <f>B32/B$32</f>
        <v>1</v>
      </c>
      <c r="C90" s="499">
        <f t="shared" ref="C90:H90" si="66">C32/C$32</f>
        <v>1</v>
      </c>
      <c r="D90" s="499">
        <f t="shared" si="66"/>
        <v>1</v>
      </c>
      <c r="E90" s="499">
        <f t="shared" si="66"/>
        <v>1</v>
      </c>
      <c r="F90" s="499">
        <f t="shared" si="66"/>
        <v>1</v>
      </c>
      <c r="G90" s="499">
        <f t="shared" si="66"/>
        <v>1</v>
      </c>
      <c r="H90" s="499">
        <f t="shared" si="66"/>
        <v>1</v>
      </c>
      <c r="I90" s="499">
        <f t="shared" ref="I90:J90" si="67">I32/I$32</f>
        <v>1</v>
      </c>
      <c r="J90" s="499">
        <f t="shared" si="67"/>
        <v>1</v>
      </c>
      <c r="K90" s="499" t="s">
        <v>102</v>
      </c>
      <c r="L90" s="499" t="s">
        <v>102</v>
      </c>
      <c r="M90" s="500">
        <f>M32/M$32</f>
        <v>1</v>
      </c>
      <c r="N90" s="500">
        <f>N32/N$32</f>
        <v>1</v>
      </c>
      <c r="O90" s="500">
        <f>O32/O$32</f>
        <v>1</v>
      </c>
      <c r="P90" s="499">
        <f>P32/P$32</f>
        <v>1</v>
      </c>
    </row>
    <row r="91" spans="1:16" ht="15.75" customHeight="1" x14ac:dyDescent="0.2">
      <c r="A91" s="490" t="s">
        <v>182</v>
      </c>
      <c r="B91" s="491">
        <f t="shared" ref="B91:H93" si="68">B33/B$32</f>
        <v>0.20641266357017773</v>
      </c>
      <c r="C91" s="491">
        <f t="shared" si="68"/>
        <v>0.21404384456043149</v>
      </c>
      <c r="D91" s="491">
        <f t="shared" si="68"/>
        <v>0.20571873222139092</v>
      </c>
      <c r="E91" s="491">
        <f t="shared" si="68"/>
        <v>0.20881978979892443</v>
      </c>
      <c r="F91" s="491">
        <f t="shared" si="68"/>
        <v>0.22254077823111593</v>
      </c>
      <c r="G91" s="491">
        <f t="shared" si="68"/>
        <v>0.23980221686398362</v>
      </c>
      <c r="H91" s="491">
        <f t="shared" si="68"/>
        <v>0.25178452431763082</v>
      </c>
      <c r="I91" s="491">
        <f t="shared" ref="I91:J91" si="69">I33/I$32</f>
        <v>0.21115013744340777</v>
      </c>
      <c r="J91" s="491">
        <f t="shared" si="69"/>
        <v>0.324590969584508</v>
      </c>
      <c r="K91" s="491" t="s">
        <v>102</v>
      </c>
      <c r="L91" s="491" t="s">
        <v>102</v>
      </c>
      <c r="M91" s="484">
        <f t="shared" ref="M91:N91" si="70">M33/M$32</f>
        <v>0.2176337055984339</v>
      </c>
      <c r="N91" s="484">
        <f t="shared" si="70"/>
        <v>0.2270029261271744</v>
      </c>
      <c r="O91" s="484">
        <f t="shared" ref="O91:P91" si="71">O33/O$32</f>
        <v>0.21776604353100718</v>
      </c>
      <c r="P91" s="491">
        <f t="shared" si="71"/>
        <v>0.22810870126711169</v>
      </c>
    </row>
    <row r="92" spans="1:16" ht="15.75" customHeight="1" x14ac:dyDescent="0.2">
      <c r="A92" s="492" t="s">
        <v>183</v>
      </c>
      <c r="B92" s="493">
        <f t="shared" si="68"/>
        <v>0.72537482946440179</v>
      </c>
      <c r="C92" s="493">
        <f t="shared" si="68"/>
        <v>0.69370345502445097</v>
      </c>
      <c r="D92" s="493">
        <f t="shared" si="68"/>
        <v>0.6605143163028927</v>
      </c>
      <c r="E92" s="493">
        <f t="shared" si="68"/>
        <v>0.64488416664320125</v>
      </c>
      <c r="F92" s="493">
        <f t="shared" si="68"/>
        <v>0.6075870646320225</v>
      </c>
      <c r="G92" s="493">
        <f t="shared" si="68"/>
        <v>0.59733517272032866</v>
      </c>
      <c r="H92" s="493">
        <f t="shared" si="68"/>
        <v>0.59513987135021595</v>
      </c>
      <c r="I92" s="493">
        <f t="shared" ref="I92:J92" si="72">I34/I$32</f>
        <v>0.62328431604765366</v>
      </c>
      <c r="J92" s="493">
        <f t="shared" si="72"/>
        <v>0.37331925083209699</v>
      </c>
      <c r="K92" s="493" t="s">
        <v>102</v>
      </c>
      <c r="L92" s="493" t="s">
        <v>102</v>
      </c>
      <c r="M92" s="494">
        <f t="shared" ref="M92:N92" si="73">M34/M$32</f>
        <v>0.6352252459248926</v>
      </c>
      <c r="N92" s="494">
        <f t="shared" si="73"/>
        <v>0.58835294890014023</v>
      </c>
      <c r="O92" s="494">
        <f t="shared" ref="O92:P92" si="74">O34/O$32</f>
        <v>0.63456318629298769</v>
      </c>
      <c r="P92" s="493">
        <f t="shared" si="74"/>
        <v>0.56280400834656663</v>
      </c>
    </row>
    <row r="93" spans="1:16" ht="15.75" customHeight="1" x14ac:dyDescent="0.2">
      <c r="A93" s="490" t="s">
        <v>184</v>
      </c>
      <c r="B93" s="496">
        <f t="shared" si="68"/>
        <v>6.8212506965420527E-2</v>
      </c>
      <c r="C93" s="496">
        <f t="shared" si="68"/>
        <v>9.2252700415117544E-2</v>
      </c>
      <c r="D93" s="496">
        <f t="shared" si="68"/>
        <v>0.13376695148112325</v>
      </c>
      <c r="E93" s="496">
        <f t="shared" si="68"/>
        <v>0.14629604355246645</v>
      </c>
      <c r="F93" s="496">
        <f t="shared" si="68"/>
        <v>0.1698721571368616</v>
      </c>
      <c r="G93" s="496">
        <f t="shared" si="68"/>
        <v>0.16286261041568775</v>
      </c>
      <c r="H93" s="496">
        <f t="shared" si="68"/>
        <v>0.15307560432660317</v>
      </c>
      <c r="I93" s="496">
        <f t="shared" ref="I93:J93" si="75">I35/I$32</f>
        <v>0.16556554650893859</v>
      </c>
      <c r="J93" s="496">
        <f t="shared" si="75"/>
        <v>0.30208977958339495</v>
      </c>
      <c r="K93" s="496" t="s">
        <v>102</v>
      </c>
      <c r="L93" s="496" t="s">
        <v>102</v>
      </c>
      <c r="M93" s="497">
        <f t="shared" ref="M93:N93" si="76">M35/M$32</f>
        <v>0.14714104847137913</v>
      </c>
      <c r="N93" s="497">
        <f t="shared" si="76"/>
        <v>0.18464412497268537</v>
      </c>
      <c r="O93" s="497">
        <f t="shared" ref="O93:P93" si="77">O35/O$32</f>
        <v>0.14767077017600502</v>
      </c>
      <c r="P93" s="496">
        <f t="shared" si="77"/>
        <v>0.20908729038056917</v>
      </c>
    </row>
    <row r="94" spans="1:16" ht="15.75" customHeight="1" x14ac:dyDescent="0.25">
      <c r="A94" s="544" t="s">
        <v>226</v>
      </c>
      <c r="B94" s="558"/>
      <c r="C94" s="558"/>
      <c r="D94" s="558"/>
      <c r="E94" s="558"/>
      <c r="F94" s="558"/>
      <c r="G94" s="558"/>
      <c r="H94" s="558"/>
      <c r="I94" s="558"/>
      <c r="J94" s="558"/>
      <c r="K94" s="558"/>
      <c r="L94" s="558"/>
      <c r="M94" s="559"/>
      <c r="N94" s="558"/>
      <c r="O94" s="559"/>
      <c r="P94" s="471"/>
    </row>
    <row r="95" spans="1:16" ht="15.75" customHeight="1" x14ac:dyDescent="0.2">
      <c r="A95" s="550" t="s">
        <v>796</v>
      </c>
      <c r="B95" s="560">
        <v>0.306675841</v>
      </c>
      <c r="C95" s="560">
        <v>0.27203603399999998</v>
      </c>
      <c r="D95" s="560">
        <v>0.23778956500000001</v>
      </c>
      <c r="E95" s="560">
        <v>0.209047075</v>
      </c>
      <c r="F95" s="560">
        <v>0.19410092300000001</v>
      </c>
      <c r="G95" s="560">
        <v>0.18857825</v>
      </c>
      <c r="H95" s="560">
        <v>0.17720862800000001</v>
      </c>
      <c r="I95" s="560">
        <v>0.15279379300000001</v>
      </c>
      <c r="J95" s="560">
        <v>0.202718391</v>
      </c>
      <c r="K95" s="560" t="s">
        <v>102</v>
      </c>
      <c r="L95" s="560" t="s">
        <v>102</v>
      </c>
      <c r="M95" s="561">
        <v>0.20788157800000001</v>
      </c>
      <c r="N95" s="561">
        <v>0.16512529500000001</v>
      </c>
      <c r="O95" s="561">
        <v>0.20713382999999999</v>
      </c>
      <c r="P95" s="735">
        <v>0.15566405899999999</v>
      </c>
    </row>
    <row r="96" spans="1:16" s="7" customFormat="1" ht="15.75" customHeight="1" x14ac:dyDescent="0.2">
      <c r="A96" s="562" t="s">
        <v>407</v>
      </c>
      <c r="B96" s="568">
        <v>0.233029138</v>
      </c>
      <c r="C96" s="568">
        <v>0.28101604299999999</v>
      </c>
      <c r="D96" s="568">
        <v>0.35044362099999998</v>
      </c>
      <c r="E96" s="568">
        <v>0.44035148400000002</v>
      </c>
      <c r="F96" s="568">
        <v>0.49575903399999999</v>
      </c>
      <c r="G96" s="568">
        <v>0.51746948299999995</v>
      </c>
      <c r="H96" s="568">
        <v>0.55469924199999998</v>
      </c>
      <c r="I96" s="491">
        <v>0.56336604999999995</v>
      </c>
      <c r="J96" s="491">
        <v>0.48681487400000001</v>
      </c>
      <c r="K96" s="491" t="s">
        <v>102</v>
      </c>
      <c r="L96" s="491" t="s">
        <v>102</v>
      </c>
      <c r="M96" s="569">
        <v>0.45378342300000002</v>
      </c>
      <c r="N96" s="484">
        <v>0.54530912899999995</v>
      </c>
      <c r="O96" s="569">
        <v>0.45546888699999999</v>
      </c>
      <c r="P96" s="721">
        <v>0.53859122599999998</v>
      </c>
    </row>
    <row r="97" spans="1:18" ht="15.75" customHeight="1" x14ac:dyDescent="0.25">
      <c r="A97" s="546" t="s">
        <v>420</v>
      </c>
      <c r="B97" s="563">
        <v>0.766114776</v>
      </c>
      <c r="C97" s="563">
        <v>0.81465794599999997</v>
      </c>
      <c r="D97" s="563">
        <v>0.84857858100000005</v>
      </c>
      <c r="E97" s="563">
        <v>0.87097722499999997</v>
      </c>
      <c r="F97" s="563">
        <v>0.875765766</v>
      </c>
      <c r="G97" s="563">
        <v>0.87535415000000005</v>
      </c>
      <c r="H97" s="563">
        <v>0.88608278600000001</v>
      </c>
      <c r="I97" s="563">
        <v>0.90647998799999996</v>
      </c>
      <c r="J97" s="563">
        <v>0.86585610499999999</v>
      </c>
      <c r="K97" s="563" t="s">
        <v>102</v>
      </c>
      <c r="L97" s="563" t="s">
        <v>102</v>
      </c>
      <c r="M97" s="564">
        <v>0.86747831399999997</v>
      </c>
      <c r="N97" s="564">
        <v>0.89644578600000002</v>
      </c>
      <c r="O97" s="564">
        <v>0.867984914</v>
      </c>
      <c r="P97" s="737">
        <v>0.91134937199999999</v>
      </c>
    </row>
    <row r="98" spans="1:18" ht="15.75" customHeight="1" x14ac:dyDescent="0.2">
      <c r="A98" s="562" t="s">
        <v>462</v>
      </c>
      <c r="B98" s="491">
        <v>0.44920899600000003</v>
      </c>
      <c r="C98" s="491">
        <v>0.43288462599999999</v>
      </c>
      <c r="D98" s="491">
        <v>0.39022219699999999</v>
      </c>
      <c r="E98" s="491">
        <v>0.37624666899999998</v>
      </c>
      <c r="F98" s="491">
        <v>0.358582073</v>
      </c>
      <c r="G98" s="491">
        <v>0.33822222800000001</v>
      </c>
      <c r="H98" s="491">
        <v>0.325472922</v>
      </c>
      <c r="I98" s="491">
        <v>0.28011299899999997</v>
      </c>
      <c r="J98" s="491">
        <v>0.30875881300000002</v>
      </c>
      <c r="K98" s="491" t="s">
        <v>102</v>
      </c>
      <c r="L98" s="491" t="s">
        <v>102</v>
      </c>
      <c r="M98" s="484">
        <v>0.36808094899999999</v>
      </c>
      <c r="N98" s="484">
        <v>0.287188587</v>
      </c>
      <c r="O98" s="484">
        <v>0.366666255</v>
      </c>
      <c r="P98" s="721">
        <v>0.26731377000000001</v>
      </c>
    </row>
    <row r="99" spans="1:18" ht="15.75" customHeight="1" x14ac:dyDescent="0.25">
      <c r="A99" s="492" t="s">
        <v>409</v>
      </c>
      <c r="B99" s="493">
        <v>0.44004117399999998</v>
      </c>
      <c r="C99" s="493">
        <v>0.55744569600000005</v>
      </c>
      <c r="D99" s="493">
        <v>0.58240961400000002</v>
      </c>
      <c r="E99" s="493">
        <v>0.645251142</v>
      </c>
      <c r="F99" s="493">
        <v>0.64879656299999999</v>
      </c>
      <c r="G99" s="493">
        <v>0.63938980199999995</v>
      </c>
      <c r="H99" s="493">
        <v>0.63837018700000003</v>
      </c>
      <c r="I99" s="493">
        <v>0.53571753</v>
      </c>
      <c r="J99" s="493">
        <v>0.450097148</v>
      </c>
      <c r="K99" s="493" t="s">
        <v>102</v>
      </c>
      <c r="L99" s="493" t="s">
        <v>102</v>
      </c>
      <c r="M99" s="494">
        <v>0.63037852000000005</v>
      </c>
      <c r="N99" s="494">
        <v>0.51456908000000001</v>
      </c>
      <c r="O99" s="494">
        <v>0.62835317499999999</v>
      </c>
      <c r="P99" s="723">
        <v>0.69700294600000001</v>
      </c>
    </row>
    <row r="100" spans="1:18" ht="15.75" customHeight="1" x14ac:dyDescent="0.2">
      <c r="A100" s="495" t="s">
        <v>793</v>
      </c>
      <c r="B100" s="712">
        <v>1.434873944</v>
      </c>
      <c r="C100" s="712">
        <v>2.049161233</v>
      </c>
      <c r="D100" s="712">
        <v>2.449264806</v>
      </c>
      <c r="E100" s="712">
        <v>3.0866308130000002</v>
      </c>
      <c r="F100" s="712">
        <v>3.3425733009999998</v>
      </c>
      <c r="G100" s="712">
        <v>3.3905808450000001</v>
      </c>
      <c r="H100" s="712">
        <v>3.6023651559999998</v>
      </c>
      <c r="I100" s="712">
        <v>3.5061472029999998</v>
      </c>
      <c r="J100" s="712">
        <v>2.2203074219999999</v>
      </c>
      <c r="K100" s="543" t="s">
        <v>102</v>
      </c>
      <c r="L100" s="543" t="s">
        <v>102</v>
      </c>
      <c r="M100" s="713">
        <v>3.032392416</v>
      </c>
      <c r="N100" s="713">
        <v>3.1162341339999999</v>
      </c>
      <c r="O100" s="713">
        <v>3.0335613160000001</v>
      </c>
      <c r="P100" s="739">
        <v>4.4776099800000004</v>
      </c>
    </row>
    <row r="101" spans="1:18" x14ac:dyDescent="0.2">
      <c r="A101" s="255" t="s">
        <v>655</v>
      </c>
      <c r="B101" s="3"/>
      <c r="C101" s="3"/>
      <c r="D101" s="3"/>
      <c r="G101" s="185"/>
      <c r="J101" s="185"/>
      <c r="M101" s="215"/>
      <c r="N101" s="215"/>
      <c r="O101" s="215"/>
    </row>
    <row r="102" spans="1:18" x14ac:dyDescent="0.2">
      <c r="A102" s="168" t="s">
        <v>617</v>
      </c>
      <c r="B102" s="3"/>
      <c r="C102" s="3"/>
      <c r="D102" s="3"/>
      <c r="G102" s="185"/>
      <c r="J102" s="185"/>
      <c r="M102" s="215"/>
      <c r="N102" s="215"/>
      <c r="O102" s="215"/>
    </row>
    <row r="103" spans="1:18" x14ac:dyDescent="0.2">
      <c r="A103" s="255" t="s">
        <v>949</v>
      </c>
      <c r="B103" s="3"/>
      <c r="C103" s="3"/>
      <c r="D103" s="3"/>
      <c r="G103" s="185"/>
      <c r="J103" s="185"/>
      <c r="M103" s="215"/>
      <c r="N103" s="215"/>
      <c r="O103" s="215"/>
    </row>
    <row r="104" spans="1:18" x14ac:dyDescent="0.2">
      <c r="A104" s="286" t="s">
        <v>931</v>
      </c>
      <c r="B104" s="3"/>
      <c r="C104" s="3"/>
      <c r="D104" s="3"/>
      <c r="G104" s="185"/>
      <c r="J104" s="185"/>
      <c r="M104" s="215"/>
      <c r="N104" s="215"/>
      <c r="O104" s="215"/>
    </row>
    <row r="105" spans="1:18" ht="15" customHeight="1" x14ac:dyDescent="0.2">
      <c r="A105" s="13"/>
      <c r="B105" s="13"/>
      <c r="C105" s="13"/>
      <c r="D105" s="13"/>
      <c r="E105" s="13"/>
      <c r="F105" s="13"/>
      <c r="G105" s="13"/>
      <c r="H105" s="13"/>
      <c r="I105" s="13"/>
      <c r="J105" s="13"/>
      <c r="K105" s="13"/>
      <c r="L105" s="13"/>
      <c r="M105" s="215"/>
      <c r="N105" s="215"/>
      <c r="O105" s="215"/>
      <c r="P105" s="39"/>
    </row>
    <row r="106" spans="1:18" ht="17.25" customHeight="1" x14ac:dyDescent="0.25">
      <c r="A106" s="280" t="s">
        <v>947</v>
      </c>
      <c r="B106" s="13"/>
      <c r="C106" s="13"/>
      <c r="D106" s="13"/>
      <c r="E106" s="13"/>
      <c r="F106" s="13"/>
      <c r="G106" s="13"/>
      <c r="H106" s="13"/>
      <c r="I106" s="13"/>
      <c r="J106" s="13"/>
      <c r="K106" s="13"/>
      <c r="L106" s="13"/>
      <c r="M106" s="215"/>
      <c r="N106" s="215"/>
      <c r="O106" s="215"/>
      <c r="P106" s="39"/>
    </row>
    <row r="107" spans="1:18" ht="15" customHeight="1" thickBot="1" x14ac:dyDescent="0.25">
      <c r="A107" s="13"/>
      <c r="B107" s="13"/>
      <c r="C107" s="13"/>
      <c r="D107" s="13"/>
      <c r="E107" s="13"/>
      <c r="F107" s="13"/>
      <c r="G107" s="13"/>
      <c r="H107" s="13"/>
      <c r="I107" s="13"/>
      <c r="J107" s="13"/>
      <c r="K107" s="13"/>
      <c r="L107" s="13"/>
      <c r="M107" s="215"/>
      <c r="N107" s="215"/>
      <c r="O107" s="215"/>
      <c r="P107" s="285" t="s">
        <v>23</v>
      </c>
    </row>
    <row r="108" spans="1:18" ht="15" customHeight="1" x14ac:dyDescent="0.2">
      <c r="A108" s="565" t="s">
        <v>81</v>
      </c>
      <c r="B108" s="42" t="s">
        <v>35</v>
      </c>
      <c r="C108" s="42" t="s">
        <v>121</v>
      </c>
      <c r="D108" s="42" t="s">
        <v>123</v>
      </c>
      <c r="E108" s="42" t="s">
        <v>36</v>
      </c>
      <c r="F108" s="42" t="s">
        <v>37</v>
      </c>
      <c r="G108" s="42" t="s">
        <v>38</v>
      </c>
      <c r="H108" s="42" t="s">
        <v>39</v>
      </c>
      <c r="I108" s="42" t="s">
        <v>125</v>
      </c>
      <c r="J108" s="42" t="s">
        <v>126</v>
      </c>
      <c r="K108" s="42" t="s">
        <v>127</v>
      </c>
      <c r="L108" s="252">
        <v>100000</v>
      </c>
      <c r="M108" s="250" t="s">
        <v>231</v>
      </c>
      <c r="N108" s="250" t="s">
        <v>229</v>
      </c>
      <c r="O108" s="257" t="s">
        <v>77</v>
      </c>
      <c r="P108" s="281" t="s">
        <v>220</v>
      </c>
    </row>
    <row r="109" spans="1:18" ht="15" customHeight="1" x14ac:dyDescent="0.2">
      <c r="A109" s="229" t="s">
        <v>225</v>
      </c>
      <c r="B109" s="43" t="s">
        <v>120</v>
      </c>
      <c r="C109" s="43" t="s">
        <v>40</v>
      </c>
      <c r="D109" s="43" t="s">
        <v>40</v>
      </c>
      <c r="E109" s="43" t="s">
        <v>40</v>
      </c>
      <c r="F109" s="43" t="s">
        <v>40</v>
      </c>
      <c r="G109" s="43" t="s">
        <v>40</v>
      </c>
      <c r="H109" s="43" t="s">
        <v>40</v>
      </c>
      <c r="I109" s="43" t="s">
        <v>40</v>
      </c>
      <c r="J109" s="43" t="s">
        <v>40</v>
      </c>
      <c r="K109" s="43" t="s">
        <v>40</v>
      </c>
      <c r="L109" s="43" t="s">
        <v>43</v>
      </c>
      <c r="M109" s="239" t="s">
        <v>230</v>
      </c>
      <c r="N109" s="239" t="s">
        <v>138</v>
      </c>
      <c r="O109" s="256" t="s">
        <v>137</v>
      </c>
      <c r="P109" s="282" t="s">
        <v>294</v>
      </c>
    </row>
    <row r="110" spans="1:18" ht="15" customHeight="1" thickBot="1" x14ac:dyDescent="0.25">
      <c r="A110" s="423" t="s">
        <v>82</v>
      </c>
      <c r="B110" s="44" t="s">
        <v>43</v>
      </c>
      <c r="C110" s="44" t="s">
        <v>122</v>
      </c>
      <c r="D110" s="44" t="s">
        <v>124</v>
      </c>
      <c r="E110" s="44" t="s">
        <v>44</v>
      </c>
      <c r="F110" s="44" t="s">
        <v>45</v>
      </c>
      <c r="G110" s="44" t="s">
        <v>46</v>
      </c>
      <c r="H110" s="44" t="s">
        <v>42</v>
      </c>
      <c r="I110" s="44" t="s">
        <v>128</v>
      </c>
      <c r="J110" s="44" t="s">
        <v>129</v>
      </c>
      <c r="K110" s="44" t="s">
        <v>130</v>
      </c>
      <c r="L110" s="44" t="s">
        <v>131</v>
      </c>
      <c r="M110" s="251" t="s">
        <v>138</v>
      </c>
      <c r="N110" s="251" t="s">
        <v>131</v>
      </c>
      <c r="O110" s="258" t="s">
        <v>41</v>
      </c>
      <c r="P110" s="283" t="s">
        <v>295</v>
      </c>
    </row>
    <row r="111" spans="1:18" ht="15" customHeight="1" x14ac:dyDescent="0.25">
      <c r="A111" s="544" t="s">
        <v>223</v>
      </c>
      <c r="B111" s="192"/>
      <c r="C111" s="192"/>
      <c r="D111" s="192"/>
      <c r="E111" s="192"/>
      <c r="F111" s="192"/>
      <c r="G111" s="192"/>
      <c r="H111" s="192"/>
      <c r="I111" s="192"/>
      <c r="J111" s="192"/>
      <c r="K111" s="192"/>
      <c r="L111" s="192"/>
      <c r="M111" s="253"/>
      <c r="N111" s="253"/>
      <c r="O111" s="253"/>
    </row>
    <row r="112" spans="1:18" ht="16.5" customHeight="1" x14ac:dyDescent="0.25">
      <c r="A112" s="487" t="s">
        <v>286</v>
      </c>
      <c r="B112" s="572">
        <v>5.1083377209999998</v>
      </c>
      <c r="C112" s="572">
        <v>5.7356926149999996</v>
      </c>
      <c r="D112" s="572">
        <v>5.3136394960000004</v>
      </c>
      <c r="E112" s="572">
        <v>5.8142072889999996</v>
      </c>
      <c r="F112" s="572">
        <v>6.8399113890000001</v>
      </c>
      <c r="G112" s="572">
        <v>6.5705647029999996</v>
      </c>
      <c r="H112" s="572">
        <v>6.1834641020000003</v>
      </c>
      <c r="I112" s="572">
        <v>7.3957511299999998</v>
      </c>
      <c r="J112" s="572">
        <v>6.1912554379999998</v>
      </c>
      <c r="K112" s="572" t="s">
        <v>102</v>
      </c>
      <c r="L112" s="572" t="s">
        <v>102</v>
      </c>
      <c r="M112" s="573">
        <v>6.0741878209999998</v>
      </c>
      <c r="N112" s="572">
        <v>7.1091782979999998</v>
      </c>
      <c r="O112" s="573">
        <v>6.0930780819999999</v>
      </c>
      <c r="P112" s="572">
        <v>4.9655247129999998</v>
      </c>
      <c r="R112" s="923"/>
    </row>
    <row r="113" spans="1:18" ht="15.75" customHeight="1" x14ac:dyDescent="0.2">
      <c r="A113" s="490" t="s">
        <v>161</v>
      </c>
      <c r="B113" s="574">
        <v>6.5490315030000001</v>
      </c>
      <c r="C113" s="574">
        <v>7.9218095440000003</v>
      </c>
      <c r="D113" s="574">
        <v>6.7148823589999997</v>
      </c>
      <c r="E113" s="574">
        <v>7.5615617369999999</v>
      </c>
      <c r="F113" s="574">
        <v>9.4061058499999994</v>
      </c>
      <c r="G113" s="574">
        <v>9.2131252129999996</v>
      </c>
      <c r="H113" s="574">
        <v>10.344527032</v>
      </c>
      <c r="I113" s="574">
        <v>11.288043544000001</v>
      </c>
      <c r="J113" s="574">
        <v>14.663742688999999</v>
      </c>
      <c r="K113" s="574" t="s">
        <v>102</v>
      </c>
      <c r="L113" s="574" t="s">
        <v>102</v>
      </c>
      <c r="M113" s="575">
        <v>8.2436640010000009</v>
      </c>
      <c r="N113" s="574">
        <v>12.066822832</v>
      </c>
      <c r="O113" s="575">
        <v>8.3016873400000009</v>
      </c>
      <c r="P113" s="574">
        <v>8.499392705</v>
      </c>
      <c r="R113" s="923"/>
    </row>
    <row r="114" spans="1:18" ht="15.75" customHeight="1" x14ac:dyDescent="0.2">
      <c r="A114" s="492" t="s">
        <v>162</v>
      </c>
      <c r="B114" s="576">
        <v>4.644121459</v>
      </c>
      <c r="C114" s="577">
        <v>4.3717213539999999</v>
      </c>
      <c r="D114" s="576">
        <v>4.5726716649999997</v>
      </c>
      <c r="E114" s="576">
        <v>4.6868205100000004</v>
      </c>
      <c r="F114" s="576">
        <v>5.0827904320000004</v>
      </c>
      <c r="G114" s="576">
        <v>4.9441835120000004</v>
      </c>
      <c r="H114" s="576">
        <v>5.1117381149999996</v>
      </c>
      <c r="I114" s="576">
        <v>6.3547184459999997</v>
      </c>
      <c r="J114" s="576">
        <v>5.3760591509999998</v>
      </c>
      <c r="K114" s="576" t="s">
        <v>102</v>
      </c>
      <c r="L114" s="576" t="s">
        <v>102</v>
      </c>
      <c r="M114" s="578">
        <v>4.8442050219999997</v>
      </c>
      <c r="N114" s="576">
        <v>6.1471263970000001</v>
      </c>
      <c r="O114" s="578">
        <v>4.8726041240000004</v>
      </c>
      <c r="P114" s="576">
        <v>3.6221579140000002</v>
      </c>
      <c r="R114" s="923"/>
    </row>
    <row r="115" spans="1:18" ht="15.75" customHeight="1" x14ac:dyDescent="0.2">
      <c r="A115" s="490" t="s">
        <v>163</v>
      </c>
      <c r="B115" s="574">
        <v>10.854759107</v>
      </c>
      <c r="C115" s="574">
        <v>10.427537531</v>
      </c>
      <c r="D115" s="574">
        <v>-3.2892967820000001</v>
      </c>
      <c r="E115" s="574">
        <v>7.0616637080000002</v>
      </c>
      <c r="F115" s="574">
        <v>5.3827447900000003</v>
      </c>
      <c r="G115" s="574">
        <v>7.1551573660000001</v>
      </c>
      <c r="H115" s="574">
        <v>9.0797171179999996</v>
      </c>
      <c r="I115" s="574">
        <v>-1.6544531929999999</v>
      </c>
      <c r="J115" s="574">
        <v>4.7613967910000001</v>
      </c>
      <c r="K115" s="574" t="s">
        <v>102</v>
      </c>
      <c r="L115" s="574" t="s">
        <v>102</v>
      </c>
      <c r="M115" s="575">
        <v>5.881348172</v>
      </c>
      <c r="N115" s="574">
        <v>5.2073168000000003E-2</v>
      </c>
      <c r="O115" s="575">
        <v>5.7970600040000004</v>
      </c>
      <c r="P115" s="574">
        <v>16.835607314000001</v>
      </c>
      <c r="R115" s="923"/>
    </row>
    <row r="116" spans="1:18" ht="15.75" customHeight="1" x14ac:dyDescent="0.2">
      <c r="A116" s="492" t="s">
        <v>164</v>
      </c>
      <c r="B116" s="576">
        <v>3.555074871</v>
      </c>
      <c r="C116" s="576">
        <v>4.7700859539999998</v>
      </c>
      <c r="D116" s="576">
        <v>6.9955701780000004</v>
      </c>
      <c r="E116" s="576">
        <v>4.8983771960000002</v>
      </c>
      <c r="F116" s="576">
        <v>3.8830180699999999</v>
      </c>
      <c r="G116" s="576">
        <v>4.0443497199999996</v>
      </c>
      <c r="H116" s="576">
        <v>3.6587717720000001</v>
      </c>
      <c r="I116" s="576">
        <v>10.912599440999999</v>
      </c>
      <c r="J116" s="576">
        <v>-0.98580376800000002</v>
      </c>
      <c r="K116" s="576" t="s">
        <v>102</v>
      </c>
      <c r="L116" s="576" t="s">
        <v>102</v>
      </c>
      <c r="M116" s="578">
        <v>4.8439303699999998</v>
      </c>
      <c r="N116" s="576">
        <v>6.6127863869999999</v>
      </c>
      <c r="O116" s="578">
        <v>4.879652278</v>
      </c>
      <c r="P116" s="576">
        <v>4.7107043839999996</v>
      </c>
      <c r="R116" s="923"/>
    </row>
    <row r="117" spans="1:18" ht="15.75" customHeight="1" x14ac:dyDescent="0.2">
      <c r="A117" s="495" t="s">
        <v>165</v>
      </c>
      <c r="B117" s="579">
        <v>3.729136338</v>
      </c>
      <c r="C117" s="579">
        <v>3.8449062870000001</v>
      </c>
      <c r="D117" s="579">
        <v>2.6507718819999999</v>
      </c>
      <c r="E117" s="579">
        <v>5.7565298159999996</v>
      </c>
      <c r="F117" s="579">
        <v>13.079299074</v>
      </c>
      <c r="G117" s="579">
        <v>11.608075075</v>
      </c>
      <c r="H117" s="579">
        <v>-2.1193446460000001</v>
      </c>
      <c r="I117" s="579">
        <v>-9.7415909319999994</v>
      </c>
      <c r="J117" s="579">
        <v>-4.2459808670000001</v>
      </c>
      <c r="K117" s="579" t="s">
        <v>102</v>
      </c>
      <c r="L117" s="579" t="s">
        <v>102</v>
      </c>
      <c r="M117" s="580">
        <v>6.0290008259999999</v>
      </c>
      <c r="N117" s="579">
        <v>-8.3548656999999995</v>
      </c>
      <c r="O117" s="580">
        <v>5.8989017370000001</v>
      </c>
      <c r="P117" s="579">
        <v>-2.442654364</v>
      </c>
      <c r="R117" s="923"/>
    </row>
    <row r="118" spans="1:18" ht="16.5" customHeight="1" x14ac:dyDescent="0.25">
      <c r="A118" s="498" t="s">
        <v>287</v>
      </c>
      <c r="B118" s="581">
        <v>5.6525925350000001</v>
      </c>
      <c r="C118" s="581">
        <v>4.8462913700000003</v>
      </c>
      <c r="D118" s="581">
        <v>5.3919426980000003</v>
      </c>
      <c r="E118" s="581">
        <v>5.6992269310000001</v>
      </c>
      <c r="F118" s="581">
        <v>5.9887875609999996</v>
      </c>
      <c r="G118" s="581">
        <v>6.0173714660000002</v>
      </c>
      <c r="H118" s="581">
        <v>5.091591932</v>
      </c>
      <c r="I118" s="581">
        <v>6.0232072289999996</v>
      </c>
      <c r="J118" s="581">
        <v>3.1096225999999998</v>
      </c>
      <c r="K118" s="581" t="s">
        <v>102</v>
      </c>
      <c r="L118" s="581" t="s">
        <v>102</v>
      </c>
      <c r="M118" s="582">
        <v>5.6599230560000002</v>
      </c>
      <c r="N118" s="581">
        <v>5.2883379379999997</v>
      </c>
      <c r="O118" s="582">
        <v>5.65339817</v>
      </c>
      <c r="P118" s="581">
        <v>5.567112625</v>
      </c>
      <c r="R118" s="923"/>
    </row>
    <row r="119" spans="1:18" ht="15.75" customHeight="1" x14ac:dyDescent="0.2">
      <c r="A119" s="490" t="s">
        <v>79</v>
      </c>
      <c r="B119" s="574">
        <v>7.212628574</v>
      </c>
      <c r="C119" s="574">
        <v>7.3215673429999999</v>
      </c>
      <c r="D119" s="574">
        <v>7.4656516990000004</v>
      </c>
      <c r="E119" s="574">
        <v>7.0655582490000004</v>
      </c>
      <c r="F119" s="574">
        <v>7.0229573480000003</v>
      </c>
      <c r="G119" s="574">
        <v>6.8088112360000004</v>
      </c>
      <c r="H119" s="574">
        <v>5.8323694740000001</v>
      </c>
      <c r="I119" s="574">
        <v>6.0159710310000003</v>
      </c>
      <c r="J119" s="574">
        <v>5.6063308110000003</v>
      </c>
      <c r="K119" s="574" t="s">
        <v>102</v>
      </c>
      <c r="L119" s="574" t="s">
        <v>102</v>
      </c>
      <c r="M119" s="575">
        <v>6.9380729910000003</v>
      </c>
      <c r="N119" s="574">
        <v>5.9119106099999996</v>
      </c>
      <c r="O119" s="575">
        <v>6.9201773099999997</v>
      </c>
      <c r="P119" s="574">
        <v>6.4323190510000003</v>
      </c>
      <c r="R119" s="923"/>
    </row>
    <row r="120" spans="1:18" ht="15.75" customHeight="1" x14ac:dyDescent="0.2">
      <c r="A120" s="492" t="s">
        <v>167</v>
      </c>
      <c r="B120" s="576">
        <v>7.7272532900000002</v>
      </c>
      <c r="C120" s="576">
        <v>7.7545034020000001</v>
      </c>
      <c r="D120" s="576">
        <v>7.2169969170000003</v>
      </c>
      <c r="E120" s="576">
        <v>6.9156205010000003</v>
      </c>
      <c r="F120" s="576">
        <v>6.6515808070000002</v>
      </c>
      <c r="G120" s="576">
        <v>6.3990505310000003</v>
      </c>
      <c r="H120" s="576">
        <v>7.7890821810000004</v>
      </c>
      <c r="I120" s="576">
        <v>7.7341542140000001</v>
      </c>
      <c r="J120" s="576">
        <v>7.3492990330000003</v>
      </c>
      <c r="K120" s="576" t="s">
        <v>102</v>
      </c>
      <c r="L120" s="576" t="s">
        <v>102</v>
      </c>
      <c r="M120" s="578">
        <v>6.9479879609999999</v>
      </c>
      <c r="N120" s="576">
        <v>7.6203057279999999</v>
      </c>
      <c r="O120" s="578">
        <v>6.958881452</v>
      </c>
      <c r="P120" s="576">
        <v>7.4531775260000002</v>
      </c>
      <c r="R120" s="923"/>
    </row>
    <row r="121" spans="1:18" ht="15.75" customHeight="1" x14ac:dyDescent="0.2">
      <c r="A121" s="490" t="s">
        <v>322</v>
      </c>
      <c r="B121" s="574">
        <v>2.6738359709999999</v>
      </c>
      <c r="C121" s="574">
        <v>4.7517994559999996</v>
      </c>
      <c r="D121" s="574">
        <v>0.76201578699999994</v>
      </c>
      <c r="E121" s="574">
        <v>0.25248281700000003</v>
      </c>
      <c r="F121" s="574">
        <v>0.15623625899999999</v>
      </c>
      <c r="G121" s="574">
        <v>0.634639234</v>
      </c>
      <c r="H121" s="574">
        <v>0.15812664000000001</v>
      </c>
      <c r="I121" s="574">
        <v>-2.4327433150000002</v>
      </c>
      <c r="J121" s="574">
        <v>-7.0710118299999998</v>
      </c>
      <c r="K121" s="574" t="s">
        <v>102</v>
      </c>
      <c r="L121" s="574" t="s">
        <v>102</v>
      </c>
      <c r="M121" s="575">
        <v>0.42185574599999998</v>
      </c>
      <c r="N121" s="574">
        <v>-3.736317288</v>
      </c>
      <c r="O121" s="575">
        <v>0.34270893600000002</v>
      </c>
      <c r="P121" s="574">
        <v>0.365620045</v>
      </c>
      <c r="R121" s="923"/>
    </row>
    <row r="122" spans="1:18" ht="15.75" customHeight="1" x14ac:dyDescent="0.2">
      <c r="A122" s="492" t="s">
        <v>168</v>
      </c>
      <c r="B122" s="576">
        <v>6.2933876470000003</v>
      </c>
      <c r="C122" s="576">
        <v>6.1534299350000001</v>
      </c>
      <c r="D122" s="576">
        <v>8.4748921839999998</v>
      </c>
      <c r="E122" s="576">
        <v>8.0307829959999992</v>
      </c>
      <c r="F122" s="576">
        <v>9.8010573890000003</v>
      </c>
      <c r="G122" s="576">
        <v>9.4081458270000002</v>
      </c>
      <c r="H122" s="576">
        <v>-3.448448333</v>
      </c>
      <c r="I122" s="576">
        <v>0.99800738600000005</v>
      </c>
      <c r="J122" s="576">
        <v>-14.161384462999999</v>
      </c>
      <c r="K122" s="576" t="s">
        <v>102</v>
      </c>
      <c r="L122" s="576" t="s">
        <v>102</v>
      </c>
      <c r="M122" s="578">
        <v>6.8816958440000002</v>
      </c>
      <c r="N122" s="576">
        <v>-0.48181842499999999</v>
      </c>
      <c r="O122" s="578">
        <v>6.7019394370000001</v>
      </c>
      <c r="P122" s="576">
        <v>1.5906556190000001</v>
      </c>
      <c r="R122" s="923"/>
    </row>
    <row r="123" spans="1:18" ht="15.75" customHeight="1" x14ac:dyDescent="0.2">
      <c r="A123" s="490" t="s">
        <v>169</v>
      </c>
      <c r="B123" s="574">
        <v>4.0372672469999999</v>
      </c>
      <c r="C123" s="574">
        <v>3.0617035019999999</v>
      </c>
      <c r="D123" s="574">
        <v>3.705886037</v>
      </c>
      <c r="E123" s="574">
        <v>4.023532457</v>
      </c>
      <c r="F123" s="574">
        <v>4.3014607829999996</v>
      </c>
      <c r="G123" s="574">
        <v>3.9241604510000001</v>
      </c>
      <c r="H123" s="574">
        <v>2.4434650640000002</v>
      </c>
      <c r="I123" s="574">
        <v>9.3563781899999992</v>
      </c>
      <c r="J123" s="574">
        <v>0.80029627699999994</v>
      </c>
      <c r="K123" s="574" t="s">
        <v>102</v>
      </c>
      <c r="L123" s="574" t="s">
        <v>102</v>
      </c>
      <c r="M123" s="575">
        <v>3.8319108339999999</v>
      </c>
      <c r="N123" s="574">
        <v>7.1161819990000001</v>
      </c>
      <c r="O123" s="575">
        <v>3.9017010910000001</v>
      </c>
      <c r="P123" s="574">
        <v>2.9453324479999998</v>
      </c>
      <c r="R123" s="923"/>
    </row>
    <row r="124" spans="1:18" ht="15.75" customHeight="1" x14ac:dyDescent="0.2">
      <c r="A124" s="492" t="s">
        <v>170</v>
      </c>
      <c r="B124" s="576">
        <v>2.6663338049999998</v>
      </c>
      <c r="C124" s="576">
        <v>2.6652167489999998</v>
      </c>
      <c r="D124" s="576">
        <v>3.3173157199999999</v>
      </c>
      <c r="E124" s="576">
        <v>3.257304735</v>
      </c>
      <c r="F124" s="576">
        <v>3.7509191629999998</v>
      </c>
      <c r="G124" s="576">
        <v>4.0204712730000001</v>
      </c>
      <c r="H124" s="576">
        <v>4.3013315270000003</v>
      </c>
      <c r="I124" s="576">
        <v>10.881112686</v>
      </c>
      <c r="J124" s="576">
        <v>-0.322440536</v>
      </c>
      <c r="K124" s="576" t="s">
        <v>102</v>
      </c>
      <c r="L124" s="576" t="s">
        <v>102</v>
      </c>
      <c r="M124" s="578">
        <v>3.5096678720000001</v>
      </c>
      <c r="N124" s="576">
        <v>7.3874230079999998</v>
      </c>
      <c r="O124" s="578">
        <v>3.5877776099999998</v>
      </c>
      <c r="P124" s="576">
        <v>2.5968527770000001</v>
      </c>
      <c r="R124" s="923"/>
    </row>
    <row r="125" spans="1:18" ht="15.75" customHeight="1" x14ac:dyDescent="0.2">
      <c r="A125" s="490" t="s">
        <v>171</v>
      </c>
      <c r="B125" s="574">
        <v>4.7561311929999999</v>
      </c>
      <c r="C125" s="574">
        <v>6.7179386709999998</v>
      </c>
      <c r="D125" s="574">
        <v>8.6911936300000008</v>
      </c>
      <c r="E125" s="574">
        <v>12.62050696</v>
      </c>
      <c r="F125" s="574">
        <v>11.193610785000001</v>
      </c>
      <c r="G125" s="574">
        <v>1.7681472890000001</v>
      </c>
      <c r="H125" s="574">
        <v>-8.6663605740000005</v>
      </c>
      <c r="I125" s="846">
        <v>-18.348881806000001</v>
      </c>
      <c r="J125" s="574">
        <v>-37.305054124999998</v>
      </c>
      <c r="K125" s="574" t="s">
        <v>102</v>
      </c>
      <c r="L125" s="574" t="s">
        <v>102</v>
      </c>
      <c r="M125" s="575">
        <v>8.4182599289999995</v>
      </c>
      <c r="N125" s="846">
        <v>-25.339164137000001</v>
      </c>
      <c r="O125" s="575">
        <v>8.0825543290000006</v>
      </c>
      <c r="P125" s="574">
        <v>5.7169660240000004</v>
      </c>
      <c r="R125" s="923"/>
    </row>
    <row r="126" spans="1:18" ht="15.75" customHeight="1" x14ac:dyDescent="0.2">
      <c r="A126" s="693" t="s">
        <v>608</v>
      </c>
      <c r="B126" s="576">
        <v>7.1235388430000004</v>
      </c>
      <c r="C126" s="576">
        <v>1.833480786</v>
      </c>
      <c r="D126" s="576">
        <v>3.3363845840000002</v>
      </c>
      <c r="E126" s="576">
        <v>5.6828301449999996</v>
      </c>
      <c r="F126" s="576">
        <v>5.9492081419999998</v>
      </c>
      <c r="G126" s="576">
        <v>3.6898426940000002</v>
      </c>
      <c r="H126" s="576">
        <v>-5.102298384</v>
      </c>
      <c r="I126" s="576">
        <v>7.4059111340000001</v>
      </c>
      <c r="J126" s="576">
        <v>14.115511679000001</v>
      </c>
      <c r="K126" s="576" t="s">
        <v>102</v>
      </c>
      <c r="L126" s="576" t="s">
        <v>102</v>
      </c>
      <c r="M126" s="578">
        <v>4.2262962640000001</v>
      </c>
      <c r="N126" s="576">
        <v>8.2604292879999992</v>
      </c>
      <c r="O126" s="578">
        <v>4.3342001139999997</v>
      </c>
      <c r="P126" s="576">
        <v>3.9765022870000002</v>
      </c>
      <c r="R126" s="923"/>
    </row>
    <row r="127" spans="1:18" ht="15.75" customHeight="1" x14ac:dyDescent="0.2">
      <c r="A127" s="490" t="s">
        <v>172</v>
      </c>
      <c r="B127" s="574">
        <v>16.427232352000001</v>
      </c>
      <c r="C127" s="574">
        <v>-9.4864303020000005</v>
      </c>
      <c r="D127" s="574">
        <v>-8.8268973410000005</v>
      </c>
      <c r="E127" s="574">
        <v>-7.0697971050000001</v>
      </c>
      <c r="F127" s="574">
        <v>-1.9846775510000001</v>
      </c>
      <c r="G127" s="574">
        <v>-4.3628917019999998</v>
      </c>
      <c r="H127" s="574">
        <v>10.413488189000001</v>
      </c>
      <c r="I127" s="574">
        <v>-14.429042232</v>
      </c>
      <c r="J127" s="574">
        <v>-24.666937632</v>
      </c>
      <c r="K127" s="574" t="s">
        <v>102</v>
      </c>
      <c r="L127" s="574" t="s">
        <v>102</v>
      </c>
      <c r="M127" s="575">
        <v>-3.5876962469999998</v>
      </c>
      <c r="N127" s="574">
        <v>-16.107398271000001</v>
      </c>
      <c r="O127" s="575">
        <v>-3.8333165600000001</v>
      </c>
      <c r="P127" s="574">
        <v>6.5385969040000003</v>
      </c>
      <c r="R127" s="923"/>
    </row>
    <row r="128" spans="1:18" ht="15.75" customHeight="1" x14ac:dyDescent="0.2">
      <c r="A128" s="492" t="s">
        <v>173</v>
      </c>
      <c r="B128" s="576">
        <v>1.6315853149999999</v>
      </c>
      <c r="C128" s="576">
        <v>2.6352242709999998</v>
      </c>
      <c r="D128" s="576">
        <v>3.3822436420000002</v>
      </c>
      <c r="E128" s="576">
        <v>6.0149163059999999</v>
      </c>
      <c r="F128" s="576">
        <v>7.966939966</v>
      </c>
      <c r="G128" s="576">
        <v>9.8984585690000007</v>
      </c>
      <c r="H128" s="576">
        <v>4.6568883230000004</v>
      </c>
      <c r="I128" s="576">
        <v>10.116909999000001</v>
      </c>
      <c r="J128" s="576">
        <v>7.5771903509999996</v>
      </c>
      <c r="K128" s="576" t="s">
        <v>102</v>
      </c>
      <c r="L128" s="576" t="s">
        <v>102</v>
      </c>
      <c r="M128" s="578">
        <v>6.103664706</v>
      </c>
      <c r="N128" s="576">
        <v>9.476806581</v>
      </c>
      <c r="O128" s="578">
        <v>6.1516377130000004</v>
      </c>
      <c r="P128" s="576">
        <v>5.8078234960000001</v>
      </c>
      <c r="R128" s="923"/>
    </row>
    <row r="129" spans="1:18" ht="15.75" customHeight="1" x14ac:dyDescent="0.2">
      <c r="A129" s="495" t="s">
        <v>174</v>
      </c>
      <c r="B129" s="579">
        <v>5.2495957669999997</v>
      </c>
      <c r="C129" s="579">
        <v>4.9469226979999998</v>
      </c>
      <c r="D129" s="579">
        <v>5.7425977460000004</v>
      </c>
      <c r="E129" s="579">
        <v>6.9277944629999997</v>
      </c>
      <c r="F129" s="579">
        <v>4.8483173979999998</v>
      </c>
      <c r="G129" s="579">
        <v>8.9265498080000008</v>
      </c>
      <c r="H129" s="579">
        <v>2.7711565980000001</v>
      </c>
      <c r="I129" s="579">
        <v>-2.7151669360000001</v>
      </c>
      <c r="J129" s="579">
        <v>-3.9372119620000001</v>
      </c>
      <c r="K129" s="579" t="s">
        <v>102</v>
      </c>
      <c r="L129" s="579" t="s">
        <v>102</v>
      </c>
      <c r="M129" s="580">
        <v>6.173571817</v>
      </c>
      <c r="N129" s="579">
        <v>-3.0159831869999998</v>
      </c>
      <c r="O129" s="580">
        <v>6.0967893159999997</v>
      </c>
      <c r="P129" s="579">
        <v>1.391551194</v>
      </c>
      <c r="R129" s="923"/>
    </row>
    <row r="130" spans="1:18" ht="16.5" customHeight="1" x14ac:dyDescent="0.25">
      <c r="A130" s="544" t="s">
        <v>224</v>
      </c>
      <c r="B130" s="583"/>
      <c r="C130" s="583"/>
      <c r="D130" s="583"/>
      <c r="E130" s="583"/>
      <c r="F130" s="583"/>
      <c r="G130" s="583"/>
      <c r="H130" s="583"/>
      <c r="I130" s="583"/>
      <c r="J130" s="583"/>
      <c r="K130" s="583"/>
      <c r="L130" s="583"/>
      <c r="M130" s="584"/>
      <c r="N130" s="583"/>
      <c r="O130" s="584"/>
      <c r="P130" s="583"/>
    </row>
    <row r="131" spans="1:18" ht="16.5" customHeight="1" x14ac:dyDescent="0.25">
      <c r="A131" s="487" t="s">
        <v>288</v>
      </c>
      <c r="B131" s="572">
        <v>2.369678591</v>
      </c>
      <c r="C131" s="572">
        <v>7.0683550510000002</v>
      </c>
      <c r="D131" s="572">
        <v>8.1805341469999995</v>
      </c>
      <c r="E131" s="572">
        <v>7.7950536689999996</v>
      </c>
      <c r="F131" s="572">
        <v>7.7318414259999999</v>
      </c>
      <c r="G131" s="572">
        <v>7.9321727449999999</v>
      </c>
      <c r="H131" s="572">
        <v>9.1502982419999999</v>
      </c>
      <c r="I131" s="572">
        <v>3.3445876210000001</v>
      </c>
      <c r="J131" s="572">
        <v>27.807830736</v>
      </c>
      <c r="K131" s="572" t="s">
        <v>102</v>
      </c>
      <c r="L131" s="572" t="s">
        <v>102</v>
      </c>
      <c r="M131" s="573">
        <v>7.8332181509999996</v>
      </c>
      <c r="N131" s="572">
        <v>8.8460176369999992</v>
      </c>
      <c r="O131" s="573">
        <v>7.8473935900000003</v>
      </c>
      <c r="P131" s="572">
        <v>9.3867902099999991</v>
      </c>
      <c r="R131" s="923"/>
    </row>
    <row r="132" spans="1:18" ht="15.75" customHeight="1" x14ac:dyDescent="0.2">
      <c r="A132" s="545" t="s">
        <v>178</v>
      </c>
      <c r="B132" s="585">
        <v>2.0961097259999999</v>
      </c>
      <c r="C132" s="585">
        <v>7.1983029930000004</v>
      </c>
      <c r="D132" s="585">
        <v>6.2945434450000004</v>
      </c>
      <c r="E132" s="585">
        <v>7.2714656199999999</v>
      </c>
      <c r="F132" s="585">
        <v>7.8890397119999998</v>
      </c>
      <c r="G132" s="585">
        <v>7.487782631</v>
      </c>
      <c r="H132" s="585">
        <v>10.253932800999999</v>
      </c>
      <c r="I132" s="585">
        <v>3.4503981970000002</v>
      </c>
      <c r="J132" s="585">
        <v>29.001377567999999</v>
      </c>
      <c r="K132" s="585" t="s">
        <v>102</v>
      </c>
      <c r="L132" s="585" t="s">
        <v>102</v>
      </c>
      <c r="M132" s="586">
        <v>7.4354721570000004</v>
      </c>
      <c r="N132" s="585">
        <v>9.174905893</v>
      </c>
      <c r="O132" s="586">
        <v>7.4589007550000002</v>
      </c>
      <c r="P132" s="585">
        <v>10.017809921</v>
      </c>
      <c r="R132" s="923"/>
    </row>
    <row r="133" spans="1:18" ht="15.75" customHeight="1" x14ac:dyDescent="0.2">
      <c r="A133" s="546" t="s">
        <v>179</v>
      </c>
      <c r="B133" s="587">
        <v>40.937548194999998</v>
      </c>
      <c r="C133" s="587">
        <v>4.4153194109999996</v>
      </c>
      <c r="D133" s="587">
        <v>20.404422416999999</v>
      </c>
      <c r="E133" s="587">
        <v>12.855061309</v>
      </c>
      <c r="F133" s="587">
        <v>6.2695411000000006E-2</v>
      </c>
      <c r="G133" s="587">
        <v>8.6186472070000004</v>
      </c>
      <c r="H133" s="587">
        <v>19.412370370000001</v>
      </c>
      <c r="I133" s="587">
        <v>-5.1234485510000001</v>
      </c>
      <c r="J133" s="587">
        <v>19.449068532999998</v>
      </c>
      <c r="K133" s="587" t="s">
        <v>102</v>
      </c>
      <c r="L133" s="587" t="s">
        <v>102</v>
      </c>
      <c r="M133" s="588">
        <v>11.454257912999999</v>
      </c>
      <c r="N133" s="587">
        <v>-0.58017841599999997</v>
      </c>
      <c r="O133" s="588">
        <v>11.085292731999999</v>
      </c>
      <c r="P133" s="587">
        <v>7.5142271760000003</v>
      </c>
      <c r="R133" s="923"/>
    </row>
    <row r="134" spans="1:18" ht="15.75" customHeight="1" x14ac:dyDescent="0.2">
      <c r="A134" s="545" t="s">
        <v>180</v>
      </c>
      <c r="B134" s="585">
        <v>-31.638976490000001</v>
      </c>
      <c r="C134" s="585">
        <v>5.2575076090000001</v>
      </c>
      <c r="D134" s="585">
        <v>82.380475089000001</v>
      </c>
      <c r="E134" s="585">
        <v>23.439460500999999</v>
      </c>
      <c r="F134" s="585">
        <v>12.936731802000001</v>
      </c>
      <c r="G134" s="585">
        <v>26.791462213999999</v>
      </c>
      <c r="H134" s="585">
        <v>-23.900759479000001</v>
      </c>
      <c r="I134" s="585">
        <v>44.621104355</v>
      </c>
      <c r="J134" s="585">
        <v>11.236127436</v>
      </c>
      <c r="K134" s="585" t="s">
        <v>102</v>
      </c>
      <c r="L134" s="585" t="s">
        <v>102</v>
      </c>
      <c r="M134" s="586">
        <v>19.136426254</v>
      </c>
      <c r="N134" s="585">
        <v>30.353492575000001</v>
      </c>
      <c r="O134" s="586">
        <v>19.263309965000001</v>
      </c>
      <c r="P134" s="585">
        <v>-2.872919333</v>
      </c>
      <c r="R134" s="923"/>
    </row>
    <row r="135" spans="1:18" ht="16.5" customHeight="1" x14ac:dyDescent="0.25">
      <c r="A135" s="547" t="s">
        <v>289</v>
      </c>
      <c r="B135" s="589">
        <v>0.86214100699999996</v>
      </c>
      <c r="C135" s="589">
        <v>7.8133030369999998</v>
      </c>
      <c r="D135" s="589">
        <v>8.7379377760000008</v>
      </c>
      <c r="E135" s="589">
        <v>7.1786472310000002</v>
      </c>
      <c r="F135" s="589">
        <v>10.09939108</v>
      </c>
      <c r="G135" s="589">
        <v>1.3042699579999999</v>
      </c>
      <c r="H135" s="589">
        <v>-2.990052269</v>
      </c>
      <c r="I135" s="589">
        <v>14.750642186</v>
      </c>
      <c r="J135" s="589">
        <v>-21.249477450000001</v>
      </c>
      <c r="K135" s="589" t="s">
        <v>102</v>
      </c>
      <c r="L135" s="589" t="s">
        <v>102</v>
      </c>
      <c r="M135" s="590">
        <v>6.3021752050000002</v>
      </c>
      <c r="N135" s="589">
        <v>7.8601866559999998</v>
      </c>
      <c r="O135" s="590">
        <v>6.3238798989999996</v>
      </c>
      <c r="P135" s="589">
        <v>5.0999702750000004</v>
      </c>
      <c r="R135" s="923"/>
    </row>
    <row r="136" spans="1:18" ht="15.75" customHeight="1" x14ac:dyDescent="0.2">
      <c r="A136" s="545" t="s">
        <v>182</v>
      </c>
      <c r="B136" s="585">
        <v>13.749509618999999</v>
      </c>
      <c r="C136" s="585">
        <v>10.685490701000001</v>
      </c>
      <c r="D136" s="585">
        <v>7.5608135340000002</v>
      </c>
      <c r="E136" s="585">
        <v>5.634939975</v>
      </c>
      <c r="F136" s="585">
        <v>4.975126714</v>
      </c>
      <c r="G136" s="585">
        <v>1.1438269379999999</v>
      </c>
      <c r="H136" s="585">
        <v>-0.90716501000000005</v>
      </c>
      <c r="I136" s="585">
        <v>-0.76143875800000005</v>
      </c>
      <c r="J136" s="585">
        <v>-41.109638283999999</v>
      </c>
      <c r="K136" s="585" t="s">
        <v>102</v>
      </c>
      <c r="L136" s="585" t="s">
        <v>102</v>
      </c>
      <c r="M136" s="586">
        <v>4.9514445939999998</v>
      </c>
      <c r="N136" s="585">
        <v>-12.71169561</v>
      </c>
      <c r="O136" s="586">
        <v>4.639412825</v>
      </c>
      <c r="P136" s="585">
        <v>2.7788476389999999</v>
      </c>
      <c r="R136" s="923"/>
    </row>
    <row r="137" spans="1:18" ht="15.75" customHeight="1" x14ac:dyDescent="0.2">
      <c r="A137" s="548" t="s">
        <v>183</v>
      </c>
      <c r="B137" s="587">
        <v>2.235604398</v>
      </c>
      <c r="C137" s="587">
        <v>9.3250738480000006</v>
      </c>
      <c r="D137" s="587">
        <v>10.774591276000001</v>
      </c>
      <c r="E137" s="587">
        <v>11.736477369999999</v>
      </c>
      <c r="F137" s="587">
        <v>12.933256163999999</v>
      </c>
      <c r="G137" s="587">
        <v>4.7805313619999996</v>
      </c>
      <c r="H137" s="587">
        <v>-1.7010526189999999</v>
      </c>
      <c r="I137" s="587">
        <v>11.985745275999999</v>
      </c>
      <c r="J137" s="587">
        <v>-24.734265993000001</v>
      </c>
      <c r="K137" s="587" t="s">
        <v>102</v>
      </c>
      <c r="L137" s="587" t="s">
        <v>102</v>
      </c>
      <c r="M137" s="588">
        <v>9.6595005050000005</v>
      </c>
      <c r="N137" s="587">
        <v>7.3421484479999997</v>
      </c>
      <c r="O137" s="588">
        <v>9.6284903620000009</v>
      </c>
      <c r="P137" s="587">
        <v>10.232562819</v>
      </c>
      <c r="R137" s="923"/>
    </row>
    <row r="138" spans="1:18" ht="15.75" customHeight="1" x14ac:dyDescent="0.2">
      <c r="A138" s="545" t="s">
        <v>184</v>
      </c>
      <c r="B138" s="585">
        <v>-32.111248713000002</v>
      </c>
      <c r="C138" s="585">
        <v>-7.3919638570000004</v>
      </c>
      <c r="D138" s="585">
        <v>1.2511645250000001</v>
      </c>
      <c r="E138" s="585">
        <v>-7.5189026859999997</v>
      </c>
      <c r="F138" s="585">
        <v>7.3241904519999999</v>
      </c>
      <c r="G138" s="585">
        <v>-9.4969870870000008</v>
      </c>
      <c r="H138" s="585">
        <v>-10.635685111000001</v>
      </c>
      <c r="I138" s="585">
        <v>62.144501677000001</v>
      </c>
      <c r="J138" s="585">
        <v>35.677506848</v>
      </c>
      <c r="K138" s="585" t="s">
        <v>102</v>
      </c>
      <c r="L138" s="585" t="s">
        <v>102</v>
      </c>
      <c r="M138" s="586">
        <v>-4.5002997540000003</v>
      </c>
      <c r="N138" s="585">
        <v>55.221636996999997</v>
      </c>
      <c r="O138" s="586">
        <v>-3.8467562119999998</v>
      </c>
      <c r="P138" s="585">
        <v>-4.5136293050000003</v>
      </c>
      <c r="R138" s="923"/>
    </row>
    <row r="139" spans="1:18" ht="16.5" customHeight="1" x14ac:dyDescent="0.25">
      <c r="A139" s="549" t="s">
        <v>226</v>
      </c>
      <c r="B139" s="591"/>
      <c r="C139" s="591"/>
      <c r="D139" s="591"/>
      <c r="E139" s="591"/>
      <c r="F139" s="591"/>
      <c r="G139" s="591"/>
      <c r="H139" s="591"/>
      <c r="I139" s="591"/>
      <c r="J139" s="591"/>
      <c r="K139" s="591"/>
      <c r="L139" s="591"/>
      <c r="M139" s="592"/>
      <c r="N139" s="591"/>
      <c r="O139" s="592"/>
      <c r="P139" s="591"/>
    </row>
    <row r="140" spans="1:18" ht="16.5" customHeight="1" x14ac:dyDescent="0.25">
      <c r="A140" s="550" t="s">
        <v>458</v>
      </c>
      <c r="B140" s="593">
        <v>5.5020456529999997</v>
      </c>
      <c r="C140" s="593">
        <v>5.9574655070000002</v>
      </c>
      <c r="D140" s="593">
        <v>5.3731636460000001</v>
      </c>
      <c r="E140" s="593">
        <v>5.6833693439999999</v>
      </c>
      <c r="F140" s="593">
        <v>6.5230322779999996</v>
      </c>
      <c r="G140" s="593">
        <v>6.2928022889999999</v>
      </c>
      <c r="H140" s="593">
        <v>5.8521815689999999</v>
      </c>
      <c r="I140" s="593">
        <v>5.50117542</v>
      </c>
      <c r="J140" s="593">
        <v>5.323219162</v>
      </c>
      <c r="K140" s="593" t="s">
        <v>102</v>
      </c>
      <c r="L140" s="593" t="s">
        <v>102</v>
      </c>
      <c r="M140" s="594">
        <v>5.9270939</v>
      </c>
      <c r="N140" s="593">
        <v>5.5010254180000002</v>
      </c>
      <c r="O140" s="594">
        <v>5.9260431200000001</v>
      </c>
      <c r="P140" s="593">
        <v>4.7024870139999999</v>
      </c>
    </row>
    <row r="141" spans="1:18" ht="16.5" customHeight="1" x14ac:dyDescent="0.2">
      <c r="A141" s="551" t="s">
        <v>402</v>
      </c>
      <c r="B141" s="595">
        <v>7.6230949990000001</v>
      </c>
      <c r="C141" s="595">
        <v>7.6766867459999997</v>
      </c>
      <c r="D141" s="595">
        <v>7.8885986419999998</v>
      </c>
      <c r="E141" s="595">
        <v>8.1547702300000005</v>
      </c>
      <c r="F141" s="595">
        <v>7.8841508129999998</v>
      </c>
      <c r="G141" s="595">
        <v>7.9669601449999998</v>
      </c>
      <c r="H141" s="595">
        <v>9.759678911</v>
      </c>
      <c r="I141" s="595">
        <v>7.8800761369999996</v>
      </c>
      <c r="J141" s="595">
        <v>9.5218350730000001</v>
      </c>
      <c r="K141" s="595" t="s">
        <v>102</v>
      </c>
      <c r="L141" s="595" t="s">
        <v>102</v>
      </c>
      <c r="M141" s="596">
        <v>8.2129726590000001</v>
      </c>
      <c r="N141" s="595">
        <v>8.3421653469999999</v>
      </c>
      <c r="O141" s="596">
        <v>8.2178624280000001</v>
      </c>
      <c r="P141" s="595">
        <v>8.918573963</v>
      </c>
    </row>
    <row r="142" spans="1:18" ht="16.5" customHeight="1" x14ac:dyDescent="0.25">
      <c r="A142" s="552" t="s">
        <v>403</v>
      </c>
      <c r="B142" s="597">
        <v>8.1055378289999993</v>
      </c>
      <c r="C142" s="597">
        <v>7.9931593860000003</v>
      </c>
      <c r="D142" s="597">
        <v>7.2709348900000004</v>
      </c>
      <c r="E142" s="597">
        <v>6.720256376</v>
      </c>
      <c r="F142" s="597">
        <v>6.271640605</v>
      </c>
      <c r="G142" s="597">
        <v>6.0204609319999998</v>
      </c>
      <c r="H142" s="597">
        <v>7.3655709720000004</v>
      </c>
      <c r="I142" s="597">
        <v>5.753093378</v>
      </c>
      <c r="J142" s="597">
        <v>6.4192075669999999</v>
      </c>
      <c r="K142" s="597" t="s">
        <v>102</v>
      </c>
      <c r="L142" s="597" t="s">
        <v>102</v>
      </c>
      <c r="M142" s="598">
        <v>6.7398149060000003</v>
      </c>
      <c r="N142" s="597">
        <v>5.9307885300000001</v>
      </c>
      <c r="O142" s="598">
        <v>6.7303494390000003</v>
      </c>
      <c r="P142" s="597">
        <v>7.1563880830000004</v>
      </c>
    </row>
    <row r="143" spans="1:18" ht="16.5" customHeight="1" x14ac:dyDescent="0.25">
      <c r="A143" s="553" t="s">
        <v>404</v>
      </c>
      <c r="B143" s="595">
        <v>6.0235918980000003</v>
      </c>
      <c r="C143" s="595">
        <v>5.0785062109999997</v>
      </c>
      <c r="D143" s="595">
        <v>5.4449625350000002</v>
      </c>
      <c r="E143" s="595">
        <v>5.5060854900000002</v>
      </c>
      <c r="F143" s="595">
        <v>5.6112085240000003</v>
      </c>
      <c r="G143" s="595">
        <v>5.6401399589999999</v>
      </c>
      <c r="H143" s="595">
        <v>4.6786793600000003</v>
      </c>
      <c r="I143" s="595">
        <v>4.0736080049999996</v>
      </c>
      <c r="J143" s="595">
        <v>2.216264368</v>
      </c>
      <c r="K143" s="595" t="s">
        <v>102</v>
      </c>
      <c r="L143" s="595" t="s">
        <v>102</v>
      </c>
      <c r="M143" s="596">
        <v>5.4542572040000001</v>
      </c>
      <c r="N143" s="595">
        <v>3.6354299989999999</v>
      </c>
      <c r="O143" s="596">
        <v>5.4276554969999999</v>
      </c>
      <c r="P143" s="595">
        <v>5.2755325590000002</v>
      </c>
    </row>
    <row r="144" spans="1:18" ht="16.5" customHeight="1" x14ac:dyDescent="0.25">
      <c r="A144" s="548" t="s">
        <v>650</v>
      </c>
      <c r="B144" s="599">
        <v>2.1812839940000002</v>
      </c>
      <c r="C144" s="599">
        <v>7.7368823410000003</v>
      </c>
      <c r="D144" s="599">
        <v>6.8378540809999997</v>
      </c>
      <c r="E144" s="599">
        <v>6.966468903</v>
      </c>
      <c r="F144" s="599">
        <v>7.35120358</v>
      </c>
      <c r="G144" s="599">
        <v>7.4546559439999998</v>
      </c>
      <c r="H144" s="599">
        <v>9.5519725589999993</v>
      </c>
      <c r="I144" s="599">
        <v>1.2321564570000001</v>
      </c>
      <c r="J144" s="599">
        <v>27.665538984000001</v>
      </c>
      <c r="K144" s="599" t="s">
        <v>102</v>
      </c>
      <c r="L144" s="599" t="s">
        <v>102</v>
      </c>
      <c r="M144" s="600">
        <v>7.2465155049999996</v>
      </c>
      <c r="N144" s="599">
        <v>7.1790314640000004</v>
      </c>
      <c r="O144" s="600">
        <v>7.2454227610000004</v>
      </c>
      <c r="P144" s="599">
        <v>9.5666645409999997</v>
      </c>
    </row>
    <row r="145" spans="1:17" ht="16.5" customHeight="1" x14ac:dyDescent="0.25">
      <c r="A145" s="554" t="s">
        <v>405</v>
      </c>
      <c r="B145" s="595">
        <v>-0.107843072</v>
      </c>
      <c r="C145" s="595">
        <v>-1.9865901459999999</v>
      </c>
      <c r="D145" s="595">
        <v>-2.9842286769999999</v>
      </c>
      <c r="E145" s="595">
        <v>-1.990801692</v>
      </c>
      <c r="F145" s="595">
        <v>-1.645000459</v>
      </c>
      <c r="G145" s="595">
        <v>-3.1784473609999999</v>
      </c>
      <c r="H145" s="595">
        <v>-3.563289943</v>
      </c>
      <c r="I145" s="595">
        <v>-4.0883815630000004</v>
      </c>
      <c r="J145" s="595">
        <v>-7.1068356069999998</v>
      </c>
      <c r="K145" s="595" t="s">
        <v>102</v>
      </c>
      <c r="L145" s="595" t="s">
        <v>102</v>
      </c>
      <c r="M145" s="596">
        <v>-2.3098226909999999</v>
      </c>
      <c r="N145" s="595">
        <v>-4.705192265</v>
      </c>
      <c r="O145" s="596">
        <v>-2.3438396240000001</v>
      </c>
      <c r="P145" s="595">
        <v>-0.33640194400000001</v>
      </c>
    </row>
    <row r="146" spans="1:17" ht="16.5" customHeight="1" x14ac:dyDescent="0.25">
      <c r="A146" s="546" t="s">
        <v>406</v>
      </c>
      <c r="B146" s="601">
        <v>3.0268469119999999</v>
      </c>
      <c r="C146" s="601">
        <v>2.89260092</v>
      </c>
      <c r="D146" s="601">
        <v>3.369291869</v>
      </c>
      <c r="E146" s="601">
        <v>3.068625355</v>
      </c>
      <c r="F146" s="601">
        <v>3.381312404</v>
      </c>
      <c r="G146" s="601">
        <v>3.6503451459999998</v>
      </c>
      <c r="H146" s="601">
        <v>3.891523946</v>
      </c>
      <c r="I146" s="601">
        <v>8.8421842569999995</v>
      </c>
      <c r="J146" s="601">
        <v>-1.186062825</v>
      </c>
      <c r="K146" s="601" t="s">
        <v>102</v>
      </c>
      <c r="L146" s="601" t="s">
        <v>102</v>
      </c>
      <c r="M146" s="602">
        <v>3.3081874670000002</v>
      </c>
      <c r="N146" s="601">
        <v>5.7015618049999999</v>
      </c>
      <c r="O146" s="602">
        <v>3.3664484130000001</v>
      </c>
      <c r="P146" s="601">
        <v>2.3134766729999998</v>
      </c>
    </row>
    <row r="147" spans="1:17" ht="17.25" customHeight="1" x14ac:dyDescent="0.2">
      <c r="A147" s="551" t="s">
        <v>417</v>
      </c>
      <c r="B147" s="595">
        <v>-0.103375052</v>
      </c>
      <c r="C147" s="595">
        <v>-0.367242968</v>
      </c>
      <c r="D147" s="595">
        <v>-0.24832476000000001</v>
      </c>
      <c r="E147" s="595">
        <v>-0.47422151000000001</v>
      </c>
      <c r="F147" s="595">
        <v>-0.82899954600000003</v>
      </c>
      <c r="G147" s="595">
        <v>-0.80195262499999997</v>
      </c>
      <c r="H147" s="595">
        <v>-0.56557488600000005</v>
      </c>
      <c r="I147" s="595">
        <v>-0.55144001099999995</v>
      </c>
      <c r="J147" s="595">
        <v>-0.37660326399999999</v>
      </c>
      <c r="K147" s="595" t="s">
        <v>102</v>
      </c>
      <c r="L147" s="595" t="s">
        <v>102</v>
      </c>
      <c r="M147" s="596">
        <v>-0.53234695499999996</v>
      </c>
      <c r="N147" s="595">
        <v>-0.49423446700000001</v>
      </c>
      <c r="O147" s="596">
        <v>-0.53005128099999999</v>
      </c>
      <c r="P147" s="595">
        <v>-0.69824708599999996</v>
      </c>
    </row>
    <row r="148" spans="1:17" ht="17.25" customHeight="1" x14ac:dyDescent="0.2">
      <c r="A148" s="552" t="s">
        <v>794</v>
      </c>
      <c r="B148" s="597">
        <v>0.35900578399999999</v>
      </c>
      <c r="C148" s="597">
        <v>-0.612330653</v>
      </c>
      <c r="D148" s="597">
        <v>5.6668993000000001E-2</v>
      </c>
      <c r="E148" s="597">
        <v>-8.5950267999999996E-2</v>
      </c>
      <c r="F148" s="597">
        <v>-0.64193006100000005</v>
      </c>
      <c r="G148" s="597">
        <v>-0.42119794100000002</v>
      </c>
      <c r="H148" s="597">
        <v>-0.84606676599999997</v>
      </c>
      <c r="I148" s="597">
        <v>-1.0827502019999999</v>
      </c>
      <c r="J148" s="597">
        <v>-2.313683154</v>
      </c>
      <c r="K148" s="597" t="s">
        <v>102</v>
      </c>
      <c r="L148" s="597" t="s">
        <v>102</v>
      </c>
      <c r="M148" s="598">
        <v>-0.30934958099999998</v>
      </c>
      <c r="N148" s="597">
        <v>-1.419274784</v>
      </c>
      <c r="O148" s="598">
        <v>-0.32857990799999998</v>
      </c>
      <c r="P148" s="597">
        <v>0.48391552500000001</v>
      </c>
    </row>
    <row r="149" spans="1:17" s="3" customFormat="1" ht="16.5" customHeight="1" x14ac:dyDescent="0.25">
      <c r="A149" s="553" t="s">
        <v>418</v>
      </c>
      <c r="B149" s="595">
        <v>-0.80942138900000005</v>
      </c>
      <c r="C149" s="595">
        <v>0.62191551199999995</v>
      </c>
      <c r="D149" s="595">
        <v>-0.43218485600000001</v>
      </c>
      <c r="E149" s="595">
        <v>-0.17907510099999999</v>
      </c>
      <c r="F149" s="595">
        <v>7.4680196000000004E-2</v>
      </c>
      <c r="G149" s="595">
        <v>0.21332947499999999</v>
      </c>
      <c r="H149" s="595">
        <v>0.72517226099999998</v>
      </c>
      <c r="I149" s="595">
        <v>0.36998896199999998</v>
      </c>
      <c r="J149" s="595">
        <v>2.426425133</v>
      </c>
      <c r="K149" s="595" t="s">
        <v>102</v>
      </c>
      <c r="L149" s="595" t="s">
        <v>102</v>
      </c>
      <c r="M149" s="596">
        <v>1.5934810000000001E-3</v>
      </c>
      <c r="N149" s="595">
        <v>0.90986916100000004</v>
      </c>
      <c r="O149" s="596">
        <v>1.7366703000000001E-2</v>
      </c>
      <c r="P149" s="595">
        <v>-0.65193384799999998</v>
      </c>
      <c r="Q149"/>
    </row>
    <row r="150" spans="1:17" ht="16.5" customHeight="1" x14ac:dyDescent="0.25">
      <c r="A150" s="548" t="s">
        <v>463</v>
      </c>
      <c r="B150" s="599">
        <v>-1.6891540309999999</v>
      </c>
      <c r="C150" s="599">
        <v>1.0681301809999999</v>
      </c>
      <c r="D150" s="599">
        <v>0.508787612</v>
      </c>
      <c r="E150" s="599">
        <v>0.51368522299999997</v>
      </c>
      <c r="F150" s="599">
        <v>0.581433015</v>
      </c>
      <c r="G150" s="599">
        <v>0.57113359500000005</v>
      </c>
      <c r="H150" s="599">
        <v>1.447828769</v>
      </c>
      <c r="I150" s="599">
        <v>-0.78623980999999998</v>
      </c>
      <c r="J150" s="599">
        <v>6.1549012210000003</v>
      </c>
      <c r="K150" s="599" t="s">
        <v>102</v>
      </c>
      <c r="L150" s="599" t="s">
        <v>102</v>
      </c>
      <c r="M150" s="600">
        <v>0.61517945799999996</v>
      </c>
      <c r="N150" s="599">
        <v>0.94951585599999999</v>
      </c>
      <c r="O150" s="600">
        <v>0.62154128099999995</v>
      </c>
      <c r="P150" s="599">
        <v>1.046899102</v>
      </c>
    </row>
    <row r="151" spans="1:17" ht="16.5" customHeight="1" x14ac:dyDescent="0.25">
      <c r="A151" s="554" t="s">
        <v>419</v>
      </c>
      <c r="B151" s="595">
        <v>-2.7009966790000002</v>
      </c>
      <c r="C151" s="595">
        <v>-4.0182333809999999</v>
      </c>
      <c r="D151" s="595">
        <v>-5.060609178</v>
      </c>
      <c r="E151" s="595">
        <v>-4.9363329040000004</v>
      </c>
      <c r="F151" s="595">
        <v>-4.7909364630000004</v>
      </c>
      <c r="G151" s="595">
        <v>-5.8236153460000004</v>
      </c>
      <c r="H151" s="595">
        <v>-5.455834694</v>
      </c>
      <c r="I151" s="595">
        <v>-4.5589063779999996</v>
      </c>
      <c r="J151" s="595">
        <v>-4.5173406859999998</v>
      </c>
      <c r="K151" s="595" t="s">
        <v>102</v>
      </c>
      <c r="L151" s="595" t="s">
        <v>102</v>
      </c>
      <c r="M151" s="596">
        <v>-5.0112127710000003</v>
      </c>
      <c r="N151" s="595">
        <v>-4.5037357480000004</v>
      </c>
      <c r="O151" s="596">
        <v>-5.0015981270000003</v>
      </c>
      <c r="P151" s="595">
        <v>-3.9249899259999999</v>
      </c>
    </row>
    <row r="152" spans="1:17" ht="16.5" customHeight="1" x14ac:dyDescent="0.2">
      <c r="A152" s="555" t="s">
        <v>797</v>
      </c>
      <c r="B152" s="603">
        <v>-0.106112688</v>
      </c>
      <c r="C152" s="603">
        <v>-9.9348422000000006E-2</v>
      </c>
      <c r="D152" s="603">
        <v>-0.219138101</v>
      </c>
      <c r="E152" s="603">
        <v>-0.222558321</v>
      </c>
      <c r="F152" s="603">
        <v>-0.131810289</v>
      </c>
      <c r="G152" s="603">
        <v>-0.227994421</v>
      </c>
      <c r="H152" s="603">
        <v>-0.12969259399999999</v>
      </c>
      <c r="I152" s="603">
        <v>-4.660914E-2</v>
      </c>
      <c r="J152" s="603">
        <v>2.7440019999999999E-2</v>
      </c>
      <c r="K152" s="603" t="s">
        <v>102</v>
      </c>
      <c r="L152" s="603" t="s">
        <v>102</v>
      </c>
      <c r="M152" s="604">
        <v>-0.19304096800000001</v>
      </c>
      <c r="N152" s="603">
        <v>-4.5139469999999999E-3</v>
      </c>
      <c r="O152" s="604">
        <v>-0.19030456600000001</v>
      </c>
      <c r="P152" s="603">
        <v>-0.40391939500000001</v>
      </c>
    </row>
    <row r="153" spans="1:17" x14ac:dyDescent="0.2">
      <c r="A153" s="255" t="s">
        <v>916</v>
      </c>
      <c r="B153" s="13"/>
      <c r="C153" s="13"/>
      <c r="D153" s="13"/>
      <c r="E153" s="13"/>
      <c r="F153" s="13"/>
      <c r="G153" s="13"/>
      <c r="H153" s="13"/>
      <c r="I153" s="13"/>
      <c r="J153" s="13"/>
      <c r="K153" s="13"/>
      <c r="L153" s="13"/>
      <c r="M153" s="13"/>
      <c r="N153" s="13"/>
      <c r="O153" s="13"/>
      <c r="P153" s="39"/>
    </row>
    <row r="154" spans="1:17" x14ac:dyDescent="0.2">
      <c r="A154" s="255" t="s">
        <v>656</v>
      </c>
      <c r="B154" s="13"/>
      <c r="C154" s="13"/>
      <c r="D154" s="13"/>
      <c r="E154" s="13"/>
      <c r="F154" s="13"/>
      <c r="G154" s="13"/>
      <c r="H154" s="13"/>
      <c r="I154" s="13"/>
      <c r="J154" s="13"/>
      <c r="K154" s="13"/>
      <c r="L154" s="13"/>
      <c r="M154" s="13"/>
      <c r="N154" s="13"/>
      <c r="O154" s="13"/>
      <c r="P154" s="39"/>
    </row>
    <row r="155" spans="1:17" x14ac:dyDescent="0.2">
      <c r="A155" s="286" t="s">
        <v>909</v>
      </c>
      <c r="B155" s="13"/>
      <c r="C155" s="13"/>
      <c r="D155" s="13"/>
      <c r="E155" s="13"/>
      <c r="F155" s="13"/>
      <c r="G155" s="13"/>
      <c r="H155" s="13"/>
      <c r="I155" s="13"/>
      <c r="J155" s="13"/>
      <c r="K155" s="13"/>
      <c r="L155" s="13"/>
      <c r="M155" s="13"/>
      <c r="N155" s="13"/>
      <c r="O155" s="13"/>
      <c r="P155" s="39"/>
    </row>
    <row r="156" spans="1:17" x14ac:dyDescent="0.2">
      <c r="A156" s="37" t="s">
        <v>558</v>
      </c>
      <c r="B156" s="13"/>
      <c r="C156" s="13"/>
      <c r="D156" s="13"/>
      <c r="E156" s="13"/>
      <c r="F156" s="13"/>
      <c r="G156" s="13"/>
      <c r="H156" s="13"/>
      <c r="I156" s="13"/>
      <c r="J156" s="13"/>
      <c r="K156" s="13"/>
      <c r="L156" s="13"/>
      <c r="M156" s="13"/>
      <c r="N156" s="13"/>
      <c r="O156" s="13"/>
      <c r="P156" s="39"/>
    </row>
    <row r="157" spans="1:17" x14ac:dyDescent="0.2">
      <c r="A157" s="286" t="s">
        <v>910</v>
      </c>
      <c r="B157" s="13"/>
      <c r="C157" s="13"/>
      <c r="D157" s="13"/>
      <c r="E157" s="13"/>
      <c r="F157" s="13"/>
      <c r="G157" s="13"/>
      <c r="H157" s="13"/>
      <c r="I157" s="13"/>
      <c r="J157" s="13"/>
      <c r="K157" s="13"/>
      <c r="L157" s="13"/>
      <c r="M157" s="13"/>
      <c r="N157" s="13"/>
      <c r="O157" s="13"/>
      <c r="P157" s="39"/>
    </row>
    <row r="158" spans="1:17" x14ac:dyDescent="0.2">
      <c r="A158" s="255" t="s">
        <v>950</v>
      </c>
      <c r="B158" s="13"/>
      <c r="C158" s="13"/>
      <c r="D158" s="13"/>
      <c r="E158" s="13"/>
      <c r="F158" s="13"/>
      <c r="G158" s="13"/>
      <c r="H158" s="13"/>
      <c r="I158" s="13"/>
      <c r="J158" s="13"/>
      <c r="K158" s="13"/>
      <c r="L158" s="13"/>
      <c r="M158" s="13"/>
      <c r="N158" s="13"/>
      <c r="O158" s="13"/>
      <c r="P158" s="39"/>
    </row>
    <row r="159" spans="1:17" x14ac:dyDescent="0.2">
      <c r="A159" s="286" t="s">
        <v>931</v>
      </c>
      <c r="B159" s="13"/>
      <c r="C159" s="13"/>
      <c r="D159" s="13"/>
      <c r="E159" s="13"/>
      <c r="F159" s="13"/>
      <c r="G159" s="13"/>
      <c r="H159" s="13"/>
      <c r="I159" s="13"/>
      <c r="J159" s="13"/>
      <c r="K159" s="13"/>
      <c r="L159" s="13"/>
      <c r="M159" s="13"/>
      <c r="N159" s="13"/>
      <c r="O159" s="13"/>
      <c r="P159" s="39"/>
    </row>
    <row r="160" spans="1:17" x14ac:dyDescent="0.2">
      <c r="A160" s="223"/>
      <c r="B160" s="3"/>
      <c r="C160" s="3"/>
      <c r="D160" s="3"/>
      <c r="G160" s="185"/>
      <c r="J160" s="185"/>
    </row>
    <row r="161" spans="1:16" ht="12.75" customHeight="1" x14ac:dyDescent="0.2">
      <c r="A161" s="1011" t="s">
        <v>670</v>
      </c>
      <c r="B161" s="1011"/>
      <c r="C161" s="1011"/>
      <c r="D161" s="1011"/>
      <c r="E161" s="1011"/>
      <c r="F161" s="1011"/>
      <c r="G161" s="1011"/>
      <c r="H161" s="1011"/>
      <c r="I161" s="1011"/>
      <c r="J161" s="1011"/>
      <c r="K161" s="1011"/>
      <c r="L161" s="1011"/>
      <c r="M161" s="1011"/>
      <c r="N161" s="1011"/>
      <c r="O161" s="1011"/>
      <c r="P161" s="1011"/>
    </row>
    <row r="162" spans="1:16" ht="15.75" customHeight="1" x14ac:dyDescent="0.2">
      <c r="A162" s="1011"/>
      <c r="B162" s="1011"/>
      <c r="C162" s="1011"/>
      <c r="D162" s="1011"/>
      <c r="E162" s="1011"/>
      <c r="F162" s="1011"/>
      <c r="G162" s="1011"/>
      <c r="H162" s="1011"/>
      <c r="I162" s="1011"/>
      <c r="J162" s="1011"/>
      <c r="K162" s="1011"/>
      <c r="L162" s="1011"/>
      <c r="M162" s="1011"/>
      <c r="N162" s="1011"/>
      <c r="O162" s="1011"/>
      <c r="P162" s="1011"/>
    </row>
    <row r="163" spans="1:16" ht="161.25" customHeight="1" x14ac:dyDescent="0.2">
      <c r="A163" s="1011" t="s">
        <v>683</v>
      </c>
      <c r="B163" s="1011"/>
      <c r="C163" s="1011"/>
      <c r="D163" s="1011"/>
      <c r="E163" s="1011"/>
      <c r="F163" s="1011"/>
      <c r="G163" s="1011"/>
      <c r="H163" s="1011"/>
      <c r="I163" s="1011"/>
      <c r="J163" s="1011"/>
      <c r="K163" s="1011"/>
      <c r="L163" s="1011"/>
      <c r="M163" s="1011"/>
      <c r="N163" s="1011"/>
      <c r="O163" s="1011"/>
      <c r="P163" s="1011"/>
    </row>
  </sheetData>
  <mergeCells count="2">
    <mergeCell ref="A161:P162"/>
    <mergeCell ref="A163:P163"/>
  </mergeCells>
  <phoneticPr fontId="2" type="noConversion"/>
  <pageMargins left="0.59055118110236227" right="0.59055118110236227" top="0.59055118110236227" bottom="0.59055118110236227" header="0.39370078740157483" footer="0.39370078740157483"/>
  <pageSetup paperSize="9" scale="48" firstPageNumber="42" fitToHeight="4" orientation="landscape" useFirstPageNumber="1" r:id="rId1"/>
  <headerFooter alignWithMargins="0">
    <oddHeader>&amp;R&amp;12Les finances des communes en 2023</oddHeader>
    <oddFooter>&amp;L&amp;12Direction Générale des Collectivités Locales / DESL&amp;C&amp;12&amp;P&amp;R&amp;12Mise en ligne : janvier 2025</oddFooter>
  </headerFooter>
  <rowBreaks count="3" manualBreakCount="3">
    <brk id="59" max="15" man="1"/>
    <brk id="104" max="15" man="1"/>
    <brk id="160" max="15" man="1"/>
  </rowBreaks>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64"/>
  <sheetViews>
    <sheetView zoomScale="85" zoomScaleNormal="85" zoomScalePageLayoutView="85" workbookViewId="0"/>
  </sheetViews>
  <sheetFormatPr baseColWidth="10" defaultRowHeight="12.75" x14ac:dyDescent="0.2"/>
  <cols>
    <col min="1" max="1" width="90.140625" customWidth="1"/>
    <col min="13" max="14" width="15.5703125" customWidth="1"/>
    <col min="15" max="15" width="14.28515625" customWidth="1"/>
    <col min="16" max="16" width="19.42578125" customWidth="1"/>
  </cols>
  <sheetData>
    <row r="1" spans="1:16" ht="21" x14ac:dyDescent="0.2">
      <c r="A1" s="46" t="s">
        <v>951</v>
      </c>
    </row>
    <row r="2" spans="1:16" ht="18" x14ac:dyDescent="0.2">
      <c r="A2" s="46"/>
    </row>
    <row r="3" spans="1:16" ht="13.5" thickBot="1" x14ac:dyDescent="0.25">
      <c r="A3" s="13"/>
      <c r="P3" s="259" t="s">
        <v>213</v>
      </c>
    </row>
    <row r="4" spans="1:16" ht="12.75" customHeight="1" x14ac:dyDescent="0.2">
      <c r="A4" s="41"/>
      <c r="B4" s="42" t="s">
        <v>35</v>
      </c>
      <c r="C4" s="42" t="s">
        <v>121</v>
      </c>
      <c r="D4" s="42" t="s">
        <v>123</v>
      </c>
      <c r="E4" s="42" t="s">
        <v>36</v>
      </c>
      <c r="F4" s="42" t="s">
        <v>37</v>
      </c>
      <c r="G4" s="42" t="s">
        <v>38</v>
      </c>
      <c r="H4" s="42" t="s">
        <v>39</v>
      </c>
      <c r="I4" s="42" t="s">
        <v>125</v>
      </c>
      <c r="J4" s="42" t="s">
        <v>126</v>
      </c>
      <c r="K4" s="42" t="s">
        <v>127</v>
      </c>
      <c r="L4" s="252">
        <v>100000</v>
      </c>
      <c r="M4" s="250" t="s">
        <v>231</v>
      </c>
      <c r="N4" s="250" t="s">
        <v>231</v>
      </c>
      <c r="O4" s="257" t="s">
        <v>77</v>
      </c>
      <c r="P4" s="281" t="s">
        <v>220</v>
      </c>
    </row>
    <row r="5" spans="1:16" x14ac:dyDescent="0.2">
      <c r="A5" s="566" t="s">
        <v>81</v>
      </c>
      <c r="B5" s="43" t="s">
        <v>120</v>
      </c>
      <c r="C5" s="43" t="s">
        <v>40</v>
      </c>
      <c r="D5" s="43" t="s">
        <v>40</v>
      </c>
      <c r="E5" s="43" t="s">
        <v>40</v>
      </c>
      <c r="F5" s="43" t="s">
        <v>40</v>
      </c>
      <c r="G5" s="43" t="s">
        <v>40</v>
      </c>
      <c r="H5" s="43" t="s">
        <v>40</v>
      </c>
      <c r="I5" s="43" t="s">
        <v>40</v>
      </c>
      <c r="J5" s="43" t="s">
        <v>40</v>
      </c>
      <c r="K5" s="43" t="s">
        <v>40</v>
      </c>
      <c r="L5" s="43" t="s">
        <v>43</v>
      </c>
      <c r="M5" s="239" t="s">
        <v>230</v>
      </c>
      <c r="N5" s="239" t="s">
        <v>138</v>
      </c>
      <c r="O5" s="256" t="s">
        <v>137</v>
      </c>
      <c r="P5" s="282" t="s">
        <v>294</v>
      </c>
    </row>
    <row r="6" spans="1:16" ht="15" customHeight="1" thickBot="1" x14ac:dyDescent="0.25">
      <c r="A6" s="423" t="s">
        <v>213</v>
      </c>
      <c r="B6" s="44" t="s">
        <v>43</v>
      </c>
      <c r="C6" s="44" t="s">
        <v>122</v>
      </c>
      <c r="D6" s="44" t="s">
        <v>124</v>
      </c>
      <c r="E6" s="44" t="s">
        <v>44</v>
      </c>
      <c r="F6" s="44" t="s">
        <v>45</v>
      </c>
      <c r="G6" s="44" t="s">
        <v>46</v>
      </c>
      <c r="H6" s="44" t="s">
        <v>42</v>
      </c>
      <c r="I6" s="44" t="s">
        <v>128</v>
      </c>
      <c r="J6" s="44" t="s">
        <v>129</v>
      </c>
      <c r="K6" s="44" t="s">
        <v>130</v>
      </c>
      <c r="L6" s="44" t="s">
        <v>131</v>
      </c>
      <c r="M6" s="251" t="s">
        <v>138</v>
      </c>
      <c r="N6" s="251" t="s">
        <v>131</v>
      </c>
      <c r="O6" s="258" t="s">
        <v>41</v>
      </c>
      <c r="P6" s="283" t="s">
        <v>295</v>
      </c>
    </row>
    <row r="7" spans="1:16" ht="12.75" customHeight="1" x14ac:dyDescent="0.2">
      <c r="A7" s="227"/>
    </row>
    <row r="8" spans="1:16" ht="16.5" customHeight="1" x14ac:dyDescent="0.25">
      <c r="A8" s="474" t="s">
        <v>160</v>
      </c>
      <c r="B8" s="466" t="s">
        <v>102</v>
      </c>
      <c r="C8" s="466">
        <v>337.33610576900003</v>
      </c>
      <c r="D8" s="466">
        <v>550.80048423699998</v>
      </c>
      <c r="E8" s="466">
        <v>667.35061656899995</v>
      </c>
      <c r="F8" s="466">
        <v>781.34629061099997</v>
      </c>
      <c r="G8" s="466">
        <v>916.08620024000004</v>
      </c>
      <c r="H8" s="466">
        <v>1044.8546741580001</v>
      </c>
      <c r="I8" s="466">
        <v>1172.141785752</v>
      </c>
      <c r="J8" s="466">
        <v>1327.29608259</v>
      </c>
      <c r="K8" s="570">
        <v>1429.1526847790001</v>
      </c>
      <c r="L8" s="466">
        <v>1637.3135095509999</v>
      </c>
      <c r="M8" s="479">
        <v>940.05020632699996</v>
      </c>
      <c r="N8" s="479">
        <v>1405.1088181170001</v>
      </c>
      <c r="O8" s="479">
        <v>1286.1319620500001</v>
      </c>
      <c r="P8" s="466">
        <v>1099.9631355409999</v>
      </c>
    </row>
    <row r="9" spans="1:16" ht="16.5" customHeight="1" x14ac:dyDescent="0.2">
      <c r="A9" s="465" t="s">
        <v>161</v>
      </c>
      <c r="B9" s="467" t="s">
        <v>102</v>
      </c>
      <c r="C9" s="467">
        <v>103.675144231</v>
      </c>
      <c r="D9" s="467">
        <v>183.94212626000001</v>
      </c>
      <c r="E9" s="467">
        <v>238.00117613800001</v>
      </c>
      <c r="F9" s="467">
        <v>261.59919128199999</v>
      </c>
      <c r="G9" s="467">
        <v>286.46130298200001</v>
      </c>
      <c r="H9" s="467">
        <v>301.45852970200002</v>
      </c>
      <c r="I9" s="467">
        <v>305.57483062199998</v>
      </c>
      <c r="J9" s="467">
        <v>331.072476107</v>
      </c>
      <c r="K9" s="467">
        <v>325.886511928</v>
      </c>
      <c r="L9" s="467">
        <v>302.471158812</v>
      </c>
      <c r="M9" s="480">
        <v>285.56523628100001</v>
      </c>
      <c r="N9" s="480">
        <v>316.112769931</v>
      </c>
      <c r="O9" s="480">
        <v>308.297734531</v>
      </c>
      <c r="P9" s="467">
        <v>286.758865915</v>
      </c>
    </row>
    <row r="10" spans="1:16" ht="16.5" customHeight="1" x14ac:dyDescent="0.2">
      <c r="A10" s="465" t="s">
        <v>162</v>
      </c>
      <c r="B10" s="467" t="s">
        <v>102</v>
      </c>
      <c r="C10" s="467">
        <v>69.912836537999993</v>
      </c>
      <c r="D10" s="467">
        <v>193.29810449999999</v>
      </c>
      <c r="E10" s="467">
        <v>307.33426094999999</v>
      </c>
      <c r="F10" s="467">
        <v>404.32394020100003</v>
      </c>
      <c r="G10" s="467">
        <v>498.05104796400002</v>
      </c>
      <c r="H10" s="467">
        <v>595.09438182999997</v>
      </c>
      <c r="I10" s="467">
        <v>695.54890258099999</v>
      </c>
      <c r="J10" s="467">
        <v>805.52034956099999</v>
      </c>
      <c r="K10" s="467">
        <v>866.35955575399998</v>
      </c>
      <c r="L10" s="467">
        <v>814.01811765299999</v>
      </c>
      <c r="M10" s="480">
        <v>517.01002846100005</v>
      </c>
      <c r="N10" s="480">
        <v>795.28929092999999</v>
      </c>
      <c r="O10" s="480">
        <v>724.09656184599999</v>
      </c>
      <c r="P10" s="467">
        <v>592.43049398799997</v>
      </c>
    </row>
    <row r="11" spans="1:16" ht="16.5" customHeight="1" x14ac:dyDescent="0.2">
      <c r="A11" s="465" t="s">
        <v>163</v>
      </c>
      <c r="B11" s="467" t="s">
        <v>102</v>
      </c>
      <c r="C11" s="467">
        <v>6.3018749999999999</v>
      </c>
      <c r="D11" s="467">
        <v>8.1068526559999992</v>
      </c>
      <c r="E11" s="467">
        <v>12.108596856</v>
      </c>
      <c r="F11" s="467">
        <v>14.290508343000001</v>
      </c>
      <c r="G11" s="467">
        <v>14.725924136</v>
      </c>
      <c r="H11" s="467">
        <v>18.682727454999998</v>
      </c>
      <c r="I11" s="467">
        <v>19.409417952999998</v>
      </c>
      <c r="J11" s="467">
        <v>25.257084393</v>
      </c>
      <c r="K11" s="467">
        <v>34.350610138999997</v>
      </c>
      <c r="L11" s="467">
        <v>36.510334458000003</v>
      </c>
      <c r="M11" s="480">
        <v>16.613394413000002</v>
      </c>
      <c r="N11" s="480">
        <v>28.990852921999998</v>
      </c>
      <c r="O11" s="480">
        <v>25.824303454999999</v>
      </c>
      <c r="P11" s="467">
        <v>21.707173913999998</v>
      </c>
    </row>
    <row r="12" spans="1:16" ht="16.5" customHeight="1" x14ac:dyDescent="0.2">
      <c r="A12" s="465" t="s">
        <v>164</v>
      </c>
      <c r="B12" s="467" t="s">
        <v>102</v>
      </c>
      <c r="C12" s="467">
        <v>41.389423076999996</v>
      </c>
      <c r="D12" s="467">
        <v>91.488686381999997</v>
      </c>
      <c r="E12" s="467">
        <v>55.023592667000003</v>
      </c>
      <c r="F12" s="467">
        <v>60.485317530000003</v>
      </c>
      <c r="G12" s="467">
        <v>74.906283295999998</v>
      </c>
      <c r="H12" s="467">
        <v>94.451521849000002</v>
      </c>
      <c r="I12" s="467">
        <v>116.869327383</v>
      </c>
      <c r="J12" s="467">
        <v>130.41940679199999</v>
      </c>
      <c r="K12" s="467">
        <v>165.24410580700001</v>
      </c>
      <c r="L12" s="467">
        <v>443.20255118799997</v>
      </c>
      <c r="M12" s="480">
        <v>81.563132859999996</v>
      </c>
      <c r="N12" s="480">
        <v>227.52067561000001</v>
      </c>
      <c r="O12" s="480">
        <v>190.180071403</v>
      </c>
      <c r="P12" s="467">
        <v>153.06982277200001</v>
      </c>
    </row>
    <row r="13" spans="1:16" ht="16.5" customHeight="1" x14ac:dyDescent="0.2">
      <c r="A13" s="465" t="s">
        <v>165</v>
      </c>
      <c r="B13" s="467" t="s">
        <v>102</v>
      </c>
      <c r="C13" s="467">
        <v>116.056826923</v>
      </c>
      <c r="D13" s="467">
        <v>73.964714439000005</v>
      </c>
      <c r="E13" s="467">
        <v>54.882989958000003</v>
      </c>
      <c r="F13" s="467">
        <v>40.647333254999999</v>
      </c>
      <c r="G13" s="467">
        <v>41.941641863000001</v>
      </c>
      <c r="H13" s="467">
        <v>35.167513321999998</v>
      </c>
      <c r="I13" s="467">
        <v>34.739307212999996</v>
      </c>
      <c r="J13" s="467">
        <v>35.026765736999998</v>
      </c>
      <c r="K13" s="467">
        <v>37.311901151000001</v>
      </c>
      <c r="L13" s="467">
        <v>41.111347440000003</v>
      </c>
      <c r="M13" s="480">
        <v>39.298414311999998</v>
      </c>
      <c r="N13" s="480">
        <v>37.195228723</v>
      </c>
      <c r="O13" s="480">
        <v>37.733290814</v>
      </c>
      <c r="P13" s="467">
        <v>45.996778953000003</v>
      </c>
    </row>
    <row r="14" spans="1:16" ht="16.5" customHeight="1" x14ac:dyDescent="0.25">
      <c r="A14" s="474" t="s">
        <v>166</v>
      </c>
      <c r="B14" s="466" t="s">
        <v>102</v>
      </c>
      <c r="C14" s="466">
        <v>499.26625000000001</v>
      </c>
      <c r="D14" s="466">
        <v>731.17848591100005</v>
      </c>
      <c r="E14" s="466">
        <v>829.33388952999996</v>
      </c>
      <c r="F14" s="466">
        <v>964.21656443300003</v>
      </c>
      <c r="G14" s="466">
        <v>1106.29422675</v>
      </c>
      <c r="H14" s="466">
        <v>1243.1230629950001</v>
      </c>
      <c r="I14" s="466">
        <v>1368.6492461800001</v>
      </c>
      <c r="J14" s="466">
        <v>1528.5495531869999</v>
      </c>
      <c r="K14" s="466">
        <v>1651.4176975979999</v>
      </c>
      <c r="L14" s="466">
        <v>1872.3176305730001</v>
      </c>
      <c r="M14" s="479">
        <v>1130.645295817</v>
      </c>
      <c r="N14" s="479">
        <v>1619.191608034</v>
      </c>
      <c r="O14" s="479">
        <v>1494.205847536</v>
      </c>
      <c r="P14" s="466">
        <v>1302.7553166350001</v>
      </c>
    </row>
    <row r="15" spans="1:16" ht="16.5" customHeight="1" x14ac:dyDescent="0.2">
      <c r="A15" s="465" t="s">
        <v>79</v>
      </c>
      <c r="B15" s="467" t="s">
        <v>102</v>
      </c>
      <c r="C15" s="467">
        <v>245.50240384599999</v>
      </c>
      <c r="D15" s="467">
        <v>455.354227014</v>
      </c>
      <c r="E15" s="467">
        <v>550.24063436100005</v>
      </c>
      <c r="F15" s="467">
        <v>662.96367405199999</v>
      </c>
      <c r="G15" s="467">
        <v>763.28766798699996</v>
      </c>
      <c r="H15" s="467">
        <v>845.39431918699995</v>
      </c>
      <c r="I15" s="467">
        <v>935.08609570700003</v>
      </c>
      <c r="J15" s="467">
        <v>1054.60421565</v>
      </c>
      <c r="K15" s="467">
        <v>1151.219209116</v>
      </c>
      <c r="L15" s="467">
        <v>1371.595586031</v>
      </c>
      <c r="M15" s="480">
        <v>770.32517168599998</v>
      </c>
      <c r="N15" s="480">
        <v>1141.213349591</v>
      </c>
      <c r="O15" s="480">
        <v>1046.3283001780001</v>
      </c>
      <c r="P15" s="467">
        <v>871.49766861600006</v>
      </c>
    </row>
    <row r="16" spans="1:16" ht="16.5" customHeight="1" x14ac:dyDescent="0.2">
      <c r="A16" s="465" t="s">
        <v>167</v>
      </c>
      <c r="B16" s="467" t="s">
        <v>102</v>
      </c>
      <c r="C16" s="467">
        <v>173.488125</v>
      </c>
      <c r="D16" s="467">
        <v>385.82313538699998</v>
      </c>
      <c r="E16" s="467">
        <v>494.506492493</v>
      </c>
      <c r="F16" s="467">
        <v>597.21179952399996</v>
      </c>
      <c r="G16" s="467">
        <v>674.13567464899995</v>
      </c>
      <c r="H16" s="467">
        <v>744.347195199</v>
      </c>
      <c r="I16" s="467">
        <v>816.30737284999998</v>
      </c>
      <c r="J16" s="467">
        <v>943.57689073500001</v>
      </c>
      <c r="K16" s="467">
        <v>1020.310786727</v>
      </c>
      <c r="L16" s="467">
        <v>950.991801904</v>
      </c>
      <c r="M16" s="480">
        <v>681.84301137800003</v>
      </c>
      <c r="N16" s="480">
        <v>932.13055627899996</v>
      </c>
      <c r="O16" s="480">
        <v>868.09900315799996</v>
      </c>
      <c r="P16" s="467">
        <v>726.64886965699998</v>
      </c>
    </row>
    <row r="17" spans="1:16" ht="16.5" customHeight="1" x14ac:dyDescent="0.2">
      <c r="A17" s="465" t="s">
        <v>199</v>
      </c>
      <c r="B17" s="467" t="s">
        <v>102</v>
      </c>
      <c r="C17" s="467">
        <v>18.176971154</v>
      </c>
      <c r="D17" s="467">
        <v>76.637629029999999</v>
      </c>
      <c r="E17" s="467">
        <v>110.509676708</v>
      </c>
      <c r="F17" s="467">
        <v>128.63055771699999</v>
      </c>
      <c r="G17" s="467">
        <v>155.64640501400001</v>
      </c>
      <c r="H17" s="467">
        <v>171.464440266</v>
      </c>
      <c r="I17" s="467">
        <v>187.309224892</v>
      </c>
      <c r="J17" s="467">
        <v>197.402278774</v>
      </c>
      <c r="K17" s="467">
        <v>243.27189526699999</v>
      </c>
      <c r="L17" s="467">
        <v>184.89062762699999</v>
      </c>
      <c r="M17" s="480">
        <v>155.25447274999999</v>
      </c>
      <c r="N17" s="480">
        <v>199.60880839999999</v>
      </c>
      <c r="O17" s="480">
        <v>188.26155178600001</v>
      </c>
      <c r="P17" s="467">
        <v>150.06938835599999</v>
      </c>
    </row>
    <row r="18" spans="1:16" ht="16.5" customHeight="1" x14ac:dyDescent="0.2">
      <c r="A18" s="465" t="s">
        <v>168</v>
      </c>
      <c r="B18" s="467" t="s">
        <v>102</v>
      </c>
      <c r="C18" s="467">
        <v>72.014278845999996</v>
      </c>
      <c r="D18" s="467">
        <v>69.531091626000006</v>
      </c>
      <c r="E18" s="467">
        <v>55.734141868000002</v>
      </c>
      <c r="F18" s="467">
        <v>65.751874526999998</v>
      </c>
      <c r="G18" s="467">
        <v>89.151993337999997</v>
      </c>
      <c r="H18" s="467">
        <v>101.047123988</v>
      </c>
      <c r="I18" s="467">
        <v>118.77872285700001</v>
      </c>
      <c r="J18" s="467">
        <v>111.02732491499999</v>
      </c>
      <c r="K18" s="467">
        <v>130.90842238900001</v>
      </c>
      <c r="L18" s="467">
        <v>420.60378412799997</v>
      </c>
      <c r="M18" s="480">
        <v>88.482160308000005</v>
      </c>
      <c r="N18" s="480">
        <v>209.08279331200001</v>
      </c>
      <c r="O18" s="480">
        <v>178.22929701999999</v>
      </c>
      <c r="P18" s="467">
        <v>144.84879895899999</v>
      </c>
    </row>
    <row r="19" spans="1:16" ht="16.5" customHeight="1" x14ac:dyDescent="0.2">
      <c r="A19" s="465" t="s">
        <v>169</v>
      </c>
      <c r="B19" s="467" t="s">
        <v>102</v>
      </c>
      <c r="C19" s="467">
        <v>225.53846153800001</v>
      </c>
      <c r="D19" s="467">
        <v>150.169058627</v>
      </c>
      <c r="E19" s="467">
        <v>134.80133605</v>
      </c>
      <c r="F19" s="467">
        <v>141.74054713800001</v>
      </c>
      <c r="G19" s="467">
        <v>153.88737738099999</v>
      </c>
      <c r="H19" s="467">
        <v>197.89471387899999</v>
      </c>
      <c r="I19" s="467">
        <v>221.869664981</v>
      </c>
      <c r="J19" s="467">
        <v>238.964063606</v>
      </c>
      <c r="K19" s="467">
        <v>256.50367099099998</v>
      </c>
      <c r="L19" s="467">
        <v>198.05841090199999</v>
      </c>
      <c r="M19" s="480">
        <v>174.85823192300001</v>
      </c>
      <c r="N19" s="480">
        <v>226.13653670299999</v>
      </c>
      <c r="O19" s="480">
        <v>213.01790749700001</v>
      </c>
      <c r="P19" s="467">
        <v>217.41183699000001</v>
      </c>
    </row>
    <row r="20" spans="1:16" ht="16.5" customHeight="1" x14ac:dyDescent="0.2">
      <c r="A20" s="465" t="s">
        <v>170</v>
      </c>
      <c r="B20" s="467" t="s">
        <v>102</v>
      </c>
      <c r="C20" s="467">
        <v>181.02884615400001</v>
      </c>
      <c r="D20" s="467">
        <v>83.363897413000004</v>
      </c>
      <c r="E20" s="467">
        <v>86.431158198000006</v>
      </c>
      <c r="F20" s="467">
        <v>96.993815420999994</v>
      </c>
      <c r="G20" s="467">
        <v>107.22909492799999</v>
      </c>
      <c r="H20" s="467">
        <v>140.410779045</v>
      </c>
      <c r="I20" s="467">
        <v>171.171041589</v>
      </c>
      <c r="J20" s="467">
        <v>196.37545294099999</v>
      </c>
      <c r="K20" s="467">
        <v>214.27356197399999</v>
      </c>
      <c r="L20" s="467">
        <v>167.11763149199999</v>
      </c>
      <c r="M20" s="480">
        <v>122.149747207</v>
      </c>
      <c r="N20" s="480">
        <v>185.36890202800001</v>
      </c>
      <c r="O20" s="480">
        <v>169.19542175500001</v>
      </c>
      <c r="P20" s="467">
        <v>168.91621465399999</v>
      </c>
    </row>
    <row r="21" spans="1:16" ht="16.5" customHeight="1" x14ac:dyDescent="0.2">
      <c r="A21" s="465" t="s">
        <v>171</v>
      </c>
      <c r="B21" s="467" t="s">
        <v>102</v>
      </c>
      <c r="C21" s="467">
        <v>30.173076923</v>
      </c>
      <c r="D21" s="467">
        <v>12.175091069</v>
      </c>
      <c r="E21" s="467">
        <v>3.6001137729999999</v>
      </c>
      <c r="F21" s="467">
        <v>2.8270969639999999</v>
      </c>
      <c r="G21" s="467">
        <v>2.4314123780000001</v>
      </c>
      <c r="H21" s="467">
        <v>2.3738751709999999</v>
      </c>
      <c r="I21" s="467">
        <v>2.2626427979999999</v>
      </c>
      <c r="J21" s="467">
        <v>4.0086895589999996</v>
      </c>
      <c r="K21" s="467">
        <v>6.45109625</v>
      </c>
      <c r="L21" s="467">
        <v>8.0058052550000003</v>
      </c>
      <c r="M21" s="480">
        <v>2.6071533969999998</v>
      </c>
      <c r="N21" s="480">
        <v>5.2663564630000002</v>
      </c>
      <c r="O21" s="480">
        <v>4.5860473319999997</v>
      </c>
      <c r="P21" s="467">
        <v>5.696320687</v>
      </c>
    </row>
    <row r="22" spans="1:16" ht="16.5" customHeight="1" x14ac:dyDescent="0.2">
      <c r="A22" s="687" t="s">
        <v>608</v>
      </c>
      <c r="B22" s="467" t="s">
        <v>102</v>
      </c>
      <c r="C22" s="467">
        <v>14.336538462</v>
      </c>
      <c r="D22" s="467">
        <v>54.630070144999998</v>
      </c>
      <c r="E22" s="467">
        <v>44.770064079000001</v>
      </c>
      <c r="F22" s="467">
        <v>41.919634752999997</v>
      </c>
      <c r="G22" s="467">
        <v>44.226870075000001</v>
      </c>
      <c r="H22" s="467">
        <v>55.110059663999998</v>
      </c>
      <c r="I22" s="467">
        <v>48.435980594999997</v>
      </c>
      <c r="J22" s="467">
        <v>38.579921106</v>
      </c>
      <c r="K22" s="467">
        <v>35.779012766999998</v>
      </c>
      <c r="L22" s="467">
        <v>22.934974155999999</v>
      </c>
      <c r="M22" s="480">
        <v>50.101331319000003</v>
      </c>
      <c r="N22" s="480">
        <v>35.501278210999999</v>
      </c>
      <c r="O22" s="480">
        <v>39.236438409999998</v>
      </c>
      <c r="P22" s="467">
        <v>42.799301649</v>
      </c>
    </row>
    <row r="23" spans="1:16" ht="16.5" customHeight="1" x14ac:dyDescent="0.2">
      <c r="A23" s="465" t="s">
        <v>172</v>
      </c>
      <c r="B23" s="467" t="s">
        <v>102</v>
      </c>
      <c r="C23" s="467">
        <v>0.58826923099999995</v>
      </c>
      <c r="D23" s="467">
        <v>9.478916345</v>
      </c>
      <c r="E23" s="467">
        <v>29.482885808999999</v>
      </c>
      <c r="F23" s="467">
        <v>41.339074842999999</v>
      </c>
      <c r="G23" s="467">
        <v>54.029819572000001</v>
      </c>
      <c r="H23" s="467">
        <v>63.090118895000003</v>
      </c>
      <c r="I23" s="467">
        <v>71.269873055000005</v>
      </c>
      <c r="J23" s="467">
        <v>81.953237677000004</v>
      </c>
      <c r="K23" s="467">
        <v>79.272272391000001</v>
      </c>
      <c r="L23" s="467">
        <v>73.380505323999998</v>
      </c>
      <c r="M23" s="480">
        <v>54.406793657000001</v>
      </c>
      <c r="N23" s="480">
        <v>76.618587364000007</v>
      </c>
      <c r="O23" s="480">
        <v>70.93610065</v>
      </c>
      <c r="P23" s="467">
        <v>57.573833340999997</v>
      </c>
    </row>
    <row r="24" spans="1:16" ht="16.5" customHeight="1" x14ac:dyDescent="0.2">
      <c r="A24" s="465" t="s">
        <v>173</v>
      </c>
      <c r="B24" s="467" t="s">
        <v>102</v>
      </c>
      <c r="C24" s="467">
        <v>1.125</v>
      </c>
      <c r="D24" s="467">
        <v>48.797156350999998</v>
      </c>
      <c r="E24" s="467">
        <v>65.965600813999998</v>
      </c>
      <c r="F24" s="467">
        <v>73.276635123000005</v>
      </c>
      <c r="G24" s="467">
        <v>90.393032532000007</v>
      </c>
      <c r="H24" s="467">
        <v>93.024145579999995</v>
      </c>
      <c r="I24" s="467">
        <v>97.825412679999999</v>
      </c>
      <c r="J24" s="467">
        <v>114.467565048</v>
      </c>
      <c r="K24" s="467">
        <v>121.486985578</v>
      </c>
      <c r="L24" s="467">
        <v>149.18934427900001</v>
      </c>
      <c r="M24" s="480">
        <v>86.400472242999996</v>
      </c>
      <c r="N24" s="480">
        <v>122.56294402499999</v>
      </c>
      <c r="O24" s="480">
        <v>113.311427999</v>
      </c>
      <c r="P24" s="467">
        <v>100.38658156699999</v>
      </c>
    </row>
    <row r="25" spans="1:16" ht="16.5" customHeight="1" x14ac:dyDescent="0.2">
      <c r="A25" s="475" t="s">
        <v>174</v>
      </c>
      <c r="B25" s="468" t="s">
        <v>102</v>
      </c>
      <c r="C25" s="468">
        <v>26.512115385000001</v>
      </c>
      <c r="D25" s="468">
        <v>67.379127576000002</v>
      </c>
      <c r="E25" s="468">
        <v>48.843432497000002</v>
      </c>
      <c r="F25" s="468">
        <v>44.896633278000003</v>
      </c>
      <c r="G25" s="468">
        <v>44.696329278</v>
      </c>
      <c r="H25" s="468">
        <v>43.719765453999997</v>
      </c>
      <c r="I25" s="468">
        <v>42.598199757000003</v>
      </c>
      <c r="J25" s="468">
        <v>38.560471206999999</v>
      </c>
      <c r="K25" s="468">
        <v>42.935559521999998</v>
      </c>
      <c r="L25" s="468">
        <v>80.093784036000002</v>
      </c>
      <c r="M25" s="481">
        <v>44.654626309000001</v>
      </c>
      <c r="N25" s="481">
        <v>52.660190350999997</v>
      </c>
      <c r="O25" s="481">
        <v>50.612111212999999</v>
      </c>
      <c r="P25" s="468">
        <v>55.885396120000003</v>
      </c>
    </row>
    <row r="26" spans="1:16" ht="16.5" customHeight="1" x14ac:dyDescent="0.25">
      <c r="A26" s="474" t="s">
        <v>175</v>
      </c>
      <c r="B26" s="466" t="s">
        <v>102</v>
      </c>
      <c r="C26" s="466">
        <v>161.93014423100001</v>
      </c>
      <c r="D26" s="466">
        <v>180.37800167399999</v>
      </c>
      <c r="E26" s="466">
        <v>161.98327296100001</v>
      </c>
      <c r="F26" s="466">
        <v>182.870273822</v>
      </c>
      <c r="G26" s="466">
        <v>190.20802651</v>
      </c>
      <c r="H26" s="466">
        <v>198.268388837</v>
      </c>
      <c r="I26" s="466">
        <v>196.507460428</v>
      </c>
      <c r="J26" s="466">
        <v>201.25347059699999</v>
      </c>
      <c r="K26" s="466">
        <v>222.26501281899999</v>
      </c>
      <c r="L26" s="466">
        <v>235.00412102199999</v>
      </c>
      <c r="M26" s="479">
        <v>190.59508949100001</v>
      </c>
      <c r="N26" s="479">
        <v>214.08278991700001</v>
      </c>
      <c r="O26" s="479">
        <v>208.07388548599999</v>
      </c>
      <c r="P26" s="466">
        <v>202.79218109300001</v>
      </c>
    </row>
    <row r="27" spans="1:16" ht="16.5" customHeight="1" x14ac:dyDescent="0.25">
      <c r="A27" s="476" t="s">
        <v>176</v>
      </c>
      <c r="B27" s="469" t="s">
        <v>102</v>
      </c>
      <c r="C27" s="469">
        <v>137.231538462</v>
      </c>
      <c r="D27" s="469">
        <v>127.195921247</v>
      </c>
      <c r="E27" s="469">
        <v>97.079430806999994</v>
      </c>
      <c r="F27" s="469">
        <v>114.385419052</v>
      </c>
      <c r="G27" s="469">
        <v>123.37869386200001</v>
      </c>
      <c r="H27" s="469">
        <v>119.111490535</v>
      </c>
      <c r="I27" s="469">
        <v>114.576433829</v>
      </c>
      <c r="J27" s="469">
        <v>102.29676136099999</v>
      </c>
      <c r="K27" s="469">
        <v>86.765117185999998</v>
      </c>
      <c r="L27" s="469">
        <v>115.118502396</v>
      </c>
      <c r="M27" s="482">
        <v>116.719289188</v>
      </c>
      <c r="N27" s="482">
        <v>106.023270002</v>
      </c>
      <c r="O27" s="482">
        <v>108.759653552</v>
      </c>
      <c r="P27" s="469">
        <v>112.739796785</v>
      </c>
    </row>
    <row r="28" spans="1:16" ht="16.5" customHeight="1" x14ac:dyDescent="0.25">
      <c r="A28" s="474" t="s">
        <v>177</v>
      </c>
      <c r="B28" s="466" t="s">
        <v>102</v>
      </c>
      <c r="C28" s="466">
        <v>384.46894230800001</v>
      </c>
      <c r="D28" s="466">
        <v>302.316544179</v>
      </c>
      <c r="E28" s="466">
        <v>313.10911514999998</v>
      </c>
      <c r="F28" s="466">
        <v>322.52108422800001</v>
      </c>
      <c r="G28" s="466">
        <v>349.32419754099999</v>
      </c>
      <c r="H28" s="466">
        <v>369.52842407700001</v>
      </c>
      <c r="I28" s="466">
        <v>376.243775148</v>
      </c>
      <c r="J28" s="466">
        <v>379.90888685900001</v>
      </c>
      <c r="K28" s="466">
        <v>442.054718654</v>
      </c>
      <c r="L28" s="466">
        <v>410.72744485200002</v>
      </c>
      <c r="M28" s="479">
        <v>352.45945866699998</v>
      </c>
      <c r="N28" s="479">
        <v>399.37336870899998</v>
      </c>
      <c r="O28" s="479">
        <v>387.37129116199998</v>
      </c>
      <c r="P28" s="466">
        <v>377.086607937</v>
      </c>
    </row>
    <row r="29" spans="1:16" ht="16.5" customHeight="1" x14ac:dyDescent="0.2">
      <c r="A29" s="465" t="s">
        <v>178</v>
      </c>
      <c r="B29" s="467" t="s">
        <v>102</v>
      </c>
      <c r="C29" s="467">
        <v>384.46894230800001</v>
      </c>
      <c r="D29" s="467">
        <v>269.66340679899997</v>
      </c>
      <c r="E29" s="467">
        <v>290.84336471400002</v>
      </c>
      <c r="F29" s="467">
        <v>302.664518407</v>
      </c>
      <c r="G29" s="467">
        <v>327.050644369</v>
      </c>
      <c r="H29" s="467">
        <v>345.61282568399997</v>
      </c>
      <c r="I29" s="467">
        <v>347.13277982800003</v>
      </c>
      <c r="J29" s="467">
        <v>347.36609171700002</v>
      </c>
      <c r="K29" s="467">
        <v>395.37733050100002</v>
      </c>
      <c r="L29" s="467">
        <v>327.94844867299997</v>
      </c>
      <c r="M29" s="480">
        <v>329.63535106699999</v>
      </c>
      <c r="N29" s="480">
        <v>349.99164989899998</v>
      </c>
      <c r="O29" s="480">
        <v>344.78385807500001</v>
      </c>
      <c r="P29" s="467">
        <v>341.73233615700002</v>
      </c>
    </row>
    <row r="30" spans="1:16" ht="16.5" customHeight="1" x14ac:dyDescent="0.2">
      <c r="A30" s="465" t="s">
        <v>179</v>
      </c>
      <c r="B30" s="467" t="s">
        <v>102</v>
      </c>
      <c r="C30" s="467" t="s">
        <v>102</v>
      </c>
      <c r="D30" s="467">
        <v>7.6348232429999996</v>
      </c>
      <c r="E30" s="467">
        <v>10.004230027</v>
      </c>
      <c r="F30" s="467">
        <v>12.555921812999999</v>
      </c>
      <c r="G30" s="467">
        <v>13.516003962999999</v>
      </c>
      <c r="H30" s="467">
        <v>14.847042449</v>
      </c>
      <c r="I30" s="467">
        <v>17.113098484999998</v>
      </c>
      <c r="J30" s="467">
        <v>17.490872562</v>
      </c>
      <c r="K30" s="467">
        <v>24.432226550999999</v>
      </c>
      <c r="L30" s="467">
        <v>67.186898784999997</v>
      </c>
      <c r="M30" s="480">
        <v>13.732955764</v>
      </c>
      <c r="N30" s="480">
        <v>33.548177029000001</v>
      </c>
      <c r="O30" s="480">
        <v>28.478810139</v>
      </c>
      <c r="P30" s="467">
        <v>23.002227023</v>
      </c>
    </row>
    <row r="31" spans="1:16" ht="16.5" customHeight="1" x14ac:dyDescent="0.2">
      <c r="A31" s="465" t="s">
        <v>180</v>
      </c>
      <c r="B31" s="467" t="s">
        <v>102</v>
      </c>
      <c r="C31" s="467">
        <v>0</v>
      </c>
      <c r="D31" s="467">
        <v>25.018314137000001</v>
      </c>
      <c r="E31" s="467">
        <v>12.261520408999999</v>
      </c>
      <c r="F31" s="467">
        <v>7.3006440069999998</v>
      </c>
      <c r="G31" s="467">
        <v>8.7575492090000004</v>
      </c>
      <c r="H31" s="467">
        <v>9.0685559439999999</v>
      </c>
      <c r="I31" s="467">
        <v>11.997896835000001</v>
      </c>
      <c r="J31" s="467">
        <v>15.051922578999999</v>
      </c>
      <c r="K31" s="467">
        <v>22.245161602</v>
      </c>
      <c r="L31" s="467">
        <v>15.592097395</v>
      </c>
      <c r="M31" s="480">
        <v>9.0911518359999999</v>
      </c>
      <c r="N31" s="480">
        <v>15.833541780999999</v>
      </c>
      <c r="O31" s="480">
        <v>14.108622948000001</v>
      </c>
      <c r="P31" s="467">
        <v>12.352044757</v>
      </c>
    </row>
    <row r="32" spans="1:16" ht="16.5" customHeight="1" x14ac:dyDescent="0.25">
      <c r="A32" s="474" t="s">
        <v>181</v>
      </c>
      <c r="B32" s="466" t="s">
        <v>102</v>
      </c>
      <c r="C32" s="466">
        <v>150.96735576899999</v>
      </c>
      <c r="D32" s="466">
        <v>219.809226416</v>
      </c>
      <c r="E32" s="466">
        <v>169.401321352</v>
      </c>
      <c r="F32" s="466">
        <v>164.77857692200001</v>
      </c>
      <c r="G32" s="466">
        <v>165.49497718399999</v>
      </c>
      <c r="H32" s="466">
        <v>170.893458872</v>
      </c>
      <c r="I32" s="466">
        <v>176.794528738</v>
      </c>
      <c r="J32" s="466">
        <v>185.78691134600001</v>
      </c>
      <c r="K32" s="466">
        <v>205.04069097799999</v>
      </c>
      <c r="L32" s="466">
        <v>111.905573467</v>
      </c>
      <c r="M32" s="479">
        <v>168.961078195</v>
      </c>
      <c r="N32" s="479">
        <v>165.10517829099999</v>
      </c>
      <c r="O32" s="479">
        <v>166.09164071999999</v>
      </c>
      <c r="P32" s="466">
        <v>173.83431338099999</v>
      </c>
    </row>
    <row r="33" spans="1:16" ht="16.5" customHeight="1" x14ac:dyDescent="0.2">
      <c r="A33" s="465" t="s">
        <v>182</v>
      </c>
      <c r="B33" s="467" t="s">
        <v>102</v>
      </c>
      <c r="C33" s="467">
        <v>25.589615384999998</v>
      </c>
      <c r="D33" s="467">
        <v>25.203935674</v>
      </c>
      <c r="E33" s="467">
        <v>34.383368590000003</v>
      </c>
      <c r="F33" s="467">
        <v>37.138625027000003</v>
      </c>
      <c r="G33" s="467">
        <v>37.580953717</v>
      </c>
      <c r="H33" s="467">
        <v>38.600300615000002</v>
      </c>
      <c r="I33" s="467">
        <v>40.461914495999999</v>
      </c>
      <c r="J33" s="467">
        <v>43.042016703999998</v>
      </c>
      <c r="K33" s="467">
        <v>43.937639068000003</v>
      </c>
      <c r="L33" s="467">
        <v>31.843084039000001</v>
      </c>
      <c r="M33" s="480">
        <v>37.726545999000002</v>
      </c>
      <c r="N33" s="480">
        <v>39.288252800999999</v>
      </c>
      <c r="O33" s="480">
        <v>38.888718289000003</v>
      </c>
      <c r="P33" s="467">
        <v>39.653119461000003</v>
      </c>
    </row>
    <row r="34" spans="1:16" ht="16.5" customHeight="1" x14ac:dyDescent="0.2">
      <c r="A34" s="465" t="s">
        <v>183</v>
      </c>
      <c r="B34" s="467" t="s">
        <v>102</v>
      </c>
      <c r="C34" s="467">
        <v>125.377740385</v>
      </c>
      <c r="D34" s="467">
        <v>105.589579531</v>
      </c>
      <c r="E34" s="467">
        <v>107.66471148399999</v>
      </c>
      <c r="F34" s="467">
        <v>94.893994351000003</v>
      </c>
      <c r="G34" s="467">
        <v>96.619983550000001</v>
      </c>
      <c r="H34" s="467">
        <v>97.914462967000006</v>
      </c>
      <c r="I34" s="467">
        <v>95.773192343999995</v>
      </c>
      <c r="J34" s="467">
        <v>95.671913602999993</v>
      </c>
      <c r="K34" s="467">
        <v>98.569880697000002</v>
      </c>
      <c r="L34" s="467">
        <v>49.981924728999999</v>
      </c>
      <c r="M34" s="480">
        <v>98.240927673000002</v>
      </c>
      <c r="N34" s="480">
        <v>82.499400050999995</v>
      </c>
      <c r="O34" s="480">
        <v>86.526585912000002</v>
      </c>
      <c r="P34" s="467">
        <v>97.834648358999999</v>
      </c>
    </row>
    <row r="35" spans="1:16" ht="16.5" customHeight="1" x14ac:dyDescent="0.2">
      <c r="A35" s="475" t="s">
        <v>184</v>
      </c>
      <c r="B35" s="468" t="s">
        <v>102</v>
      </c>
      <c r="C35" s="468">
        <v>0</v>
      </c>
      <c r="D35" s="468">
        <v>89.015711210999996</v>
      </c>
      <c r="E35" s="468">
        <v>27.353241277999999</v>
      </c>
      <c r="F35" s="468">
        <v>32.745957543999999</v>
      </c>
      <c r="G35" s="468">
        <v>31.294039915999999</v>
      </c>
      <c r="H35" s="468">
        <v>34.378695290000003</v>
      </c>
      <c r="I35" s="468">
        <v>40.559421899</v>
      </c>
      <c r="J35" s="468">
        <v>47.072981038999998</v>
      </c>
      <c r="K35" s="468">
        <v>62.533171213999999</v>
      </c>
      <c r="L35" s="468">
        <v>30.080564699</v>
      </c>
      <c r="M35" s="481">
        <v>32.993604523000002</v>
      </c>
      <c r="N35" s="481">
        <v>43.317525439000001</v>
      </c>
      <c r="O35" s="481">
        <v>40.676336519000003</v>
      </c>
      <c r="P35" s="468">
        <v>36.346545560000003</v>
      </c>
    </row>
    <row r="36" spans="1:16" ht="16.5" customHeight="1" x14ac:dyDescent="0.25">
      <c r="A36" s="477" t="s">
        <v>185</v>
      </c>
      <c r="B36" s="466" t="s">
        <v>102</v>
      </c>
      <c r="C36" s="466">
        <v>721.80504807700004</v>
      </c>
      <c r="D36" s="466">
        <v>853.11702841700003</v>
      </c>
      <c r="E36" s="466">
        <v>980.45973171900005</v>
      </c>
      <c r="F36" s="466">
        <v>1103.8673748389999</v>
      </c>
      <c r="G36" s="466">
        <v>1265.410397781</v>
      </c>
      <c r="H36" s="466">
        <v>1414.383098236</v>
      </c>
      <c r="I36" s="466">
        <v>1548.385560901</v>
      </c>
      <c r="J36" s="466">
        <v>1707.2049694479999</v>
      </c>
      <c r="K36" s="466">
        <v>1871.2074034330001</v>
      </c>
      <c r="L36" s="466">
        <v>2048.0409544029999</v>
      </c>
      <c r="M36" s="479">
        <v>1292.5096649929999</v>
      </c>
      <c r="N36" s="479">
        <v>1804.4821868260001</v>
      </c>
      <c r="O36" s="479">
        <v>1673.5032532119999</v>
      </c>
      <c r="P36" s="466">
        <v>1477.049743478</v>
      </c>
    </row>
    <row r="37" spans="1:16" ht="16.5" customHeight="1" x14ac:dyDescent="0.25">
      <c r="A37" s="477" t="s">
        <v>186</v>
      </c>
      <c r="B37" s="466" t="s">
        <v>102</v>
      </c>
      <c r="C37" s="466">
        <v>650.23360576899995</v>
      </c>
      <c r="D37" s="466">
        <v>950.98771232700005</v>
      </c>
      <c r="E37" s="466">
        <v>998.73521088200005</v>
      </c>
      <c r="F37" s="466">
        <v>1128.995141355</v>
      </c>
      <c r="G37" s="466">
        <v>1271.7892039339999</v>
      </c>
      <c r="H37" s="466">
        <v>1414.0165218669999</v>
      </c>
      <c r="I37" s="466">
        <v>1545.4437749179999</v>
      </c>
      <c r="J37" s="466">
        <v>1714.336464532</v>
      </c>
      <c r="K37" s="466">
        <v>1856.4583885760001</v>
      </c>
      <c r="L37" s="466">
        <v>1984.2232040399999</v>
      </c>
      <c r="M37" s="479">
        <v>1299.6063740120001</v>
      </c>
      <c r="N37" s="479">
        <v>1784.2967863250001</v>
      </c>
      <c r="O37" s="479">
        <v>1660.297488256</v>
      </c>
      <c r="P37" s="466">
        <v>1476.589630015</v>
      </c>
    </row>
    <row r="38" spans="1:16" ht="16.5" customHeight="1" x14ac:dyDescent="0.25">
      <c r="A38" s="476" t="s">
        <v>187</v>
      </c>
      <c r="B38" s="469" t="s">
        <v>102</v>
      </c>
      <c r="C38" s="469">
        <v>-71.571442308000002</v>
      </c>
      <c r="D38" s="469">
        <v>97.870683911</v>
      </c>
      <c r="E38" s="469">
        <v>18.275479163</v>
      </c>
      <c r="F38" s="469">
        <v>25.127766516000001</v>
      </c>
      <c r="G38" s="469">
        <v>6.3788061520000001</v>
      </c>
      <c r="H38" s="469">
        <v>-0.36657636900000001</v>
      </c>
      <c r="I38" s="469">
        <v>-2.9417859819999999</v>
      </c>
      <c r="J38" s="469">
        <v>7.131495084</v>
      </c>
      <c r="K38" s="469">
        <v>-14.749014857000001</v>
      </c>
      <c r="L38" s="469">
        <v>-63.817750361999998</v>
      </c>
      <c r="M38" s="482">
        <v>7.0967090190000004</v>
      </c>
      <c r="N38" s="482">
        <v>-20.185400501</v>
      </c>
      <c r="O38" s="482">
        <v>-13.205764954999999</v>
      </c>
      <c r="P38" s="469">
        <v>-0.460113463</v>
      </c>
    </row>
    <row r="39" spans="1:16" ht="16.5" customHeight="1" x14ac:dyDescent="0.2">
      <c r="A39" s="465" t="s">
        <v>188</v>
      </c>
      <c r="B39" s="467" t="s">
        <v>102</v>
      </c>
      <c r="C39" s="467">
        <v>24.698605769</v>
      </c>
      <c r="D39" s="467">
        <v>53.182080427000002</v>
      </c>
      <c r="E39" s="467">
        <v>64.903842154000003</v>
      </c>
      <c r="F39" s="467">
        <v>68.484854769999998</v>
      </c>
      <c r="G39" s="467">
        <v>66.829332648000005</v>
      </c>
      <c r="H39" s="467">
        <v>79.156898302000002</v>
      </c>
      <c r="I39" s="467">
        <v>81.931026599000006</v>
      </c>
      <c r="J39" s="467">
        <v>98.956709235000005</v>
      </c>
      <c r="K39" s="467">
        <v>135.49989563299999</v>
      </c>
      <c r="L39" s="467">
        <v>119.885618626</v>
      </c>
      <c r="M39" s="480">
        <v>73.875800302000002</v>
      </c>
      <c r="N39" s="480">
        <v>108.059519916</v>
      </c>
      <c r="O39" s="480">
        <v>99.314231934000006</v>
      </c>
      <c r="P39" s="467">
        <v>90.052384308000001</v>
      </c>
    </row>
    <row r="40" spans="1:16" ht="16.5" customHeight="1" x14ac:dyDescent="0.2">
      <c r="A40" s="465" t="s">
        <v>189</v>
      </c>
      <c r="B40" s="467" t="s">
        <v>102</v>
      </c>
      <c r="C40" s="467">
        <v>0</v>
      </c>
      <c r="D40" s="467">
        <v>39.496112152000002</v>
      </c>
      <c r="E40" s="467">
        <v>44.948009785000004</v>
      </c>
      <c r="F40" s="467">
        <v>46.648768265000001</v>
      </c>
      <c r="G40" s="467">
        <v>65.530492922999997</v>
      </c>
      <c r="H40" s="467">
        <v>73.264291888000002</v>
      </c>
      <c r="I40" s="467">
        <v>77.089777100000006</v>
      </c>
      <c r="J40" s="467">
        <v>95.234570246999994</v>
      </c>
      <c r="K40" s="467">
        <v>136.96770141799999</v>
      </c>
      <c r="L40" s="467">
        <v>167.42054576500001</v>
      </c>
      <c r="M40" s="480">
        <v>64.576222729999998</v>
      </c>
      <c r="N40" s="480">
        <v>120.39412763</v>
      </c>
      <c r="O40" s="480">
        <v>106.11412362900001</v>
      </c>
      <c r="P40" s="467">
        <v>89.948824470000005</v>
      </c>
    </row>
    <row r="41" spans="1:16" ht="16.5" customHeight="1" x14ac:dyDescent="0.2">
      <c r="A41" s="475" t="s">
        <v>190</v>
      </c>
      <c r="B41" s="468" t="s">
        <v>102</v>
      </c>
      <c r="C41" s="468">
        <v>-24.698605769</v>
      </c>
      <c r="D41" s="468">
        <v>-13.685968275</v>
      </c>
      <c r="E41" s="468">
        <v>-19.955832368999999</v>
      </c>
      <c r="F41" s="468">
        <v>-21.836086505000001</v>
      </c>
      <c r="G41" s="468">
        <v>-1.2988397249999999</v>
      </c>
      <c r="H41" s="468">
        <v>-5.8926064150000004</v>
      </c>
      <c r="I41" s="468">
        <v>-4.8412494989999999</v>
      </c>
      <c r="J41" s="468">
        <v>-3.7221389889999998</v>
      </c>
      <c r="K41" s="468">
        <v>1.4678057849999999</v>
      </c>
      <c r="L41" s="468">
        <v>47.534927138999997</v>
      </c>
      <c r="M41" s="481">
        <v>-9.2995775720000005</v>
      </c>
      <c r="N41" s="481">
        <v>12.334607715000001</v>
      </c>
      <c r="O41" s="481">
        <v>6.7998916940000003</v>
      </c>
      <c r="P41" s="468">
        <v>-0.103559838</v>
      </c>
    </row>
    <row r="42" spans="1:16" ht="16.5" customHeight="1" x14ac:dyDescent="0.25">
      <c r="A42" s="477" t="s">
        <v>191</v>
      </c>
      <c r="B42" s="466" t="s">
        <v>102</v>
      </c>
      <c r="C42" s="466">
        <v>746.50365384600002</v>
      </c>
      <c r="D42" s="466">
        <v>906.29910884399999</v>
      </c>
      <c r="E42" s="466">
        <v>1045.363573873</v>
      </c>
      <c r="F42" s="466">
        <v>1172.352229608</v>
      </c>
      <c r="G42" s="466">
        <v>1332.239730429</v>
      </c>
      <c r="H42" s="466">
        <v>1493.539996538</v>
      </c>
      <c r="I42" s="466">
        <v>1630.3165875</v>
      </c>
      <c r="J42" s="466">
        <v>1806.161678684</v>
      </c>
      <c r="K42" s="466">
        <v>2006.7072990659999</v>
      </c>
      <c r="L42" s="466">
        <v>2167.9265730289999</v>
      </c>
      <c r="M42" s="479">
        <v>1366.3854652959999</v>
      </c>
      <c r="N42" s="479">
        <v>1912.5417067420001</v>
      </c>
      <c r="O42" s="479">
        <v>1772.8174851460001</v>
      </c>
      <c r="P42" s="466">
        <v>1567.102127786</v>
      </c>
    </row>
    <row r="43" spans="1:16" ht="16.5" customHeight="1" x14ac:dyDescent="0.25">
      <c r="A43" s="477" t="s">
        <v>192</v>
      </c>
      <c r="B43" s="466" t="s">
        <v>102</v>
      </c>
      <c r="C43" s="466">
        <v>650.23360576899995</v>
      </c>
      <c r="D43" s="466">
        <v>990.48382447899996</v>
      </c>
      <c r="E43" s="466">
        <v>1043.6832206669999</v>
      </c>
      <c r="F43" s="466">
        <v>1175.6439096199999</v>
      </c>
      <c r="G43" s="466">
        <v>1337.3196968560001</v>
      </c>
      <c r="H43" s="466">
        <v>1487.2808137550001</v>
      </c>
      <c r="I43" s="466">
        <v>1622.5335520179999</v>
      </c>
      <c r="J43" s="466">
        <v>1809.571034779</v>
      </c>
      <c r="K43" s="466">
        <v>1993.426089994</v>
      </c>
      <c r="L43" s="466">
        <v>2151.643749805</v>
      </c>
      <c r="M43" s="479">
        <v>1364.182596743</v>
      </c>
      <c r="N43" s="479">
        <v>1904.690913956</v>
      </c>
      <c r="O43" s="479">
        <v>1766.411611885</v>
      </c>
      <c r="P43" s="466">
        <v>1566.5384544860001</v>
      </c>
    </row>
    <row r="44" spans="1:16" ht="16.5" customHeight="1" x14ac:dyDescent="0.2">
      <c r="A44" s="475" t="s">
        <v>193</v>
      </c>
      <c r="B44" s="468" t="s">
        <v>102</v>
      </c>
      <c r="C44" s="468">
        <v>-96.270048076999998</v>
      </c>
      <c r="D44" s="468">
        <v>84.184715635000003</v>
      </c>
      <c r="E44" s="468">
        <v>-1.6803532059999999</v>
      </c>
      <c r="F44" s="468">
        <v>3.291680011</v>
      </c>
      <c r="G44" s="468">
        <v>5.0799664269999996</v>
      </c>
      <c r="H44" s="468">
        <v>-6.259182783</v>
      </c>
      <c r="I44" s="468">
        <v>-7.7830354809999998</v>
      </c>
      <c r="J44" s="468">
        <v>3.4093560950000001</v>
      </c>
      <c r="K44" s="468">
        <v>-13.281209071999999</v>
      </c>
      <c r="L44" s="468">
        <v>-16.282823224000001</v>
      </c>
      <c r="M44" s="481">
        <v>-2.2028685530000001</v>
      </c>
      <c r="N44" s="481">
        <v>-7.8507927860000004</v>
      </c>
      <c r="O44" s="481">
        <v>-6.405873261</v>
      </c>
      <c r="P44" s="468">
        <v>-0.56367330100000002</v>
      </c>
    </row>
    <row r="45" spans="1:16" s="8" customFormat="1" ht="16.5" customHeight="1" x14ac:dyDescent="0.25">
      <c r="A45" s="478" t="s">
        <v>283</v>
      </c>
      <c r="B45" s="469" t="s">
        <v>102</v>
      </c>
      <c r="C45" s="469">
        <v>116.007548077</v>
      </c>
      <c r="D45" s="469">
        <v>398.32156709600002</v>
      </c>
      <c r="E45" s="469">
        <v>506.27356683300002</v>
      </c>
      <c r="F45" s="469">
        <v>588.50758187600002</v>
      </c>
      <c r="G45" s="469">
        <v>634.746183847</v>
      </c>
      <c r="H45" s="469">
        <v>744.18517059800001</v>
      </c>
      <c r="I45" s="469">
        <v>774.83937562899996</v>
      </c>
      <c r="J45" s="469">
        <v>955.08256504400003</v>
      </c>
      <c r="K45" s="469">
        <v>1292.6916054759999</v>
      </c>
      <c r="L45" s="469">
        <v>1738.538757778</v>
      </c>
      <c r="M45" s="482">
        <v>675.28758259999995</v>
      </c>
      <c r="N45" s="482">
        <v>1211.2997596949999</v>
      </c>
      <c r="O45" s="482">
        <v>1074.170713962</v>
      </c>
      <c r="P45" s="469">
        <v>908.02429401300003</v>
      </c>
    </row>
    <row r="46" spans="1:16" ht="16.5" customHeight="1" x14ac:dyDescent="0.25">
      <c r="A46" s="474" t="s">
        <v>442</v>
      </c>
      <c r="B46" s="467"/>
      <c r="C46" s="467"/>
      <c r="D46" s="467"/>
      <c r="E46" s="467"/>
      <c r="F46" s="467"/>
      <c r="G46" s="467"/>
      <c r="H46" s="467"/>
      <c r="I46" s="467"/>
      <c r="J46" s="467"/>
      <c r="K46" s="467"/>
      <c r="L46" s="467"/>
      <c r="M46" s="483"/>
      <c r="N46" s="483"/>
      <c r="O46" s="483"/>
      <c r="P46" s="470"/>
    </row>
    <row r="47" spans="1:16" ht="16.5" customHeight="1" x14ac:dyDescent="0.25">
      <c r="A47" s="465" t="s">
        <v>459</v>
      </c>
      <c r="B47" s="467" t="s">
        <v>102</v>
      </c>
      <c r="C47" s="467">
        <v>337.33610576900003</v>
      </c>
      <c r="D47" s="467">
        <v>550.80048423699998</v>
      </c>
      <c r="E47" s="467">
        <v>666.66039608699998</v>
      </c>
      <c r="F47" s="467">
        <v>779.66969669800005</v>
      </c>
      <c r="G47" s="467">
        <v>913.70953459999998</v>
      </c>
      <c r="H47" s="467">
        <v>1040.801219382</v>
      </c>
      <c r="I47" s="467">
        <v>1167.8121442879999</v>
      </c>
      <c r="J47" s="467">
        <v>1323.763822208</v>
      </c>
      <c r="K47" s="467">
        <v>1426.5295862969999</v>
      </c>
      <c r="L47" s="467">
        <v>1635.4280035029999</v>
      </c>
      <c r="M47" s="480">
        <v>937.01886935100003</v>
      </c>
      <c r="N47" s="480">
        <v>1402.0607974019999</v>
      </c>
      <c r="O47" s="480">
        <v>1283.0882095689999</v>
      </c>
      <c r="P47" s="467">
        <v>1097.212854933</v>
      </c>
    </row>
    <row r="48" spans="1:16" ht="16.5" customHeight="1" x14ac:dyDescent="0.25">
      <c r="A48" s="465" t="s">
        <v>410</v>
      </c>
      <c r="B48" s="467" t="s">
        <v>102</v>
      </c>
      <c r="C48" s="467">
        <v>164.62846153800001</v>
      </c>
      <c r="D48" s="467">
        <v>329.559752102</v>
      </c>
      <c r="E48" s="467">
        <v>391.495920754</v>
      </c>
      <c r="F48" s="467">
        <v>470.36561051400002</v>
      </c>
      <c r="G48" s="467">
        <v>520.61656266499995</v>
      </c>
      <c r="H48" s="467">
        <v>573.26082934800002</v>
      </c>
      <c r="I48" s="467">
        <v>626.24616061300003</v>
      </c>
      <c r="J48" s="467">
        <v>743.08190131900005</v>
      </c>
      <c r="K48" s="467">
        <v>782.272573835</v>
      </c>
      <c r="L48" s="467">
        <v>842.93692557500003</v>
      </c>
      <c r="M48" s="480">
        <v>528.26424691600005</v>
      </c>
      <c r="N48" s="480">
        <v>754.95540827399998</v>
      </c>
      <c r="O48" s="480">
        <v>696.96056419900003</v>
      </c>
      <c r="P48" s="467">
        <v>591.58264278900003</v>
      </c>
    </row>
    <row r="49" spans="1:25" ht="16.5" customHeight="1" x14ac:dyDescent="0.25">
      <c r="A49" s="465" t="s">
        <v>411</v>
      </c>
      <c r="B49" s="467" t="s">
        <v>102</v>
      </c>
      <c r="C49" s="467">
        <v>173.488125</v>
      </c>
      <c r="D49" s="467">
        <v>385.82313538699998</v>
      </c>
      <c r="E49" s="467">
        <v>494.506492493</v>
      </c>
      <c r="F49" s="467">
        <v>597.21179952399996</v>
      </c>
      <c r="G49" s="467">
        <v>674.13567464899995</v>
      </c>
      <c r="H49" s="467">
        <v>744.347195199</v>
      </c>
      <c r="I49" s="467">
        <v>816.30737284999998</v>
      </c>
      <c r="J49" s="467">
        <v>943.57689073500001</v>
      </c>
      <c r="K49" s="467">
        <v>1020.310786727</v>
      </c>
      <c r="L49" s="467">
        <v>950.991801904</v>
      </c>
      <c r="M49" s="480">
        <v>681.84301137800003</v>
      </c>
      <c r="N49" s="480">
        <v>932.13055627899996</v>
      </c>
      <c r="O49" s="480">
        <v>868.09900315799996</v>
      </c>
      <c r="P49" s="467">
        <v>726.64886965699998</v>
      </c>
    </row>
    <row r="50" spans="1:25" ht="16.5" customHeight="1" x14ac:dyDescent="0.25">
      <c r="A50" s="465" t="s">
        <v>412</v>
      </c>
      <c r="B50" s="467" t="s">
        <v>102</v>
      </c>
      <c r="C50" s="467">
        <v>499.26625000000001</v>
      </c>
      <c r="D50" s="467">
        <v>731.17848591100005</v>
      </c>
      <c r="E50" s="467">
        <v>829.33388952999996</v>
      </c>
      <c r="F50" s="467">
        <v>964.21656443300003</v>
      </c>
      <c r="G50" s="467">
        <v>1106.29422675</v>
      </c>
      <c r="H50" s="467">
        <v>1243.1230629950001</v>
      </c>
      <c r="I50" s="467">
        <v>1368.6492461800001</v>
      </c>
      <c r="J50" s="467">
        <v>1528.5495531869999</v>
      </c>
      <c r="K50" s="467">
        <v>1651.4176975979999</v>
      </c>
      <c r="L50" s="467">
        <v>1872.3176305730001</v>
      </c>
      <c r="M50" s="480">
        <v>1130.645295817</v>
      </c>
      <c r="N50" s="480">
        <v>1619.191608034</v>
      </c>
      <c r="O50" s="480">
        <v>1494.205847536</v>
      </c>
      <c r="P50" s="467">
        <v>1302.7553166350001</v>
      </c>
    </row>
    <row r="51" spans="1:25" ht="16.5" customHeight="1" x14ac:dyDescent="0.25">
      <c r="A51" s="465" t="s">
        <v>460</v>
      </c>
      <c r="B51" s="467" t="s">
        <v>102</v>
      </c>
      <c r="C51" s="467">
        <v>384.46894230800001</v>
      </c>
      <c r="D51" s="467">
        <v>273.19625802100001</v>
      </c>
      <c r="E51" s="467">
        <v>294.99436372899999</v>
      </c>
      <c r="F51" s="467">
        <v>305.872317049</v>
      </c>
      <c r="G51" s="467">
        <v>331.11645048700001</v>
      </c>
      <c r="H51" s="467">
        <v>352.68841445499999</v>
      </c>
      <c r="I51" s="467">
        <v>355.35659512000001</v>
      </c>
      <c r="J51" s="467">
        <v>355.93403386599999</v>
      </c>
      <c r="K51" s="467">
        <v>403.65710734499999</v>
      </c>
      <c r="L51" s="467">
        <v>334.63606131400002</v>
      </c>
      <c r="M51" s="480">
        <v>335.27544646199999</v>
      </c>
      <c r="N51" s="480">
        <v>357.87075446699998</v>
      </c>
      <c r="O51" s="480">
        <v>352.09015253799998</v>
      </c>
      <c r="P51" s="467">
        <v>348.24443567899999</v>
      </c>
    </row>
    <row r="52" spans="1:25" ht="16.5" customHeight="1" x14ac:dyDescent="0.25">
      <c r="A52" s="465" t="s">
        <v>413</v>
      </c>
      <c r="B52" s="467" t="s">
        <v>102</v>
      </c>
      <c r="C52" s="467">
        <v>116.007548077</v>
      </c>
      <c r="D52" s="467">
        <v>398.32156709600002</v>
      </c>
      <c r="E52" s="467">
        <v>506.27356683300002</v>
      </c>
      <c r="F52" s="467">
        <v>588.50758187600002</v>
      </c>
      <c r="G52" s="467">
        <v>634.746183847</v>
      </c>
      <c r="H52" s="467">
        <v>744.18517059800001</v>
      </c>
      <c r="I52" s="467">
        <v>774.83937562899996</v>
      </c>
      <c r="J52" s="467">
        <v>955.08256504400003</v>
      </c>
      <c r="K52" s="467">
        <v>1292.6916054759999</v>
      </c>
      <c r="L52" s="467">
        <v>1738.538757778</v>
      </c>
      <c r="M52" s="480">
        <v>675.28758259999995</v>
      </c>
      <c r="N52" s="480">
        <v>1211.2997596949999</v>
      </c>
      <c r="O52" s="480">
        <v>1074.170713962</v>
      </c>
      <c r="P52" s="467">
        <v>908.02429401300003</v>
      </c>
    </row>
    <row r="53" spans="1:25" ht="16.5" customHeight="1" x14ac:dyDescent="0.25">
      <c r="A53" s="465" t="s">
        <v>414</v>
      </c>
      <c r="B53" s="467" t="s">
        <v>102</v>
      </c>
      <c r="C53" s="467">
        <v>181.02884615400001</v>
      </c>
      <c r="D53" s="467">
        <v>83.363897413000004</v>
      </c>
      <c r="E53" s="467">
        <v>86.431158198000006</v>
      </c>
      <c r="F53" s="467">
        <v>96.993815420999994</v>
      </c>
      <c r="G53" s="467">
        <v>107.22909492799999</v>
      </c>
      <c r="H53" s="467">
        <v>140.410779045</v>
      </c>
      <c r="I53" s="467">
        <v>171.171041589</v>
      </c>
      <c r="J53" s="467">
        <v>196.37545294099999</v>
      </c>
      <c r="K53" s="467">
        <v>214.27356197399999</v>
      </c>
      <c r="L53" s="467">
        <v>167.11763149199999</v>
      </c>
      <c r="M53" s="480">
        <v>122.149747207</v>
      </c>
      <c r="N53" s="480">
        <v>185.36890202800001</v>
      </c>
      <c r="O53" s="480">
        <v>169.19542175500001</v>
      </c>
      <c r="P53" s="467">
        <v>168.91621465399999</v>
      </c>
    </row>
    <row r="54" spans="1:25" ht="12.75" customHeight="1" x14ac:dyDescent="0.2">
      <c r="A54" s="235" t="s">
        <v>903</v>
      </c>
      <c r="B54" s="473"/>
      <c r="C54" s="473"/>
      <c r="D54" s="473"/>
      <c r="E54" s="473"/>
      <c r="F54" s="473"/>
      <c r="G54" s="473"/>
      <c r="H54" s="473"/>
      <c r="I54" s="473"/>
      <c r="J54" s="486"/>
      <c r="K54" s="486"/>
      <c r="L54" s="486"/>
      <c r="M54" s="569"/>
      <c r="N54" s="486"/>
      <c r="O54" s="714"/>
      <c r="P54" s="715"/>
      <c r="Q54" s="13"/>
      <c r="R54" s="13"/>
      <c r="S54" s="13"/>
      <c r="T54" s="13"/>
      <c r="U54" s="13"/>
      <c r="V54" s="215"/>
      <c r="W54" s="215"/>
      <c r="X54" s="215"/>
      <c r="Y54" s="39"/>
    </row>
    <row r="55" spans="1:25" ht="14.25" x14ac:dyDescent="0.2">
      <c r="A55" s="255" t="s">
        <v>469</v>
      </c>
      <c r="B55" s="473"/>
      <c r="C55" s="473"/>
      <c r="D55" s="473"/>
      <c r="E55" s="473"/>
      <c r="F55" s="473"/>
      <c r="G55" s="473"/>
      <c r="H55" s="473"/>
      <c r="I55" s="473"/>
      <c r="J55" s="473"/>
      <c r="K55" s="473"/>
      <c r="L55" s="473"/>
      <c r="M55" s="486"/>
      <c r="N55" s="486"/>
      <c r="O55" s="714"/>
      <c r="P55" s="716"/>
    </row>
    <row r="56" spans="1:25" x14ac:dyDescent="0.2">
      <c r="A56" s="37" t="s">
        <v>461</v>
      </c>
      <c r="B56" s="13"/>
      <c r="C56" s="13"/>
      <c r="D56" s="13"/>
      <c r="E56" s="13"/>
      <c r="F56" s="13"/>
      <c r="G56" s="13"/>
      <c r="H56" s="13"/>
      <c r="I56" s="13"/>
      <c r="J56" s="13"/>
      <c r="K56" s="13"/>
      <c r="L56" s="13"/>
      <c r="M56" s="215"/>
      <c r="N56" s="215"/>
      <c r="O56" s="215"/>
      <c r="P56" s="39"/>
    </row>
    <row r="57" spans="1:25" x14ac:dyDescent="0.2">
      <c r="A57" s="168" t="s">
        <v>558</v>
      </c>
      <c r="B57" s="13"/>
      <c r="C57" s="13"/>
      <c r="D57" s="13"/>
      <c r="E57" s="13"/>
      <c r="F57" s="13"/>
      <c r="G57" s="13"/>
      <c r="H57" s="13"/>
      <c r="I57" s="13"/>
      <c r="J57" s="13"/>
      <c r="K57" s="13"/>
      <c r="L57" s="13"/>
      <c r="M57" s="215"/>
      <c r="N57" s="215"/>
      <c r="O57" s="215"/>
      <c r="P57" s="39"/>
    </row>
    <row r="58" spans="1:25" x14ac:dyDescent="0.2">
      <c r="A58" s="255" t="s">
        <v>954</v>
      </c>
      <c r="B58" s="3"/>
      <c r="C58" s="3"/>
      <c r="D58" s="3"/>
      <c r="G58" s="185"/>
      <c r="J58" s="185"/>
      <c r="M58" s="215"/>
      <c r="N58" s="215"/>
      <c r="O58" s="215"/>
    </row>
    <row r="59" spans="1:25" x14ac:dyDescent="0.2">
      <c r="A59" s="286" t="s">
        <v>931</v>
      </c>
      <c r="B59" s="3"/>
      <c r="C59" s="3"/>
      <c r="D59" s="3"/>
      <c r="G59" s="185"/>
      <c r="J59" s="185"/>
    </row>
    <row r="60" spans="1:25" x14ac:dyDescent="0.2">
      <c r="A60" s="68"/>
    </row>
    <row r="61" spans="1:25" ht="21" x14ac:dyDescent="0.2">
      <c r="A61" s="46" t="s">
        <v>952</v>
      </c>
    </row>
    <row r="62" spans="1:25" ht="15" customHeight="1" thickBot="1" x14ac:dyDescent="0.25">
      <c r="A62" s="13"/>
    </row>
    <row r="63" spans="1:25" ht="15.95" customHeight="1" x14ac:dyDescent="0.2">
      <c r="A63" s="41"/>
      <c r="B63" s="42" t="s">
        <v>35</v>
      </c>
      <c r="C63" s="42" t="s">
        <v>121</v>
      </c>
      <c r="D63" s="42" t="s">
        <v>123</v>
      </c>
      <c r="E63" s="42" t="s">
        <v>36</v>
      </c>
      <c r="F63" s="42" t="s">
        <v>37</v>
      </c>
      <c r="G63" s="42" t="s">
        <v>38</v>
      </c>
      <c r="H63" s="42" t="s">
        <v>39</v>
      </c>
      <c r="I63" s="42" t="s">
        <v>125</v>
      </c>
      <c r="J63" s="42" t="s">
        <v>126</v>
      </c>
      <c r="K63" s="42" t="s">
        <v>127</v>
      </c>
      <c r="L63" s="252">
        <v>100000</v>
      </c>
      <c r="M63" s="250" t="s">
        <v>231</v>
      </c>
      <c r="N63" s="250" t="s">
        <v>231</v>
      </c>
      <c r="O63" s="257" t="s">
        <v>77</v>
      </c>
      <c r="P63" s="281" t="s">
        <v>220</v>
      </c>
    </row>
    <row r="64" spans="1:25" ht="15.95" customHeight="1" x14ac:dyDescent="0.2">
      <c r="A64" s="566" t="s">
        <v>81</v>
      </c>
      <c r="B64" s="43" t="s">
        <v>120</v>
      </c>
      <c r="C64" s="43" t="s">
        <v>40</v>
      </c>
      <c r="D64" s="43" t="s">
        <v>40</v>
      </c>
      <c r="E64" s="43" t="s">
        <v>40</v>
      </c>
      <c r="F64" s="43" t="s">
        <v>40</v>
      </c>
      <c r="G64" s="43" t="s">
        <v>40</v>
      </c>
      <c r="H64" s="43" t="s">
        <v>40</v>
      </c>
      <c r="I64" s="43" t="s">
        <v>40</v>
      </c>
      <c r="J64" s="43" t="s">
        <v>40</v>
      </c>
      <c r="K64" s="43" t="s">
        <v>40</v>
      </c>
      <c r="L64" s="43" t="s">
        <v>43</v>
      </c>
      <c r="M64" s="239" t="s">
        <v>230</v>
      </c>
      <c r="N64" s="239" t="s">
        <v>138</v>
      </c>
      <c r="O64" s="256" t="s">
        <v>137</v>
      </c>
      <c r="P64" s="282" t="s">
        <v>294</v>
      </c>
    </row>
    <row r="65" spans="1:16" ht="15.95" customHeight="1" thickBot="1" x14ac:dyDescent="0.25">
      <c r="A65" s="423" t="s">
        <v>99</v>
      </c>
      <c r="B65" s="44" t="s">
        <v>43</v>
      </c>
      <c r="C65" s="44" t="s">
        <v>122</v>
      </c>
      <c r="D65" s="44" t="s">
        <v>124</v>
      </c>
      <c r="E65" s="44" t="s">
        <v>44</v>
      </c>
      <c r="F65" s="44" t="s">
        <v>45</v>
      </c>
      <c r="G65" s="44" t="s">
        <v>46</v>
      </c>
      <c r="H65" s="44" t="s">
        <v>42</v>
      </c>
      <c r="I65" s="44" t="s">
        <v>128</v>
      </c>
      <c r="J65" s="44" t="s">
        <v>129</v>
      </c>
      <c r="K65" s="44" t="s">
        <v>130</v>
      </c>
      <c r="L65" s="44" t="s">
        <v>131</v>
      </c>
      <c r="M65" s="251" t="s">
        <v>138</v>
      </c>
      <c r="N65" s="251" t="s">
        <v>131</v>
      </c>
      <c r="O65" s="258" t="s">
        <v>41</v>
      </c>
      <c r="P65" s="283" t="s">
        <v>295</v>
      </c>
    </row>
    <row r="66" spans="1:16" ht="15" customHeight="1" x14ac:dyDescent="0.25">
      <c r="A66" s="544" t="s">
        <v>200</v>
      </c>
      <c r="B66" s="192"/>
      <c r="C66" s="192"/>
      <c r="D66" s="192"/>
      <c r="E66" s="192"/>
      <c r="F66" s="192"/>
      <c r="G66" s="192"/>
      <c r="H66" s="192"/>
      <c r="I66" s="192"/>
      <c r="J66" s="192"/>
      <c r="K66" s="192"/>
      <c r="L66" s="192"/>
      <c r="M66" s="192"/>
      <c r="N66" s="192"/>
      <c r="O66" s="192"/>
    </row>
    <row r="67" spans="1:16" ht="16.5" customHeight="1" x14ac:dyDescent="0.25">
      <c r="A67" s="487" t="s">
        <v>286</v>
      </c>
      <c r="B67" s="719" t="s">
        <v>102</v>
      </c>
      <c r="C67" s="719">
        <f t="shared" ref="C67" si="0">C8/C$8</f>
        <v>1</v>
      </c>
      <c r="D67" s="719">
        <f t="shared" ref="D67:P67" si="1">D8/D$8</f>
        <v>1</v>
      </c>
      <c r="E67" s="719">
        <f t="shared" si="1"/>
        <v>1</v>
      </c>
      <c r="F67" s="719">
        <f t="shared" si="1"/>
        <v>1</v>
      </c>
      <c r="G67" s="719">
        <f t="shared" si="1"/>
        <v>1</v>
      </c>
      <c r="H67" s="719">
        <f t="shared" si="1"/>
        <v>1</v>
      </c>
      <c r="I67" s="719">
        <f t="shared" si="1"/>
        <v>1</v>
      </c>
      <c r="J67" s="719">
        <f t="shared" si="1"/>
        <v>1</v>
      </c>
      <c r="K67" s="719">
        <f t="shared" si="1"/>
        <v>1</v>
      </c>
      <c r="L67" s="719">
        <f t="shared" si="1"/>
        <v>1</v>
      </c>
      <c r="M67" s="720">
        <f t="shared" si="1"/>
        <v>1</v>
      </c>
      <c r="N67" s="720">
        <f t="shared" si="1"/>
        <v>1</v>
      </c>
      <c r="O67" s="720">
        <f t="shared" si="1"/>
        <v>1</v>
      </c>
      <c r="P67" s="719">
        <f t="shared" si="1"/>
        <v>1</v>
      </c>
    </row>
    <row r="68" spans="1:16" ht="15.75" customHeight="1" x14ac:dyDescent="0.2">
      <c r="A68" s="490" t="s">
        <v>161</v>
      </c>
      <c r="B68" s="721" t="s">
        <v>102</v>
      </c>
      <c r="C68" s="721">
        <f t="shared" ref="C68" si="2">C9/C$8</f>
        <v>0.30733485819627726</v>
      </c>
      <c r="D68" s="721">
        <f t="shared" ref="D68:L72" si="3">D9/D$8</f>
        <v>0.3339541839996874</v>
      </c>
      <c r="E68" s="721">
        <f t="shared" si="3"/>
        <v>0.35663588259139961</v>
      </c>
      <c r="F68" s="721">
        <f t="shared" si="3"/>
        <v>0.33480569937490035</v>
      </c>
      <c r="G68" s="721">
        <f t="shared" si="3"/>
        <v>0.31270125333942561</v>
      </c>
      <c r="H68" s="721">
        <f t="shared" si="3"/>
        <v>0.28851718536353532</v>
      </c>
      <c r="I68" s="721">
        <f t="shared" si="3"/>
        <v>0.26069783906385968</v>
      </c>
      <c r="J68" s="721">
        <f t="shared" si="3"/>
        <v>0.24943377777546552</v>
      </c>
      <c r="K68" s="721">
        <f t="shared" si="3"/>
        <v>0.22802777855635076</v>
      </c>
      <c r="L68" s="721">
        <f t="shared" si="3"/>
        <v>0.18473625060050142</v>
      </c>
      <c r="M68" s="722">
        <f t="shared" ref="M68:P68" si="4">M9/M$8</f>
        <v>0.30377657954756632</v>
      </c>
      <c r="N68" s="722">
        <f t="shared" si="4"/>
        <v>0.22497387095942206</v>
      </c>
      <c r="O68" s="722">
        <f t="shared" si="4"/>
        <v>0.23970925505933</v>
      </c>
      <c r="P68" s="721">
        <f t="shared" si="4"/>
        <v>0.26069861493491059</v>
      </c>
    </row>
    <row r="69" spans="1:16" ht="15.75" customHeight="1" x14ac:dyDescent="0.2">
      <c r="A69" s="492" t="s">
        <v>162</v>
      </c>
      <c r="B69" s="723" t="s">
        <v>102</v>
      </c>
      <c r="C69" s="723">
        <f t="shared" ref="C69" si="5">C10/C$8</f>
        <v>0.20724978839316621</v>
      </c>
      <c r="D69" s="723">
        <f t="shared" si="3"/>
        <v>0.3509403314482693</v>
      </c>
      <c r="E69" s="723">
        <f t="shared" si="3"/>
        <v>0.4605289233567727</v>
      </c>
      <c r="F69" s="723">
        <f t="shared" si="3"/>
        <v>0.51747086414760524</v>
      </c>
      <c r="G69" s="723">
        <f t="shared" si="3"/>
        <v>0.54367268913506017</v>
      </c>
      <c r="H69" s="723">
        <f t="shared" si="3"/>
        <v>0.56954751368611045</v>
      </c>
      <c r="I69" s="723">
        <f t="shared" si="3"/>
        <v>0.59339997177454362</v>
      </c>
      <c r="J69" s="723">
        <f t="shared" si="3"/>
        <v>0.60688821441344087</v>
      </c>
      <c r="K69" s="723">
        <f t="shared" si="3"/>
        <v>0.60620503671934201</v>
      </c>
      <c r="L69" s="723">
        <f t="shared" si="3"/>
        <v>0.49716692185373096</v>
      </c>
      <c r="M69" s="724">
        <f t="shared" ref="M69:P69" si="6">M10/M$8</f>
        <v>0.54998129353226921</v>
      </c>
      <c r="N69" s="724">
        <f t="shared" si="6"/>
        <v>0.56599836302769413</v>
      </c>
      <c r="O69" s="724">
        <f t="shared" si="6"/>
        <v>0.56300331786471047</v>
      </c>
      <c r="P69" s="723">
        <f t="shared" si="6"/>
        <v>0.5385912262383431</v>
      </c>
    </row>
    <row r="70" spans="1:16" ht="15.75" customHeight="1" x14ac:dyDescent="0.2">
      <c r="A70" s="490" t="s">
        <v>163</v>
      </c>
      <c r="B70" s="721" t="s">
        <v>102</v>
      </c>
      <c r="C70" s="721">
        <f t="shared" ref="C70" si="7">C11/C$8</f>
        <v>1.8681294092827934E-2</v>
      </c>
      <c r="D70" s="721">
        <f t="shared" si="3"/>
        <v>1.4718310691447686E-2</v>
      </c>
      <c r="E70" s="721">
        <f t="shared" si="3"/>
        <v>1.8144280615567613E-2</v>
      </c>
      <c r="F70" s="721">
        <f t="shared" si="3"/>
        <v>1.8289596450026091E-2</v>
      </c>
      <c r="G70" s="721">
        <f t="shared" si="3"/>
        <v>1.6074823670678633E-2</v>
      </c>
      <c r="H70" s="721">
        <f t="shared" si="3"/>
        <v>1.7880694719632221E-2</v>
      </c>
      <c r="I70" s="721">
        <f t="shared" si="3"/>
        <v>1.6558933559857419E-2</v>
      </c>
      <c r="J70" s="721">
        <f t="shared" si="3"/>
        <v>1.9028975316279811E-2</v>
      </c>
      <c r="K70" s="721">
        <f t="shared" si="3"/>
        <v>2.4035647488785897E-2</v>
      </c>
      <c r="L70" s="721">
        <f t="shared" si="3"/>
        <v>2.2298927019793677E-2</v>
      </c>
      <c r="M70" s="722">
        <f t="shared" ref="M70:P70" si="8">M11/M$8</f>
        <v>1.7672879917672153E-2</v>
      </c>
      <c r="N70" s="722">
        <f t="shared" si="8"/>
        <v>2.0632461022378978E-2</v>
      </c>
      <c r="O70" s="722">
        <f t="shared" si="8"/>
        <v>2.0079046487452151E-2</v>
      </c>
      <c r="P70" s="721">
        <f t="shared" si="8"/>
        <v>1.9734455830943517E-2</v>
      </c>
    </row>
    <row r="71" spans="1:16" ht="15.75" customHeight="1" x14ac:dyDescent="0.2">
      <c r="A71" s="492" t="s">
        <v>164</v>
      </c>
      <c r="B71" s="723" t="s">
        <v>102</v>
      </c>
      <c r="C71" s="723">
        <f t="shared" ref="C71" si="9">C12/C$8</f>
        <v>0.1226949098219048</v>
      </c>
      <c r="D71" s="723">
        <f t="shared" si="3"/>
        <v>0.16610131799127828</v>
      </c>
      <c r="E71" s="723">
        <f t="shared" si="3"/>
        <v>8.2450800674896657E-2</v>
      </c>
      <c r="F71" s="723">
        <f t="shared" si="3"/>
        <v>7.7411665297216006E-2</v>
      </c>
      <c r="G71" s="723">
        <f t="shared" si="3"/>
        <v>8.1767723688421182E-2</v>
      </c>
      <c r="H71" s="723">
        <f t="shared" si="3"/>
        <v>9.0396802718152272E-2</v>
      </c>
      <c r="I71" s="723">
        <f t="shared" si="3"/>
        <v>9.9705793960771769E-2</v>
      </c>
      <c r="J71" s="723">
        <f t="shared" si="3"/>
        <v>9.8259467878115014E-2</v>
      </c>
      <c r="K71" s="723">
        <f t="shared" si="3"/>
        <v>0.11562382911700779</v>
      </c>
      <c r="L71" s="723">
        <f t="shared" si="3"/>
        <v>0.27068887455130036</v>
      </c>
      <c r="M71" s="724">
        <f t="shared" ref="M71:P71" si="10">M12/M$8</f>
        <v>8.6764656090749223E-2</v>
      </c>
      <c r="N71" s="724">
        <f t="shared" si="10"/>
        <v>0.16192388281706371</v>
      </c>
      <c r="O71" s="724">
        <f t="shared" si="10"/>
        <v>0.14786979642420744</v>
      </c>
      <c r="P71" s="723">
        <f t="shared" si="10"/>
        <v>0.13915904799547213</v>
      </c>
    </row>
    <row r="72" spans="1:16" ht="15.75" customHeight="1" x14ac:dyDescent="0.2">
      <c r="A72" s="495" t="s">
        <v>165</v>
      </c>
      <c r="B72" s="725" t="s">
        <v>102</v>
      </c>
      <c r="C72" s="725">
        <f t="shared" ref="C72" si="11">C13/C$8</f>
        <v>0.3440391494958237</v>
      </c>
      <c r="D72" s="725">
        <f t="shared" si="3"/>
        <v>0.13428585586931741</v>
      </c>
      <c r="E72" s="725">
        <f t="shared" si="3"/>
        <v>8.224011276136349E-2</v>
      </c>
      <c r="F72" s="725">
        <f t="shared" si="3"/>
        <v>5.2022174730252384E-2</v>
      </c>
      <c r="G72" s="725">
        <f t="shared" si="3"/>
        <v>4.5783510167506022E-2</v>
      </c>
      <c r="H72" s="725">
        <f t="shared" si="3"/>
        <v>3.3657803512569695E-2</v>
      </c>
      <c r="I72" s="725">
        <f t="shared" si="3"/>
        <v>2.9637461640967457E-2</v>
      </c>
      <c r="J72" s="725">
        <f t="shared" si="3"/>
        <v>2.6389564616698804E-2</v>
      </c>
      <c r="K72" s="725">
        <f t="shared" si="3"/>
        <v>2.6107708118513456E-2</v>
      </c>
      <c r="L72" s="725">
        <f t="shared" si="3"/>
        <v>2.5109025974673571E-2</v>
      </c>
      <c r="M72" s="726">
        <f t="shared" ref="M72:P72" si="12">M13/M$8</f>
        <v>4.1804590911743177E-2</v>
      </c>
      <c r="N72" s="726">
        <f t="shared" si="12"/>
        <v>2.6471422172729429E-2</v>
      </c>
      <c r="O72" s="726">
        <f t="shared" si="12"/>
        <v>2.9338584163522304E-2</v>
      </c>
      <c r="P72" s="725">
        <f t="shared" si="12"/>
        <v>4.1816655001239836E-2</v>
      </c>
    </row>
    <row r="73" spans="1:16" ht="15.75" customHeight="1" x14ac:dyDescent="0.25">
      <c r="A73" s="498" t="s">
        <v>290</v>
      </c>
      <c r="B73" s="727" t="s">
        <v>102</v>
      </c>
      <c r="C73" s="727">
        <f t="shared" ref="C73" si="13">C14/C$14</f>
        <v>1</v>
      </c>
      <c r="D73" s="727">
        <f t="shared" ref="D73:P73" si="14">D14/D$14</f>
        <v>1</v>
      </c>
      <c r="E73" s="727">
        <f t="shared" si="14"/>
        <v>1</v>
      </c>
      <c r="F73" s="727">
        <f t="shared" si="14"/>
        <v>1</v>
      </c>
      <c r="G73" s="727">
        <f t="shared" si="14"/>
        <v>1</v>
      </c>
      <c r="H73" s="727">
        <f t="shared" si="14"/>
        <v>1</v>
      </c>
      <c r="I73" s="727">
        <f t="shared" si="14"/>
        <v>1</v>
      </c>
      <c r="J73" s="727">
        <f t="shared" si="14"/>
        <v>1</v>
      </c>
      <c r="K73" s="727">
        <f t="shared" si="14"/>
        <v>1</v>
      </c>
      <c r="L73" s="727">
        <f t="shared" si="14"/>
        <v>1</v>
      </c>
      <c r="M73" s="728">
        <f t="shared" si="14"/>
        <v>1</v>
      </c>
      <c r="N73" s="728">
        <f t="shared" si="14"/>
        <v>1</v>
      </c>
      <c r="O73" s="728">
        <f t="shared" si="14"/>
        <v>1</v>
      </c>
      <c r="P73" s="727">
        <f t="shared" si="14"/>
        <v>1</v>
      </c>
    </row>
    <row r="74" spans="1:16" ht="15.75" customHeight="1" x14ac:dyDescent="0.2">
      <c r="A74" s="490" t="s">
        <v>79</v>
      </c>
      <c r="B74" s="721" t="s">
        <v>102</v>
      </c>
      <c r="C74" s="721">
        <f t="shared" ref="C74" si="15">C15/C$14</f>
        <v>0.4917264162077849</v>
      </c>
      <c r="D74" s="721">
        <f t="shared" ref="D74:L84" si="16">D15/D$14</f>
        <v>0.62276754005782697</v>
      </c>
      <c r="E74" s="721">
        <f t="shared" si="16"/>
        <v>0.66347298875345895</v>
      </c>
      <c r="F74" s="721">
        <f t="shared" si="16"/>
        <v>0.68756719030423474</v>
      </c>
      <c r="G74" s="721">
        <f t="shared" si="16"/>
        <v>0.68994996948446286</v>
      </c>
      <c r="H74" s="721">
        <f t="shared" si="16"/>
        <v>0.68005682168765313</v>
      </c>
      <c r="I74" s="721">
        <f t="shared" si="16"/>
        <v>0.68321821556318652</v>
      </c>
      <c r="J74" s="721">
        <f t="shared" si="16"/>
        <v>0.68993786524693823</v>
      </c>
      <c r="K74" s="721">
        <f t="shared" si="16"/>
        <v>0.6971096475412959</v>
      </c>
      <c r="L74" s="721">
        <f t="shared" si="16"/>
        <v>0.73256565212775349</v>
      </c>
      <c r="M74" s="722">
        <f t="shared" ref="M74:P74" si="17">M15/M$14</f>
        <v>0.68131462142542765</v>
      </c>
      <c r="N74" s="722">
        <f t="shared" si="17"/>
        <v>0.70480438752807362</v>
      </c>
      <c r="O74" s="722">
        <f t="shared" si="17"/>
        <v>0.70025713117334776</v>
      </c>
      <c r="P74" s="721">
        <f t="shared" si="17"/>
        <v>0.66896496793201898</v>
      </c>
    </row>
    <row r="75" spans="1:16" ht="15.75" customHeight="1" x14ac:dyDescent="0.2">
      <c r="A75" s="492" t="s">
        <v>167</v>
      </c>
      <c r="B75" s="723" t="s">
        <v>102</v>
      </c>
      <c r="C75" s="723">
        <f t="shared" ref="C75" si="18">C16/C$14</f>
        <v>0.34748618597792258</v>
      </c>
      <c r="D75" s="723">
        <f t="shared" si="16"/>
        <v>0.52767298658451345</v>
      </c>
      <c r="E75" s="723">
        <f t="shared" si="16"/>
        <v>0.59626948655534462</v>
      </c>
      <c r="F75" s="723">
        <f t="shared" si="16"/>
        <v>0.61937517104903261</v>
      </c>
      <c r="G75" s="723">
        <f t="shared" si="16"/>
        <v>0.60936381872789158</v>
      </c>
      <c r="H75" s="723">
        <f t="shared" si="16"/>
        <v>0.59877192963155079</v>
      </c>
      <c r="I75" s="723">
        <f t="shared" si="16"/>
        <v>0.59643285168086224</v>
      </c>
      <c r="J75" s="723">
        <f t="shared" si="16"/>
        <v>0.61730212721442901</v>
      </c>
      <c r="K75" s="723">
        <f t="shared" si="16"/>
        <v>0.61783931964096672</v>
      </c>
      <c r="L75" s="723">
        <f t="shared" si="16"/>
        <v>0.50792225975726168</v>
      </c>
      <c r="M75" s="724">
        <f t="shared" ref="M75:P75" si="19">M16/M$14</f>
        <v>0.60305651462981835</v>
      </c>
      <c r="N75" s="724">
        <f t="shared" si="19"/>
        <v>0.57567649909622498</v>
      </c>
      <c r="O75" s="724">
        <f t="shared" si="19"/>
        <v>0.58097684772785951</v>
      </c>
      <c r="P75" s="723">
        <f t="shared" si="19"/>
        <v>0.55777847181151752</v>
      </c>
    </row>
    <row r="76" spans="1:16" ht="15.75" customHeight="1" x14ac:dyDescent="0.2">
      <c r="A76" s="490" t="s">
        <v>322</v>
      </c>
      <c r="B76" s="721" t="s">
        <v>102</v>
      </c>
      <c r="C76" s="721">
        <f t="shared" ref="C76" si="20">C17/C$14</f>
        <v>3.6407370123656468E-2</v>
      </c>
      <c r="D76" s="721">
        <f t="shared" si="16"/>
        <v>0.10481384573906681</v>
      </c>
      <c r="E76" s="721">
        <f t="shared" si="16"/>
        <v>0.1332511285299435</v>
      </c>
      <c r="F76" s="721">
        <f t="shared" si="16"/>
        <v>0.13340421899165378</v>
      </c>
      <c r="G76" s="721">
        <f t="shared" si="16"/>
        <v>0.14069169055618053</v>
      </c>
      <c r="H76" s="721">
        <f t="shared" si="16"/>
        <v>0.13793038305708727</v>
      </c>
      <c r="I76" s="721">
        <f t="shared" si="16"/>
        <v>0.13685699635227486</v>
      </c>
      <c r="J76" s="721">
        <f t="shared" si="16"/>
        <v>0.12914352587550701</v>
      </c>
      <c r="K76" s="721">
        <f t="shared" si="16"/>
        <v>0.14731094115125501</v>
      </c>
      <c r="L76" s="721">
        <f t="shared" si="16"/>
        <v>9.8749605626699377E-2</v>
      </c>
      <c r="M76" s="722">
        <f t="shared" ref="M76:P76" si="21">M17/M$14</f>
        <v>0.13731492389734279</v>
      </c>
      <c r="N76" s="722">
        <f t="shared" si="21"/>
        <v>0.12327682987584294</v>
      </c>
      <c r="O76" s="722">
        <f t="shared" si="21"/>
        <v>0.12599438832102697</v>
      </c>
      <c r="P76" s="721">
        <f t="shared" si="21"/>
        <v>0.11519384065430434</v>
      </c>
    </row>
    <row r="77" spans="1:16" ht="15.75" customHeight="1" x14ac:dyDescent="0.2">
      <c r="A77" s="492" t="s">
        <v>168</v>
      </c>
      <c r="B77" s="723" t="s">
        <v>102</v>
      </c>
      <c r="C77" s="723">
        <f t="shared" ref="C77" si="22">C18/C$14</f>
        <v>0.14424023022986232</v>
      </c>
      <c r="D77" s="723">
        <f t="shared" si="16"/>
        <v>9.5094553471945856E-2</v>
      </c>
      <c r="E77" s="723">
        <f t="shared" si="16"/>
        <v>6.7203502198114259E-2</v>
      </c>
      <c r="F77" s="723">
        <f t="shared" si="16"/>
        <v>6.8192019254165029E-2</v>
      </c>
      <c r="G77" s="723">
        <f t="shared" si="16"/>
        <v>8.0586150756571315E-2</v>
      </c>
      <c r="H77" s="723">
        <f t="shared" si="16"/>
        <v>8.1284892056102426E-2</v>
      </c>
      <c r="I77" s="723">
        <f t="shared" si="16"/>
        <v>8.678536388232419E-2</v>
      </c>
      <c r="J77" s="723">
        <f t="shared" si="16"/>
        <v>7.2635738032509251E-2</v>
      </c>
      <c r="K77" s="723">
        <f t="shared" si="16"/>
        <v>7.9270327900329118E-2</v>
      </c>
      <c r="L77" s="723">
        <f t="shared" si="16"/>
        <v>0.2246433923710259</v>
      </c>
      <c r="M77" s="724">
        <f t="shared" ref="M77:P77" si="23">M18/M$14</f>
        <v>7.8258106795609253E-2</v>
      </c>
      <c r="N77" s="724">
        <f t="shared" si="23"/>
        <v>0.12912788843184869</v>
      </c>
      <c r="O77" s="724">
        <f t="shared" si="23"/>
        <v>0.11928028344548819</v>
      </c>
      <c r="P77" s="723">
        <f t="shared" si="23"/>
        <v>0.11118649612050138</v>
      </c>
    </row>
    <row r="78" spans="1:16" ht="15.75" customHeight="1" x14ac:dyDescent="0.2">
      <c r="A78" s="490" t="s">
        <v>169</v>
      </c>
      <c r="B78" s="721" t="s">
        <v>102</v>
      </c>
      <c r="C78" s="721">
        <f t="shared" ref="C78" si="24">C19/C$14</f>
        <v>0.4517398513077942</v>
      </c>
      <c r="D78" s="721">
        <f t="shared" si="16"/>
        <v>0.20537948191938291</v>
      </c>
      <c r="E78" s="721">
        <f t="shared" si="16"/>
        <v>0.16254169490938639</v>
      </c>
      <c r="F78" s="721">
        <f t="shared" si="16"/>
        <v>0.14700073859584586</v>
      </c>
      <c r="G78" s="721">
        <f t="shared" si="16"/>
        <v>0.13910167264732134</v>
      </c>
      <c r="H78" s="721">
        <f t="shared" si="16"/>
        <v>0.15919157142996063</v>
      </c>
      <c r="I78" s="721">
        <f t="shared" si="16"/>
        <v>0.1621084917119959</v>
      </c>
      <c r="J78" s="721">
        <f t="shared" si="16"/>
        <v>0.15633386769029761</v>
      </c>
      <c r="K78" s="721">
        <f t="shared" si="16"/>
        <v>0.15532331484886386</v>
      </c>
      <c r="L78" s="721">
        <f t="shared" si="16"/>
        <v>0.10578248458910608</v>
      </c>
      <c r="M78" s="722">
        <f t="shared" ref="M78:P78" si="25">M19/M$14</f>
        <v>0.15465348201590323</v>
      </c>
      <c r="N78" s="722">
        <f t="shared" si="25"/>
        <v>0.13966014619948028</v>
      </c>
      <c r="O78" s="722">
        <f t="shared" si="25"/>
        <v>0.1425626247201979</v>
      </c>
      <c r="P78" s="721">
        <f t="shared" si="25"/>
        <v>0.16688616366699768</v>
      </c>
    </row>
    <row r="79" spans="1:16" ht="15.75" customHeight="1" x14ac:dyDescent="0.2">
      <c r="A79" s="492" t="s">
        <v>170</v>
      </c>
      <c r="B79" s="723" t="s">
        <v>102</v>
      </c>
      <c r="C79" s="723">
        <f t="shared" ref="C79" si="26">C20/C$14</f>
        <v>0.36258979282897652</v>
      </c>
      <c r="D79" s="723">
        <f t="shared" si="16"/>
        <v>0.11401306113258255</v>
      </c>
      <c r="E79" s="723">
        <f t="shared" si="16"/>
        <v>0.10421756458907312</v>
      </c>
      <c r="F79" s="723">
        <f t="shared" si="16"/>
        <v>0.10059339260370044</v>
      </c>
      <c r="G79" s="723">
        <f t="shared" si="16"/>
        <v>9.6926380284032332E-2</v>
      </c>
      <c r="H79" s="723">
        <f t="shared" si="16"/>
        <v>0.11295002339246661</v>
      </c>
      <c r="I79" s="723">
        <f t="shared" si="16"/>
        <v>0.1250656748372535</v>
      </c>
      <c r="J79" s="723">
        <f t="shared" si="16"/>
        <v>0.1284717610440306</v>
      </c>
      <c r="K79" s="723">
        <f t="shared" si="16"/>
        <v>0.12975128114810844</v>
      </c>
      <c r="L79" s="723">
        <f t="shared" si="16"/>
        <v>8.9257094396347519E-2</v>
      </c>
      <c r="M79" s="724">
        <f t="shared" ref="M79:P79" si="27">M20/M$14</f>
        <v>0.10803542690082574</v>
      </c>
      <c r="N79" s="724">
        <f t="shared" si="27"/>
        <v>0.11448237571652954</v>
      </c>
      <c r="O79" s="724">
        <f t="shared" si="27"/>
        <v>0.11323434587945794</v>
      </c>
      <c r="P79" s="723">
        <f t="shared" si="27"/>
        <v>0.1296607371292933</v>
      </c>
    </row>
    <row r="80" spans="1:16" ht="15.75" customHeight="1" x14ac:dyDescent="0.2">
      <c r="A80" s="490" t="s">
        <v>171</v>
      </c>
      <c r="B80" s="721" t="s">
        <v>102</v>
      </c>
      <c r="C80" s="721">
        <f t="shared" ref="C80" si="28">C21/C$14</f>
        <v>6.0434841976600658E-2</v>
      </c>
      <c r="D80" s="721">
        <f t="shared" si="16"/>
        <v>1.6651325638815318E-2</v>
      </c>
      <c r="E80" s="721">
        <f t="shared" si="16"/>
        <v>4.3409702876609276E-3</v>
      </c>
      <c r="F80" s="721">
        <f t="shared" si="16"/>
        <v>2.9320145165338991E-3</v>
      </c>
      <c r="G80" s="721">
        <f t="shared" si="16"/>
        <v>2.1977990295970781E-3</v>
      </c>
      <c r="H80" s="721">
        <f t="shared" si="16"/>
        <v>1.909605928539955E-3</v>
      </c>
      <c r="I80" s="721">
        <f t="shared" si="16"/>
        <v>1.6531940556100849E-3</v>
      </c>
      <c r="J80" s="721">
        <f t="shared" si="16"/>
        <v>2.6225447193661141E-3</v>
      </c>
      <c r="K80" s="721">
        <f t="shared" si="16"/>
        <v>3.9063988834461263E-3</v>
      </c>
      <c r="L80" s="721">
        <f t="shared" si="16"/>
        <v>4.2758798636906075E-3</v>
      </c>
      <c r="M80" s="722">
        <f t="shared" ref="M80:P80" si="29">M21/M$14</f>
        <v>2.3058985931711505E-3</v>
      </c>
      <c r="N80" s="722">
        <f t="shared" si="29"/>
        <v>3.2524603245655016E-3</v>
      </c>
      <c r="O80" s="722">
        <f t="shared" si="29"/>
        <v>3.0692205759752307E-3</v>
      </c>
      <c r="P80" s="721">
        <f t="shared" si="29"/>
        <v>4.3725177047931928E-3</v>
      </c>
    </row>
    <row r="81" spans="1:16" ht="15.75" customHeight="1" x14ac:dyDescent="0.2">
      <c r="A81" s="693" t="s">
        <v>608</v>
      </c>
      <c r="B81" s="723" t="s">
        <v>102</v>
      </c>
      <c r="C81" s="723">
        <f t="shared" ref="C81" si="30">C22/C$14</f>
        <v>2.8715216504219942E-2</v>
      </c>
      <c r="D81" s="723">
        <f t="shared" si="16"/>
        <v>7.4715095147985022E-2</v>
      </c>
      <c r="E81" s="723">
        <f t="shared" si="16"/>
        <v>5.3983160032652334E-2</v>
      </c>
      <c r="F81" s="723">
        <f t="shared" si="16"/>
        <v>4.3475331475611508E-2</v>
      </c>
      <c r="G81" s="723">
        <f t="shared" si="16"/>
        <v>3.9977493333691938E-2</v>
      </c>
      <c r="H81" s="723">
        <f t="shared" si="16"/>
        <v>4.4331942109758486E-2</v>
      </c>
      <c r="I81" s="723">
        <f t="shared" si="16"/>
        <v>3.5389622819862979E-2</v>
      </c>
      <c r="J81" s="723">
        <f t="shared" si="16"/>
        <v>2.5239561926900911E-2</v>
      </c>
      <c r="K81" s="723">
        <f t="shared" si="16"/>
        <v>2.1665634817309307E-2</v>
      </c>
      <c r="L81" s="723">
        <f t="shared" si="16"/>
        <v>1.224951032960205E-2</v>
      </c>
      <c r="M81" s="724">
        <f t="shared" ref="M81:P81" si="31">M22/M$14</f>
        <v>4.4312156521906343E-2</v>
      </c>
      <c r="N81" s="724">
        <f t="shared" si="31"/>
        <v>2.1925310157767653E-2</v>
      </c>
      <c r="O81" s="724">
        <f t="shared" si="31"/>
        <v>2.6259058264764736E-2</v>
      </c>
      <c r="P81" s="723">
        <f t="shared" si="31"/>
        <v>3.2852908832911185E-2</v>
      </c>
    </row>
    <row r="82" spans="1:16" ht="15.75" customHeight="1" x14ac:dyDescent="0.2">
      <c r="A82" s="490" t="s">
        <v>172</v>
      </c>
      <c r="B82" s="721" t="s">
        <v>102</v>
      </c>
      <c r="C82" s="721">
        <f t="shared" ref="C82" si="32">C23/C$14</f>
        <v>1.1782675696584736E-3</v>
      </c>
      <c r="D82" s="721">
        <f t="shared" si="16"/>
        <v>1.2963888472716612E-2</v>
      </c>
      <c r="E82" s="721">
        <f t="shared" si="16"/>
        <v>3.5550079625599938E-2</v>
      </c>
      <c r="F82" s="721">
        <f t="shared" si="16"/>
        <v>4.2873226169174057E-2</v>
      </c>
      <c r="G82" s="721">
        <f t="shared" si="16"/>
        <v>4.883856235128816E-2</v>
      </c>
      <c r="H82" s="721">
        <f t="shared" si="16"/>
        <v>5.075130594311382E-2</v>
      </c>
      <c r="I82" s="721">
        <f t="shared" si="16"/>
        <v>5.2073146756862226E-2</v>
      </c>
      <c r="J82" s="721">
        <f t="shared" si="16"/>
        <v>5.3615034923878584E-2</v>
      </c>
      <c r="K82" s="721">
        <f t="shared" si="16"/>
        <v>4.8002557140027109E-2</v>
      </c>
      <c r="L82" s="721">
        <f t="shared" si="16"/>
        <v>3.9192337948312103E-2</v>
      </c>
      <c r="M82" s="722">
        <f t="shared" ref="M82:P82" si="33">M23/M$14</f>
        <v>4.8120125611707303E-2</v>
      </c>
      <c r="N82" s="722">
        <f t="shared" si="33"/>
        <v>4.7319036847670692E-2</v>
      </c>
      <c r="O82" s="722">
        <f t="shared" si="33"/>
        <v>4.7474115274663276E-2</v>
      </c>
      <c r="P82" s="721">
        <f t="shared" si="33"/>
        <v>4.4193896279550372E-2</v>
      </c>
    </row>
    <row r="83" spans="1:16" ht="15.75" customHeight="1" x14ac:dyDescent="0.2">
      <c r="A83" s="492" t="s">
        <v>173</v>
      </c>
      <c r="B83" s="723" t="s">
        <v>102</v>
      </c>
      <c r="C83" s="723">
        <f t="shared" ref="C83" si="34">C24/C$14</f>
        <v>2.2533067276227863E-3</v>
      </c>
      <c r="D83" s="723">
        <f t="shared" si="16"/>
        <v>6.6737680732224997E-2</v>
      </c>
      <c r="E83" s="723">
        <f t="shared" si="16"/>
        <v>7.9540462106744508E-2</v>
      </c>
      <c r="F83" s="723">
        <f t="shared" si="16"/>
        <v>7.5996034320453473E-2</v>
      </c>
      <c r="G83" s="723">
        <f t="shared" si="16"/>
        <v>8.1707949247417519E-2</v>
      </c>
      <c r="H83" s="723">
        <f t="shared" si="16"/>
        <v>7.4831002938583677E-2</v>
      </c>
      <c r="I83" s="723">
        <f t="shared" si="16"/>
        <v>7.147588248270173E-2</v>
      </c>
      <c r="J83" s="723">
        <f t="shared" si="16"/>
        <v>7.488639462772867E-2</v>
      </c>
      <c r="K83" s="723">
        <f t="shared" si="16"/>
        <v>7.3565268044967533E-2</v>
      </c>
      <c r="L83" s="723">
        <f t="shared" si="16"/>
        <v>7.9681642603206398E-2</v>
      </c>
      <c r="M83" s="724">
        <f t="shared" ref="M83:P83" si="35">M24/M$14</f>
        <v>7.6416956372305375E-2</v>
      </c>
      <c r="N83" s="724">
        <f t="shared" si="35"/>
        <v>7.5693910107287571E-2</v>
      </c>
      <c r="O83" s="724">
        <f t="shared" si="35"/>
        <v>7.583388071051568E-2</v>
      </c>
      <c r="P83" s="723">
        <f t="shared" si="35"/>
        <v>7.705712675677058E-2</v>
      </c>
    </row>
    <row r="84" spans="1:16" ht="15.75" customHeight="1" x14ac:dyDescent="0.2">
      <c r="A84" s="495" t="s">
        <v>174</v>
      </c>
      <c r="B84" s="725" t="s">
        <v>102</v>
      </c>
      <c r="C84" s="725">
        <f t="shared" ref="C84" si="36">C25/C$14</f>
        <v>5.3102158187139627E-2</v>
      </c>
      <c r="D84" s="725">
        <f t="shared" si="16"/>
        <v>9.2151408820583744E-2</v>
      </c>
      <c r="E84" s="725">
        <f t="shared" si="16"/>
        <v>5.8894774606016095E-2</v>
      </c>
      <c r="F84" s="725">
        <f t="shared" si="16"/>
        <v>4.6562810611328914E-2</v>
      </c>
      <c r="G84" s="725">
        <f t="shared" si="16"/>
        <v>4.0401846269510058E-2</v>
      </c>
      <c r="H84" s="725">
        <f t="shared" si="16"/>
        <v>3.5169298000688645E-2</v>
      </c>
      <c r="I84" s="725">
        <f t="shared" si="16"/>
        <v>3.1124263485253573E-2</v>
      </c>
      <c r="J84" s="725">
        <f t="shared" si="16"/>
        <v>2.5226837511811161E-2</v>
      </c>
      <c r="K84" s="725">
        <f t="shared" si="16"/>
        <v>2.5999212424845701E-2</v>
      </c>
      <c r="L84" s="725">
        <f t="shared" si="16"/>
        <v>4.2777882731087818E-2</v>
      </c>
      <c r="M84" s="726">
        <f t="shared" ref="M84:P84" si="37">M25/M$14</f>
        <v>3.9494814575540896E-2</v>
      </c>
      <c r="N84" s="726">
        <f t="shared" si="37"/>
        <v>3.2522519317487862E-2</v>
      </c>
      <c r="O84" s="726">
        <f t="shared" si="37"/>
        <v>3.3872248121944656E-2</v>
      </c>
      <c r="P84" s="725">
        <f t="shared" si="37"/>
        <v>4.2897845363894772E-2</v>
      </c>
    </row>
    <row r="85" spans="1:16" ht="16.5" customHeight="1" x14ac:dyDescent="0.25">
      <c r="A85" s="501" t="s">
        <v>201</v>
      </c>
      <c r="B85" s="729"/>
      <c r="C85" s="729"/>
      <c r="D85" s="729"/>
      <c r="E85" s="729"/>
      <c r="F85" s="729"/>
      <c r="G85" s="729"/>
      <c r="H85" s="729"/>
      <c r="I85" s="729"/>
      <c r="J85" s="729"/>
      <c r="K85" s="729"/>
      <c r="L85" s="729"/>
      <c r="M85" s="730"/>
      <c r="N85" s="730"/>
      <c r="O85" s="730"/>
      <c r="P85" s="731"/>
    </row>
    <row r="86" spans="1:16" ht="16.5" customHeight="1" x14ac:dyDescent="0.25">
      <c r="A86" s="498" t="s">
        <v>292</v>
      </c>
      <c r="B86" s="727" t="s">
        <v>102</v>
      </c>
      <c r="C86" s="727">
        <f t="shared" ref="C86" si="38">C28/C$28</f>
        <v>1</v>
      </c>
      <c r="D86" s="727">
        <f t="shared" ref="D86:P86" si="39">D28/D$28</f>
        <v>1</v>
      </c>
      <c r="E86" s="727">
        <f t="shared" si="39"/>
        <v>1</v>
      </c>
      <c r="F86" s="727">
        <f t="shared" si="39"/>
        <v>1</v>
      </c>
      <c r="G86" s="727">
        <f t="shared" si="39"/>
        <v>1</v>
      </c>
      <c r="H86" s="727">
        <f t="shared" si="39"/>
        <v>1</v>
      </c>
      <c r="I86" s="727">
        <f t="shared" si="39"/>
        <v>1</v>
      </c>
      <c r="J86" s="727">
        <f t="shared" si="39"/>
        <v>1</v>
      </c>
      <c r="K86" s="727">
        <f t="shared" si="39"/>
        <v>1</v>
      </c>
      <c r="L86" s="727">
        <f t="shared" si="39"/>
        <v>1</v>
      </c>
      <c r="M86" s="728">
        <f t="shared" si="39"/>
        <v>1</v>
      </c>
      <c r="N86" s="728">
        <f t="shared" si="39"/>
        <v>1</v>
      </c>
      <c r="O86" s="728">
        <f t="shared" si="39"/>
        <v>1</v>
      </c>
      <c r="P86" s="727">
        <f t="shared" si="39"/>
        <v>1</v>
      </c>
    </row>
    <row r="87" spans="1:16" ht="15.75" customHeight="1" x14ac:dyDescent="0.2">
      <c r="A87" s="490" t="s">
        <v>178</v>
      </c>
      <c r="B87" s="721" t="s">
        <v>102</v>
      </c>
      <c r="C87" s="721">
        <f t="shared" ref="C87" si="40">C29/C$28</f>
        <v>1</v>
      </c>
      <c r="D87" s="721">
        <f t="shared" ref="D87:L89" si="41">D29/D$28</f>
        <v>0.8919902400026567</v>
      </c>
      <c r="E87" s="721">
        <f t="shared" si="41"/>
        <v>0.92888820746935719</v>
      </c>
      <c r="F87" s="721">
        <f t="shared" si="41"/>
        <v>0.93843327834355539</v>
      </c>
      <c r="G87" s="721">
        <f t="shared" si="41"/>
        <v>0.93623816120157044</v>
      </c>
      <c r="H87" s="721">
        <f t="shared" si="41"/>
        <v>0.9352807610057714</v>
      </c>
      <c r="I87" s="721">
        <f t="shared" si="41"/>
        <v>0.92262730377785307</v>
      </c>
      <c r="J87" s="721">
        <f t="shared" si="41"/>
        <v>0.91434052672192956</v>
      </c>
      <c r="K87" s="721">
        <f t="shared" si="41"/>
        <v>0.89440812147616777</v>
      </c>
      <c r="L87" s="721">
        <f t="shared" si="41"/>
        <v>0.79845759708405095</v>
      </c>
      <c r="M87" s="722">
        <f t="shared" ref="M87:P87" si="42">M29/M$28</f>
        <v>0.93524331085816037</v>
      </c>
      <c r="N87" s="722">
        <f t="shared" si="42"/>
        <v>0.87635199870830249</v>
      </c>
      <c r="O87" s="722">
        <f t="shared" si="42"/>
        <v>0.8900604302418742</v>
      </c>
      <c r="P87" s="721">
        <f t="shared" si="42"/>
        <v>0.90624362935236713</v>
      </c>
    </row>
    <row r="88" spans="1:16" ht="15.75" customHeight="1" x14ac:dyDescent="0.2">
      <c r="A88" s="492" t="s">
        <v>179</v>
      </c>
      <c r="B88" s="723" t="s">
        <v>102</v>
      </c>
      <c r="C88" s="723" t="s">
        <v>102</v>
      </c>
      <c r="D88" s="723">
        <f t="shared" si="41"/>
        <v>2.5254401024376164E-2</v>
      </c>
      <c r="E88" s="723">
        <f t="shared" si="41"/>
        <v>3.1951257701990927E-2</v>
      </c>
      <c r="F88" s="723">
        <f t="shared" si="41"/>
        <v>3.893054571317215E-2</v>
      </c>
      <c r="G88" s="723">
        <f t="shared" si="41"/>
        <v>3.8691862911711498E-2</v>
      </c>
      <c r="H88" s="723">
        <f t="shared" si="41"/>
        <v>4.0178350247574643E-2</v>
      </c>
      <c r="I88" s="723">
        <f t="shared" si="41"/>
        <v>4.5484070741817206E-2</v>
      </c>
      <c r="J88" s="723">
        <f t="shared" si="41"/>
        <v>4.6039650997928852E-2</v>
      </c>
      <c r="K88" s="723">
        <f t="shared" si="41"/>
        <v>5.5269688389240589E-2</v>
      </c>
      <c r="L88" s="723">
        <f t="shared" si="41"/>
        <v>0.16358025164159623</v>
      </c>
      <c r="M88" s="724">
        <f t="shared" ref="M88:P88" si="43">M30/M$28</f>
        <v>3.89632209501143E-2</v>
      </c>
      <c r="N88" s="724">
        <f t="shared" si="43"/>
        <v>8.4002038336824097E-2</v>
      </c>
      <c r="O88" s="724">
        <f t="shared" si="43"/>
        <v>7.3518122764265628E-2</v>
      </c>
      <c r="P88" s="723">
        <f t="shared" si="43"/>
        <v>6.0999851330819442E-2</v>
      </c>
    </row>
    <row r="89" spans="1:16" ht="15.75" customHeight="1" x14ac:dyDescent="0.2">
      <c r="A89" s="495" t="s">
        <v>180</v>
      </c>
      <c r="B89" s="725" t="s">
        <v>102</v>
      </c>
      <c r="C89" s="725">
        <f t="shared" ref="C89" si="44">C31/C$28</f>
        <v>0</v>
      </c>
      <c r="D89" s="725">
        <f t="shared" si="41"/>
        <v>8.2755358972967055E-2</v>
      </c>
      <c r="E89" s="725">
        <f t="shared" si="41"/>
        <v>3.9160534828652047E-2</v>
      </c>
      <c r="F89" s="725">
        <f t="shared" si="41"/>
        <v>2.2636175940171872E-2</v>
      </c>
      <c r="G89" s="725">
        <f t="shared" si="41"/>
        <v>2.5069975886718044E-2</v>
      </c>
      <c r="H89" s="725">
        <f t="shared" si="41"/>
        <v>2.4540888746653902E-2</v>
      </c>
      <c r="I89" s="725">
        <f t="shared" si="41"/>
        <v>3.1888625480329828E-2</v>
      </c>
      <c r="J89" s="725">
        <f t="shared" si="41"/>
        <v>3.9619822277509383E-2</v>
      </c>
      <c r="K89" s="725">
        <f t="shared" si="41"/>
        <v>5.0322190134591632E-2</v>
      </c>
      <c r="L89" s="725">
        <f t="shared" si="41"/>
        <v>3.7962151276787454E-2</v>
      </c>
      <c r="M89" s="726">
        <f t="shared" ref="M89:P89" si="45">M31/M$28</f>
        <v>2.5793468191725351E-2</v>
      </c>
      <c r="N89" s="726">
        <f t="shared" si="45"/>
        <v>3.9645962954873375E-2</v>
      </c>
      <c r="O89" s="726">
        <f t="shared" si="45"/>
        <v>3.6421446993860282E-2</v>
      </c>
      <c r="P89" s="725">
        <f t="shared" si="45"/>
        <v>3.2756519316813448E-2</v>
      </c>
    </row>
    <row r="90" spans="1:16" ht="16.5" customHeight="1" x14ac:dyDescent="0.25">
      <c r="A90" s="498" t="s">
        <v>289</v>
      </c>
      <c r="B90" s="727" t="s">
        <v>102</v>
      </c>
      <c r="C90" s="727">
        <f t="shared" ref="C90" si="46">C32/C$32</f>
        <v>1</v>
      </c>
      <c r="D90" s="727">
        <f t="shared" ref="D90:P90" si="47">D32/D$32</f>
        <v>1</v>
      </c>
      <c r="E90" s="727">
        <f t="shared" si="47"/>
        <v>1</v>
      </c>
      <c r="F90" s="727">
        <f t="shared" si="47"/>
        <v>1</v>
      </c>
      <c r="G90" s="727">
        <f t="shared" si="47"/>
        <v>1</v>
      </c>
      <c r="H90" s="727">
        <f t="shared" si="47"/>
        <v>1</v>
      </c>
      <c r="I90" s="727">
        <f t="shared" si="47"/>
        <v>1</v>
      </c>
      <c r="J90" s="727">
        <f t="shared" si="47"/>
        <v>1</v>
      </c>
      <c r="K90" s="727">
        <f t="shared" si="47"/>
        <v>1</v>
      </c>
      <c r="L90" s="727">
        <f t="shared" si="47"/>
        <v>1</v>
      </c>
      <c r="M90" s="728">
        <f t="shared" si="47"/>
        <v>1</v>
      </c>
      <c r="N90" s="728">
        <f t="shared" si="47"/>
        <v>1</v>
      </c>
      <c r="O90" s="728">
        <f t="shared" si="47"/>
        <v>1</v>
      </c>
      <c r="P90" s="727">
        <f t="shared" si="47"/>
        <v>1</v>
      </c>
    </row>
    <row r="91" spans="1:16" ht="16.5" customHeight="1" x14ac:dyDescent="0.2">
      <c r="A91" s="490" t="s">
        <v>182</v>
      </c>
      <c r="B91" s="721" t="s">
        <v>102</v>
      </c>
      <c r="C91" s="721">
        <f t="shared" ref="C91" si="48">C33/C$32</f>
        <v>0.16950429617483326</v>
      </c>
      <c r="D91" s="721">
        <f t="shared" ref="D91:L93" si="49">D33/D$32</f>
        <v>0.11466277410166707</v>
      </c>
      <c r="E91" s="721">
        <f t="shared" si="49"/>
        <v>0.2029698960762803</v>
      </c>
      <c r="F91" s="721">
        <f t="shared" si="49"/>
        <v>0.22538503318049671</v>
      </c>
      <c r="G91" s="721">
        <f t="shared" si="49"/>
        <v>0.22708214083873304</v>
      </c>
      <c r="H91" s="721">
        <f t="shared" si="49"/>
        <v>0.22587348205007546</v>
      </c>
      <c r="I91" s="721">
        <f t="shared" si="49"/>
        <v>0.22886406488269997</v>
      </c>
      <c r="J91" s="721">
        <f t="shared" si="49"/>
        <v>0.23167410659968804</v>
      </c>
      <c r="K91" s="721">
        <f t="shared" si="49"/>
        <v>0.2142874122127999</v>
      </c>
      <c r="L91" s="721">
        <f t="shared" si="49"/>
        <v>0.28455315541893234</v>
      </c>
      <c r="M91" s="722">
        <f t="shared" ref="M91:P91" si="50">M33/M$32</f>
        <v>0.22328542408719329</v>
      </c>
      <c r="N91" s="722">
        <f t="shared" si="50"/>
        <v>0.23795893749470384</v>
      </c>
      <c r="O91" s="722">
        <f t="shared" si="50"/>
        <v>0.2341401296321664</v>
      </c>
      <c r="P91" s="721">
        <f t="shared" si="50"/>
        <v>0.22810870126711169</v>
      </c>
    </row>
    <row r="92" spans="1:16" ht="16.5" customHeight="1" x14ac:dyDescent="0.2">
      <c r="A92" s="492" t="s">
        <v>183</v>
      </c>
      <c r="B92" s="723" t="s">
        <v>102</v>
      </c>
      <c r="C92" s="723">
        <f t="shared" ref="C92" si="51">C34/C$32</f>
        <v>0.83049570383179072</v>
      </c>
      <c r="D92" s="723">
        <f t="shared" si="49"/>
        <v>0.48036918764804903</v>
      </c>
      <c r="E92" s="723">
        <f t="shared" si="49"/>
        <v>0.63556004536873034</v>
      </c>
      <c r="F92" s="723">
        <f t="shared" si="49"/>
        <v>0.57588793472782118</v>
      </c>
      <c r="G92" s="723">
        <f t="shared" si="49"/>
        <v>0.58382426581186408</v>
      </c>
      <c r="H92" s="723">
        <f t="shared" si="49"/>
        <v>0.5729561775698998</v>
      </c>
      <c r="I92" s="723">
        <f t="shared" si="49"/>
        <v>0.54172034071218755</v>
      </c>
      <c r="J92" s="723">
        <f t="shared" si="49"/>
        <v>0.51495507896584558</v>
      </c>
      <c r="K92" s="723">
        <f t="shared" si="49"/>
        <v>0.48073326434300856</v>
      </c>
      <c r="L92" s="723">
        <f t="shared" si="49"/>
        <v>0.44664374776417409</v>
      </c>
      <c r="M92" s="724">
        <f t="shared" ref="M92:P92" si="52">M34/M$32</f>
        <v>0.58144117404139062</v>
      </c>
      <c r="N92" s="724">
        <f t="shared" si="52"/>
        <v>0.49967784720594133</v>
      </c>
      <c r="O92" s="724">
        <f t="shared" si="52"/>
        <v>0.5209568978722291</v>
      </c>
      <c r="P92" s="723">
        <f t="shared" si="52"/>
        <v>0.56280400834656663</v>
      </c>
    </row>
    <row r="93" spans="1:16" ht="16.5" customHeight="1" x14ac:dyDescent="0.2">
      <c r="A93" s="490" t="s">
        <v>184</v>
      </c>
      <c r="B93" s="725" t="s">
        <v>102</v>
      </c>
      <c r="C93" s="725">
        <f t="shared" ref="C93" si="53">C35/C$32</f>
        <v>0</v>
      </c>
      <c r="D93" s="725">
        <f t="shared" si="49"/>
        <v>0.40496803825028388</v>
      </c>
      <c r="E93" s="725">
        <f t="shared" si="49"/>
        <v>0.1614700585549893</v>
      </c>
      <c r="F93" s="725">
        <f t="shared" si="49"/>
        <v>0.19872703209168208</v>
      </c>
      <c r="G93" s="725">
        <f t="shared" si="49"/>
        <v>0.18909359334336037</v>
      </c>
      <c r="H93" s="725">
        <f t="shared" si="49"/>
        <v>0.20117034038002476</v>
      </c>
      <c r="I93" s="725">
        <f t="shared" si="49"/>
        <v>0.2294155944107687</v>
      </c>
      <c r="J93" s="725">
        <f t="shared" si="49"/>
        <v>0.25337081443446624</v>
      </c>
      <c r="K93" s="725">
        <f t="shared" si="49"/>
        <v>0.3049793234490687</v>
      </c>
      <c r="L93" s="725">
        <f t="shared" si="49"/>
        <v>0.26880309681689363</v>
      </c>
      <c r="M93" s="726">
        <f t="shared" ref="M93:P93" si="54">M35/M$32</f>
        <v>0.19527340187141615</v>
      </c>
      <c r="N93" s="726">
        <f t="shared" si="54"/>
        <v>0.26236321529935486</v>
      </c>
      <c r="O93" s="726">
        <f t="shared" si="54"/>
        <v>0.24490297249560464</v>
      </c>
      <c r="P93" s="725">
        <f t="shared" si="54"/>
        <v>0.20908729038056917</v>
      </c>
    </row>
    <row r="94" spans="1:16" ht="16.5" customHeight="1" x14ac:dyDescent="0.25">
      <c r="A94" s="544" t="s">
        <v>226</v>
      </c>
      <c r="B94" s="732"/>
      <c r="C94" s="732"/>
      <c r="D94" s="732"/>
      <c r="E94" s="732"/>
      <c r="F94" s="732"/>
      <c r="G94" s="732"/>
      <c r="H94" s="732"/>
      <c r="I94" s="732"/>
      <c r="J94" s="732"/>
      <c r="K94" s="732"/>
      <c r="L94" s="732"/>
      <c r="M94" s="733"/>
      <c r="N94" s="733"/>
      <c r="O94" s="733"/>
      <c r="P94" s="734"/>
    </row>
    <row r="95" spans="1:16" ht="16.5" customHeight="1" x14ac:dyDescent="0.2">
      <c r="A95" s="550" t="s">
        <v>796</v>
      </c>
      <c r="B95" s="735" t="s">
        <v>102</v>
      </c>
      <c r="C95" s="735">
        <v>0.32433625199999999</v>
      </c>
      <c r="D95" s="735">
        <v>0.246694898</v>
      </c>
      <c r="E95" s="735">
        <v>0.19531731999999999</v>
      </c>
      <c r="F95" s="735">
        <v>0.18965684699999999</v>
      </c>
      <c r="G95" s="735">
        <v>0.171932585</v>
      </c>
      <c r="H95" s="735">
        <v>0.15949216499999999</v>
      </c>
      <c r="I95" s="735">
        <v>0.14357766299999999</v>
      </c>
      <c r="J95" s="735">
        <v>0.13166303300000001</v>
      </c>
      <c r="K95" s="735">
        <v>0.13459042700000001</v>
      </c>
      <c r="L95" s="735">
        <v>0.12551509299999999</v>
      </c>
      <c r="M95" s="736">
        <v>0.168571956</v>
      </c>
      <c r="N95" s="736">
        <v>0.132215847</v>
      </c>
      <c r="O95" s="736">
        <v>0.139253829</v>
      </c>
      <c r="P95" s="735">
        <v>0.15566405899999999</v>
      </c>
    </row>
    <row r="96" spans="1:16" ht="16.5" customHeight="1" x14ac:dyDescent="0.2">
      <c r="A96" s="562" t="s">
        <v>407</v>
      </c>
      <c r="B96" s="741" t="s">
        <v>102</v>
      </c>
      <c r="C96" s="741">
        <v>0.20724978799999999</v>
      </c>
      <c r="D96" s="741">
        <v>0.35094033099999999</v>
      </c>
      <c r="E96" s="741">
        <v>0.46052892299999998</v>
      </c>
      <c r="F96" s="741">
        <v>0.51747086399999997</v>
      </c>
      <c r="G96" s="741">
        <v>0.54367268899999999</v>
      </c>
      <c r="H96" s="741">
        <v>0.56954751400000003</v>
      </c>
      <c r="I96" s="741">
        <v>0.59339997200000005</v>
      </c>
      <c r="J96" s="741">
        <v>0.60688821400000004</v>
      </c>
      <c r="K96" s="741">
        <v>0.60620503699999995</v>
      </c>
      <c r="L96" s="741">
        <v>0.49716692200000001</v>
      </c>
      <c r="M96" s="742">
        <v>0.54998129399999995</v>
      </c>
      <c r="N96" s="742">
        <v>0.56599836299999995</v>
      </c>
      <c r="O96" s="742">
        <v>0.56300331800000003</v>
      </c>
      <c r="P96" s="721">
        <v>0.53859122599999998</v>
      </c>
    </row>
    <row r="97" spans="1:16" ht="16.5" customHeight="1" x14ac:dyDescent="0.25">
      <c r="A97" s="546" t="s">
        <v>420</v>
      </c>
      <c r="B97" s="737" t="s">
        <v>102</v>
      </c>
      <c r="C97" s="737">
        <v>0.72513355700000004</v>
      </c>
      <c r="D97" s="737">
        <v>0.82603984699999999</v>
      </c>
      <c r="E97" s="737">
        <v>0.88211062799999995</v>
      </c>
      <c r="F97" s="737">
        <v>0.87963076200000001</v>
      </c>
      <c r="G97" s="737">
        <v>0.88632738300000002</v>
      </c>
      <c r="H97" s="737">
        <v>0.90092296699999996</v>
      </c>
      <c r="I97" s="737">
        <v>0.91312158600000004</v>
      </c>
      <c r="J97" s="737">
        <v>0.93076506999999997</v>
      </c>
      <c r="K97" s="737">
        <v>0.94587183100000005</v>
      </c>
      <c r="L97" s="737">
        <v>0.93750846200000004</v>
      </c>
      <c r="M97" s="738">
        <v>0.89408647699999999</v>
      </c>
      <c r="N97" s="738">
        <v>0.93263842900000005</v>
      </c>
      <c r="O97" s="738">
        <v>0.92517536600000005</v>
      </c>
      <c r="P97" s="737">
        <v>0.91134937199999999</v>
      </c>
    </row>
    <row r="98" spans="1:16" ht="16.5" customHeight="1" x14ac:dyDescent="0.2">
      <c r="A98" s="562" t="s">
        <v>462</v>
      </c>
      <c r="B98" s="721" t="s">
        <v>102</v>
      </c>
      <c r="C98" s="721">
        <v>0.77006795900000002</v>
      </c>
      <c r="D98" s="721">
        <v>0.37363826100000003</v>
      </c>
      <c r="E98" s="721">
        <v>0.35570036100000002</v>
      </c>
      <c r="F98" s="721">
        <v>0.31722367000000001</v>
      </c>
      <c r="G98" s="721">
        <v>0.29930234</v>
      </c>
      <c r="H98" s="721">
        <v>0.28371158499999999</v>
      </c>
      <c r="I98" s="721">
        <v>0.25964036899999998</v>
      </c>
      <c r="J98" s="721">
        <v>0.23285737300000001</v>
      </c>
      <c r="K98" s="721">
        <v>0.244430654</v>
      </c>
      <c r="L98" s="721">
        <v>0.178728254</v>
      </c>
      <c r="M98" s="722">
        <v>0.29653459599999998</v>
      </c>
      <c r="N98" s="722">
        <v>0.22101816299999999</v>
      </c>
      <c r="O98" s="722">
        <v>0.235636979</v>
      </c>
      <c r="P98" s="721">
        <v>0.26731377000000001</v>
      </c>
    </row>
    <row r="99" spans="1:16" ht="16.5" customHeight="1" x14ac:dyDescent="0.25">
      <c r="A99" s="492" t="s">
        <v>409</v>
      </c>
      <c r="B99" s="723" t="s">
        <v>102</v>
      </c>
      <c r="C99" s="723">
        <v>0.23235607899999999</v>
      </c>
      <c r="D99" s="723">
        <v>0.54476653100000005</v>
      </c>
      <c r="E99" s="723">
        <v>0.61045807200000002</v>
      </c>
      <c r="F99" s="723">
        <v>0.61034792800000004</v>
      </c>
      <c r="G99" s="723">
        <v>0.57375892299999998</v>
      </c>
      <c r="H99" s="723">
        <v>0.59864159299999997</v>
      </c>
      <c r="I99" s="723">
        <v>0.56613436800000005</v>
      </c>
      <c r="J99" s="723">
        <v>0.62482931200000003</v>
      </c>
      <c r="K99" s="723">
        <v>0.782776888</v>
      </c>
      <c r="L99" s="723">
        <v>0.92854904999999999</v>
      </c>
      <c r="M99" s="724">
        <v>0.59725856099999997</v>
      </c>
      <c r="N99" s="724">
        <v>0.74808920300000004</v>
      </c>
      <c r="O99" s="724">
        <v>0.71889071800000004</v>
      </c>
      <c r="P99" s="723">
        <v>0.69700294600000001</v>
      </c>
    </row>
    <row r="100" spans="1:16" ht="16.5" customHeight="1" x14ac:dyDescent="0.2">
      <c r="A100" s="495" t="s">
        <v>798</v>
      </c>
      <c r="B100" s="739" t="s">
        <v>102</v>
      </c>
      <c r="C100" s="739">
        <v>0.71640489600000001</v>
      </c>
      <c r="D100" s="739">
        <v>2.2082602279999999</v>
      </c>
      <c r="E100" s="739">
        <v>3.1254681889999998</v>
      </c>
      <c r="F100" s="739">
        <v>3.2181697420000002</v>
      </c>
      <c r="G100" s="739">
        <v>3.3371156599999998</v>
      </c>
      <c r="H100" s="739">
        <v>3.7534232009999999</v>
      </c>
      <c r="I100" s="739">
        <v>3.9430532249999999</v>
      </c>
      <c r="J100" s="739">
        <v>4.7456700359999999</v>
      </c>
      <c r="K100" s="739">
        <v>5.8159923109999996</v>
      </c>
      <c r="L100" s="739">
        <v>7.3979075349999999</v>
      </c>
      <c r="M100" s="740">
        <v>3.5430481679999999</v>
      </c>
      <c r="N100" s="740">
        <v>5.6580903119999997</v>
      </c>
      <c r="O100" s="740">
        <v>5.1624484810000002</v>
      </c>
      <c r="P100" s="739">
        <v>4.4776099800000004</v>
      </c>
    </row>
    <row r="101" spans="1:16" ht="15" customHeight="1" x14ac:dyDescent="0.2">
      <c r="A101" s="255" t="s">
        <v>470</v>
      </c>
      <c r="B101" s="13"/>
      <c r="C101" s="13"/>
      <c r="D101" s="13"/>
      <c r="E101" s="13"/>
      <c r="F101" s="13"/>
      <c r="G101" s="13"/>
      <c r="H101" s="13"/>
      <c r="I101" s="13"/>
      <c r="J101" s="13"/>
      <c r="K101" s="13"/>
      <c r="L101" s="13"/>
      <c r="M101" s="215"/>
      <c r="N101" s="215"/>
      <c r="O101" s="215"/>
      <c r="P101" s="39"/>
    </row>
    <row r="102" spans="1:16" ht="15" customHeight="1" x14ac:dyDescent="0.2">
      <c r="A102" s="168" t="s">
        <v>617</v>
      </c>
      <c r="B102" s="13"/>
      <c r="C102" s="13"/>
      <c r="D102" s="13"/>
      <c r="E102" s="13"/>
      <c r="F102" s="13"/>
      <c r="G102" s="13"/>
      <c r="H102" s="13"/>
      <c r="I102" s="13"/>
      <c r="J102" s="13"/>
      <c r="K102" s="13"/>
      <c r="L102" s="13"/>
      <c r="M102" s="215"/>
      <c r="N102" s="215"/>
      <c r="O102" s="215"/>
      <c r="P102" s="39"/>
    </row>
    <row r="103" spans="1:16" ht="15" customHeight="1" x14ac:dyDescent="0.2">
      <c r="A103" s="255" t="s">
        <v>955</v>
      </c>
      <c r="B103" s="3"/>
      <c r="C103" s="3"/>
      <c r="D103" s="3"/>
      <c r="G103" s="185"/>
      <c r="J103" s="185"/>
      <c r="M103" s="215"/>
      <c r="N103" s="215"/>
      <c r="O103" s="215"/>
    </row>
    <row r="104" spans="1:16" ht="15" customHeight="1" x14ac:dyDescent="0.2">
      <c r="A104" s="286" t="s">
        <v>931</v>
      </c>
      <c r="B104" s="3"/>
      <c r="C104" s="3"/>
      <c r="D104" s="3"/>
      <c r="G104" s="185"/>
      <c r="J104" s="185"/>
      <c r="M104" s="215"/>
      <c r="N104" s="215"/>
      <c r="O104" s="215"/>
    </row>
    <row r="105" spans="1:16" ht="15" customHeight="1" x14ac:dyDescent="0.2">
      <c r="A105" s="13"/>
      <c r="B105" s="13"/>
      <c r="C105" s="13"/>
      <c r="D105" s="13"/>
      <c r="E105" s="13"/>
      <c r="F105" s="13"/>
      <c r="G105" s="13"/>
      <c r="H105" s="13"/>
      <c r="I105" s="13"/>
      <c r="J105" s="13"/>
      <c r="K105" s="13"/>
      <c r="L105" s="13"/>
      <c r="M105" s="215"/>
      <c r="N105" s="215"/>
      <c r="O105" s="215"/>
      <c r="P105" s="39"/>
    </row>
    <row r="106" spans="1:16" ht="18" customHeight="1" x14ac:dyDescent="0.25">
      <c r="A106" s="280" t="s">
        <v>953</v>
      </c>
      <c r="B106" s="13"/>
      <c r="C106" s="13"/>
      <c r="D106" s="13"/>
      <c r="E106" s="13"/>
      <c r="F106" s="13"/>
      <c r="G106" s="13"/>
      <c r="H106" s="13"/>
      <c r="I106" s="13"/>
      <c r="J106" s="13"/>
      <c r="K106" s="13"/>
      <c r="L106" s="13"/>
      <c r="M106" s="215"/>
      <c r="N106" s="215"/>
      <c r="O106" s="215"/>
      <c r="P106" s="39"/>
    </row>
    <row r="107" spans="1:16" ht="15" customHeight="1" thickBot="1" x14ac:dyDescent="0.25">
      <c r="A107" s="13"/>
      <c r="B107" s="13"/>
      <c r="C107" s="13"/>
      <c r="D107" s="13"/>
      <c r="E107" s="13"/>
      <c r="F107" s="13"/>
      <c r="G107" s="13"/>
      <c r="H107" s="13"/>
      <c r="I107" s="13"/>
      <c r="J107" s="13"/>
      <c r="K107" s="13"/>
      <c r="L107" s="13"/>
      <c r="M107" s="215"/>
      <c r="N107" s="215"/>
      <c r="O107" s="215"/>
      <c r="P107" s="285" t="s">
        <v>23</v>
      </c>
    </row>
    <row r="108" spans="1:16" ht="15" customHeight="1" x14ac:dyDescent="0.2">
      <c r="A108" s="565" t="s">
        <v>81</v>
      </c>
      <c r="B108" s="42" t="s">
        <v>35</v>
      </c>
      <c r="C108" s="42" t="s">
        <v>121</v>
      </c>
      <c r="D108" s="42" t="s">
        <v>123</v>
      </c>
      <c r="E108" s="42" t="s">
        <v>36</v>
      </c>
      <c r="F108" s="42" t="s">
        <v>37</v>
      </c>
      <c r="G108" s="42" t="s">
        <v>38</v>
      </c>
      <c r="H108" s="42" t="s">
        <v>39</v>
      </c>
      <c r="I108" s="42" t="s">
        <v>125</v>
      </c>
      <c r="J108" s="42" t="s">
        <v>126</v>
      </c>
      <c r="K108" s="42" t="s">
        <v>127</v>
      </c>
      <c r="L108" s="252">
        <v>100000</v>
      </c>
      <c r="M108" s="250" t="s">
        <v>231</v>
      </c>
      <c r="N108" s="250" t="s">
        <v>229</v>
      </c>
      <c r="O108" s="257" t="s">
        <v>77</v>
      </c>
      <c r="P108" s="281" t="s">
        <v>220</v>
      </c>
    </row>
    <row r="109" spans="1:16" ht="15" customHeight="1" x14ac:dyDescent="0.2">
      <c r="A109" s="229" t="s">
        <v>225</v>
      </c>
      <c r="B109" s="43" t="s">
        <v>120</v>
      </c>
      <c r="C109" s="43" t="s">
        <v>40</v>
      </c>
      <c r="D109" s="43" t="s">
        <v>40</v>
      </c>
      <c r="E109" s="43" t="s">
        <v>40</v>
      </c>
      <c r="F109" s="43" t="s">
        <v>40</v>
      </c>
      <c r="G109" s="43" t="s">
        <v>40</v>
      </c>
      <c r="H109" s="43" t="s">
        <v>40</v>
      </c>
      <c r="I109" s="43" t="s">
        <v>40</v>
      </c>
      <c r="J109" s="43" t="s">
        <v>40</v>
      </c>
      <c r="K109" s="43" t="s">
        <v>40</v>
      </c>
      <c r="L109" s="43" t="s">
        <v>43</v>
      </c>
      <c r="M109" s="239" t="s">
        <v>230</v>
      </c>
      <c r="N109" s="239" t="s">
        <v>138</v>
      </c>
      <c r="O109" s="256" t="s">
        <v>137</v>
      </c>
      <c r="P109" s="282" t="s">
        <v>294</v>
      </c>
    </row>
    <row r="110" spans="1:16" ht="15" customHeight="1" thickBot="1" x14ac:dyDescent="0.25">
      <c r="A110" s="423" t="s">
        <v>82</v>
      </c>
      <c r="B110" s="44" t="s">
        <v>43</v>
      </c>
      <c r="C110" s="44" t="s">
        <v>122</v>
      </c>
      <c r="D110" s="44" t="s">
        <v>124</v>
      </c>
      <c r="E110" s="44" t="s">
        <v>44</v>
      </c>
      <c r="F110" s="44" t="s">
        <v>45</v>
      </c>
      <c r="G110" s="44" t="s">
        <v>46</v>
      </c>
      <c r="H110" s="44" t="s">
        <v>42</v>
      </c>
      <c r="I110" s="44" t="s">
        <v>128</v>
      </c>
      <c r="J110" s="44" t="s">
        <v>129</v>
      </c>
      <c r="K110" s="44" t="s">
        <v>130</v>
      </c>
      <c r="L110" s="44" t="s">
        <v>131</v>
      </c>
      <c r="M110" s="251" t="s">
        <v>138</v>
      </c>
      <c r="N110" s="251" t="s">
        <v>131</v>
      </c>
      <c r="O110" s="258" t="s">
        <v>41</v>
      </c>
      <c r="P110" s="283" t="s">
        <v>295</v>
      </c>
    </row>
    <row r="111" spans="1:16" ht="15" customHeight="1" x14ac:dyDescent="0.25">
      <c r="A111" s="544" t="s">
        <v>223</v>
      </c>
      <c r="B111" s="192"/>
      <c r="C111" s="192"/>
      <c r="D111" s="192"/>
      <c r="E111" s="192"/>
      <c r="F111" s="192"/>
      <c r="G111" s="192"/>
      <c r="H111" s="192"/>
      <c r="I111" s="192"/>
      <c r="J111" s="192"/>
      <c r="K111" s="192"/>
      <c r="L111" s="192"/>
      <c r="M111" s="253"/>
      <c r="N111" s="253"/>
      <c r="O111" s="253"/>
    </row>
    <row r="112" spans="1:16" ht="16.5" customHeight="1" x14ac:dyDescent="0.25">
      <c r="A112" s="487" t="s">
        <v>291</v>
      </c>
      <c r="B112" s="572" t="s">
        <v>102</v>
      </c>
      <c r="C112" s="572">
        <v>0.24060862799999999</v>
      </c>
      <c r="D112" s="572">
        <v>6.9609506159999999</v>
      </c>
      <c r="E112" s="572">
        <v>5.7880507630000002</v>
      </c>
      <c r="F112" s="572">
        <v>5.8189653799999999</v>
      </c>
      <c r="G112" s="572">
        <v>5.8008655510000002</v>
      </c>
      <c r="H112" s="572">
        <v>5.4784911010000004</v>
      </c>
      <c r="I112" s="572">
        <v>4.5406975269999998</v>
      </c>
      <c r="J112" s="572">
        <v>4.9503189509999999</v>
      </c>
      <c r="K112" s="572">
        <v>4.2078255220000003</v>
      </c>
      <c r="L112" s="572">
        <v>4.030791249</v>
      </c>
      <c r="M112" s="573">
        <v>5.6000301229999998</v>
      </c>
      <c r="N112" s="573">
        <v>4.4205713790000001</v>
      </c>
      <c r="O112" s="573">
        <v>4.6391124540000002</v>
      </c>
      <c r="P112" s="572">
        <v>4.9655247129999998</v>
      </c>
    </row>
    <row r="113" spans="1:16" ht="15.75" customHeight="1" x14ac:dyDescent="0.2">
      <c r="A113" s="490" t="s">
        <v>161</v>
      </c>
      <c r="B113" s="574" t="s">
        <v>102</v>
      </c>
      <c r="C113" s="574">
        <v>-11.662641916</v>
      </c>
      <c r="D113" s="574">
        <v>8.1692990479999992</v>
      </c>
      <c r="E113" s="574">
        <v>8.9489948360000007</v>
      </c>
      <c r="F113" s="574">
        <v>9.8508013289999994</v>
      </c>
      <c r="G113" s="574">
        <v>9.1722477369999993</v>
      </c>
      <c r="H113" s="574">
        <v>8.7697762790000002</v>
      </c>
      <c r="I113" s="574">
        <v>7.3497391060000004</v>
      </c>
      <c r="J113" s="574">
        <v>8.941164766</v>
      </c>
      <c r="K113" s="574">
        <v>8.9561867960000008</v>
      </c>
      <c r="L113" s="574">
        <v>8.3684121289999993</v>
      </c>
      <c r="M113" s="575">
        <v>9.0120950499999992</v>
      </c>
      <c r="N113" s="575">
        <v>8.4465187040000007</v>
      </c>
      <c r="O113" s="575">
        <v>8.5800110099999998</v>
      </c>
      <c r="P113" s="574">
        <v>8.499392705</v>
      </c>
    </row>
    <row r="114" spans="1:16" ht="15.75" customHeight="1" x14ac:dyDescent="0.2">
      <c r="A114" s="492" t="s">
        <v>162</v>
      </c>
      <c r="B114" s="576" t="s">
        <v>102</v>
      </c>
      <c r="C114" s="577">
        <v>28.242875234</v>
      </c>
      <c r="D114" s="576">
        <v>3.4108409229999999</v>
      </c>
      <c r="E114" s="576">
        <v>4.4178379960000003</v>
      </c>
      <c r="F114" s="576">
        <v>4.753065028</v>
      </c>
      <c r="G114" s="576">
        <v>4.334748437</v>
      </c>
      <c r="H114" s="576">
        <v>4.0737428299999996</v>
      </c>
      <c r="I114" s="576">
        <v>3.5297480810000001</v>
      </c>
      <c r="J114" s="576">
        <v>3.1313078089999999</v>
      </c>
      <c r="K114" s="576">
        <v>1.8783827710000001</v>
      </c>
      <c r="L114" s="576">
        <v>3.6916520099999999</v>
      </c>
      <c r="M114" s="578">
        <v>4.2225191129999997</v>
      </c>
      <c r="N114" s="578">
        <v>3.1321469820000001</v>
      </c>
      <c r="O114" s="578">
        <v>3.3296143169999999</v>
      </c>
      <c r="P114" s="576">
        <v>3.6221579140000002</v>
      </c>
    </row>
    <row r="115" spans="1:16" ht="15.75" customHeight="1" x14ac:dyDescent="0.2">
      <c r="A115" s="490" t="s">
        <v>163</v>
      </c>
      <c r="B115" s="574" t="s">
        <v>102</v>
      </c>
      <c r="C115" s="574">
        <v>-14.831780437000001</v>
      </c>
      <c r="D115" s="574">
        <v>9.7744338180000003</v>
      </c>
      <c r="E115" s="574">
        <v>4.6952194269999996</v>
      </c>
      <c r="F115" s="574">
        <v>1.483830124</v>
      </c>
      <c r="G115" s="574">
        <v>7.4165435180000001</v>
      </c>
      <c r="H115" s="574">
        <v>8.7459999439999994</v>
      </c>
      <c r="I115" s="574">
        <v>11.275902518000001</v>
      </c>
      <c r="J115" s="574">
        <v>21.79171247</v>
      </c>
      <c r="K115" s="574">
        <v>24.217145347999999</v>
      </c>
      <c r="L115" s="574">
        <v>28.937070043999999</v>
      </c>
      <c r="M115" s="575">
        <v>7.1467857419999996</v>
      </c>
      <c r="N115" s="575">
        <v>23.206595609000001</v>
      </c>
      <c r="O115" s="575">
        <v>20.240423771</v>
      </c>
      <c r="P115" s="574">
        <v>16.835607314000001</v>
      </c>
    </row>
    <row r="116" spans="1:16" ht="15.75" customHeight="1" x14ac:dyDescent="0.2">
      <c r="A116" s="492" t="s">
        <v>164</v>
      </c>
      <c r="B116" s="576" t="s">
        <v>102</v>
      </c>
      <c r="C116" s="576">
        <v>-8.7062566280000002</v>
      </c>
      <c r="D116" s="576">
        <v>23.396841397999999</v>
      </c>
      <c r="E116" s="576">
        <v>1.9409768409999999</v>
      </c>
      <c r="F116" s="576">
        <v>2.038640923</v>
      </c>
      <c r="G116" s="576">
        <v>2.9676016700000001</v>
      </c>
      <c r="H116" s="576">
        <v>3.464629006</v>
      </c>
      <c r="I116" s="576">
        <v>4.6695292740000003</v>
      </c>
      <c r="J116" s="576">
        <v>4.7062854869999997</v>
      </c>
      <c r="K116" s="576">
        <v>4.7176533620000001</v>
      </c>
      <c r="L116" s="576">
        <v>4.9840061320000002</v>
      </c>
      <c r="M116" s="578">
        <v>3.1436009540000001</v>
      </c>
      <c r="N116" s="578">
        <v>4.8658164829999997</v>
      </c>
      <c r="O116" s="578">
        <v>4.6740521040000003</v>
      </c>
      <c r="P116" s="576">
        <v>4.7107043839999996</v>
      </c>
    </row>
    <row r="117" spans="1:16" ht="15.75" customHeight="1" x14ac:dyDescent="0.2">
      <c r="A117" s="495" t="s">
        <v>165</v>
      </c>
      <c r="B117" s="579" t="s">
        <v>102</v>
      </c>
      <c r="C117" s="579">
        <v>3.7038087160000002</v>
      </c>
      <c r="D117" s="579">
        <v>-3.2574436420000001</v>
      </c>
      <c r="E117" s="579">
        <v>4.5135170919999998</v>
      </c>
      <c r="F117" s="579">
        <v>-0.62546644600000001</v>
      </c>
      <c r="G117" s="579">
        <v>5.7806082610000002</v>
      </c>
      <c r="H117" s="579">
        <v>6.0439849649999999</v>
      </c>
      <c r="I117" s="579">
        <v>-2.5370621209999999</v>
      </c>
      <c r="J117" s="579">
        <v>1.7289476770000001</v>
      </c>
      <c r="K117" s="579">
        <v>2.2058620699999998</v>
      </c>
      <c r="L117" s="579">
        <v>-30.607346073999999</v>
      </c>
      <c r="M117" s="580">
        <v>4.5302764809999996</v>
      </c>
      <c r="N117" s="580">
        <v>-12.487161304000001</v>
      </c>
      <c r="O117" s="580">
        <v>-8.5190114609999998</v>
      </c>
      <c r="P117" s="579">
        <v>-2.442654364</v>
      </c>
    </row>
    <row r="118" spans="1:16" ht="16.5" customHeight="1" x14ac:dyDescent="0.25">
      <c r="A118" s="498" t="s">
        <v>290</v>
      </c>
      <c r="B118" s="581" t="s">
        <v>102</v>
      </c>
      <c r="C118" s="581">
        <v>5.6548384519999999</v>
      </c>
      <c r="D118" s="581">
        <v>5.7292557889999998</v>
      </c>
      <c r="E118" s="581">
        <v>5.0931376400000001</v>
      </c>
      <c r="F118" s="581">
        <v>6.3629485509999997</v>
      </c>
      <c r="G118" s="581">
        <v>6.727275165</v>
      </c>
      <c r="H118" s="581">
        <v>5.418590161</v>
      </c>
      <c r="I118" s="581">
        <v>5.1054437740000003</v>
      </c>
      <c r="J118" s="581">
        <v>5.7975933929999997</v>
      </c>
      <c r="K118" s="581">
        <v>4.268549835</v>
      </c>
      <c r="L118" s="581">
        <v>6.0928095170000001</v>
      </c>
      <c r="M118" s="582">
        <v>5.7290002400000004</v>
      </c>
      <c r="N118" s="582">
        <v>5.4942936309999997</v>
      </c>
      <c r="O118" s="582">
        <v>5.5396478379999996</v>
      </c>
      <c r="P118" s="581">
        <v>5.567112625</v>
      </c>
    </row>
    <row r="119" spans="1:16" ht="16.5" customHeight="1" x14ac:dyDescent="0.2">
      <c r="A119" s="490" t="s">
        <v>517</v>
      </c>
      <c r="B119" s="574" t="s">
        <v>102</v>
      </c>
      <c r="C119" s="574">
        <v>36.066339951000003</v>
      </c>
      <c r="D119" s="574">
        <v>7.3590747160000003</v>
      </c>
      <c r="E119" s="574">
        <v>6.6254940759999998</v>
      </c>
      <c r="F119" s="574">
        <v>7.1901135250000001</v>
      </c>
      <c r="G119" s="574">
        <v>7.4562058569999996</v>
      </c>
      <c r="H119" s="574">
        <v>5.2961777899999998</v>
      </c>
      <c r="I119" s="574">
        <v>5.1269568139999997</v>
      </c>
      <c r="J119" s="574">
        <v>5.5533354529999999</v>
      </c>
      <c r="K119" s="574">
        <v>4.5134629659999996</v>
      </c>
      <c r="L119" s="574">
        <v>8.6368704859999994</v>
      </c>
      <c r="M119" s="575">
        <v>6.0016279170000004</v>
      </c>
      <c r="N119" s="575">
        <v>6.3772809280000002</v>
      </c>
      <c r="O119" s="575">
        <v>6.3063240739999999</v>
      </c>
      <c r="P119" s="574">
        <v>6.4323190510000003</v>
      </c>
    </row>
    <row r="120" spans="1:16" ht="16.5" customHeight="1" x14ac:dyDescent="0.2">
      <c r="A120" s="693" t="s">
        <v>518</v>
      </c>
      <c r="B120" s="576" t="s">
        <v>102</v>
      </c>
      <c r="C120" s="576">
        <v>-3.8465863310000001</v>
      </c>
      <c r="D120" s="576">
        <v>8.6556905549999996</v>
      </c>
      <c r="E120" s="576">
        <v>6.7662986829999996</v>
      </c>
      <c r="F120" s="576">
        <v>6.8784908170000003</v>
      </c>
      <c r="G120" s="576">
        <v>7.1011284290000001</v>
      </c>
      <c r="H120" s="576">
        <v>6.560132018</v>
      </c>
      <c r="I120" s="576">
        <v>6.4996978910000003</v>
      </c>
      <c r="J120" s="576">
        <v>6.8765460860000003</v>
      </c>
      <c r="K120" s="576">
        <v>6.1541899850000004</v>
      </c>
      <c r="L120" s="576">
        <v>10.719242428999999</v>
      </c>
      <c r="M120" s="578">
        <v>6.7092277459999998</v>
      </c>
      <c r="N120" s="578">
        <v>7.8080520330000001</v>
      </c>
      <c r="O120" s="578">
        <v>7.5854394520000001</v>
      </c>
      <c r="P120" s="576">
        <v>7.4531775260000002</v>
      </c>
    </row>
    <row r="121" spans="1:16" ht="16.5" customHeight="1" x14ac:dyDescent="0.2">
      <c r="A121" s="490" t="s">
        <v>646</v>
      </c>
      <c r="B121" s="574" t="s">
        <v>102</v>
      </c>
      <c r="C121" s="574">
        <v>88.651877132999999</v>
      </c>
      <c r="D121" s="574">
        <v>4.3214162829999996</v>
      </c>
      <c r="E121" s="574">
        <v>2.7046896949999999</v>
      </c>
      <c r="F121" s="574">
        <v>0.69644118200000005</v>
      </c>
      <c r="G121" s="574">
        <v>1.3089635879999999</v>
      </c>
      <c r="H121" s="574">
        <v>1.2409963040000001</v>
      </c>
      <c r="I121" s="574">
        <v>0.991470619</v>
      </c>
      <c r="J121" s="574">
        <v>-4.1334773999999998E-2</v>
      </c>
      <c r="K121" s="574">
        <v>-1.9028498920000001</v>
      </c>
      <c r="L121" s="574">
        <v>1.3192130909999999</v>
      </c>
      <c r="M121" s="575">
        <v>1.2868227050000001</v>
      </c>
      <c r="N121" s="575">
        <v>0.12807255200000001</v>
      </c>
      <c r="O121" s="575">
        <v>0.37033131699999999</v>
      </c>
      <c r="P121" s="574">
        <v>0.365620045</v>
      </c>
    </row>
    <row r="122" spans="1:16" ht="16.5" customHeight="1" x14ac:dyDescent="0.2">
      <c r="A122" s="492" t="s">
        <v>168</v>
      </c>
      <c r="B122" s="576" t="s">
        <v>102</v>
      </c>
      <c r="C122" s="576" t="s">
        <v>102</v>
      </c>
      <c r="D122" s="576">
        <v>0.69160102199999995</v>
      </c>
      <c r="E122" s="576">
        <v>5.3922696559999999</v>
      </c>
      <c r="F122" s="576">
        <v>10.105995855</v>
      </c>
      <c r="G122" s="576">
        <v>10.219347233000001</v>
      </c>
      <c r="H122" s="576">
        <v>-3.164816037</v>
      </c>
      <c r="I122" s="576">
        <v>-3.4277959839999999</v>
      </c>
      <c r="J122" s="576">
        <v>-4.4955437979999999</v>
      </c>
      <c r="K122" s="576">
        <v>-6.7232083620000003</v>
      </c>
      <c r="L122" s="576">
        <v>4.2055844020000004</v>
      </c>
      <c r="M122" s="578">
        <v>0.84835394600000003</v>
      </c>
      <c r="N122" s="578">
        <v>0.43487963600000001</v>
      </c>
      <c r="O122" s="578">
        <v>0.48720616300000003</v>
      </c>
      <c r="P122" s="576">
        <v>1.5906556190000001</v>
      </c>
    </row>
    <row r="123" spans="1:16" ht="16.5" customHeight="1" x14ac:dyDescent="0.2">
      <c r="A123" s="490" t="s">
        <v>519</v>
      </c>
      <c r="B123" s="574" t="s">
        <v>102</v>
      </c>
      <c r="C123" s="574">
        <v>4.8501227929999997</v>
      </c>
      <c r="D123" s="574">
        <v>10.632436733</v>
      </c>
      <c r="E123" s="574">
        <v>2.6937548059999998</v>
      </c>
      <c r="F123" s="574">
        <v>3.5840367070000001</v>
      </c>
      <c r="G123" s="574">
        <v>2.6690144340000002</v>
      </c>
      <c r="H123" s="574">
        <v>3.1863360100000002</v>
      </c>
      <c r="I123" s="574">
        <v>2.2997826849999998</v>
      </c>
      <c r="J123" s="574">
        <v>2.3370556969999998</v>
      </c>
      <c r="K123" s="574">
        <v>2.3945261489999998</v>
      </c>
      <c r="L123" s="574">
        <v>1.9798279160000001</v>
      </c>
      <c r="M123" s="575">
        <v>3.1393646820000001</v>
      </c>
      <c r="N123" s="575">
        <v>2.2466435480000002</v>
      </c>
      <c r="O123" s="575">
        <v>2.4328331030000001</v>
      </c>
      <c r="P123" s="574">
        <v>2.9453324479999998</v>
      </c>
    </row>
    <row r="124" spans="1:16" ht="16.5" customHeight="1" x14ac:dyDescent="0.2">
      <c r="A124" s="693" t="s">
        <v>647</v>
      </c>
      <c r="B124" s="576" t="s">
        <v>102</v>
      </c>
      <c r="C124" s="576">
        <v>1.9687491539999999</v>
      </c>
      <c r="D124" s="576">
        <v>2.8724063759999998</v>
      </c>
      <c r="E124" s="576">
        <v>3.2623362400000002</v>
      </c>
      <c r="F124" s="576">
        <v>3.5640016999999999</v>
      </c>
      <c r="G124" s="576">
        <v>3.8042385900000002</v>
      </c>
      <c r="H124" s="576">
        <v>3.3371304620000002</v>
      </c>
      <c r="I124" s="576">
        <v>2.0359772970000001</v>
      </c>
      <c r="J124" s="576">
        <v>1.708267572</v>
      </c>
      <c r="K124" s="576">
        <v>2.1122473589999999</v>
      </c>
      <c r="L124" s="576">
        <v>1.514982923</v>
      </c>
      <c r="M124" s="578">
        <v>3.4258613570000001</v>
      </c>
      <c r="N124" s="578">
        <v>1.8029367489999999</v>
      </c>
      <c r="O124" s="578">
        <v>2.098839339</v>
      </c>
      <c r="P124" s="576">
        <v>2.5968527770000001</v>
      </c>
    </row>
    <row r="125" spans="1:16" ht="15.75" customHeight="1" x14ac:dyDescent="0.2">
      <c r="A125" s="490" t="s">
        <v>171</v>
      </c>
      <c r="B125" s="574" t="s">
        <v>102</v>
      </c>
      <c r="C125" s="574">
        <v>26.840152305</v>
      </c>
      <c r="D125" s="574">
        <v>5.3759223990000002</v>
      </c>
      <c r="E125" s="574">
        <v>18.424149980999999</v>
      </c>
      <c r="F125" s="574">
        <v>20.841241611000001</v>
      </c>
      <c r="G125" s="574">
        <v>9.8874402420000003</v>
      </c>
      <c r="H125" s="574">
        <v>-2.4805748150000002</v>
      </c>
      <c r="I125" s="574">
        <v>2.3877610850000002</v>
      </c>
      <c r="J125" s="574">
        <v>4.1569990460000001</v>
      </c>
      <c r="K125" s="574">
        <v>-0.55737795400000001</v>
      </c>
      <c r="L125" s="574">
        <v>5.1784950179999996</v>
      </c>
      <c r="M125" s="575">
        <v>5.7410630559999998</v>
      </c>
      <c r="N125" s="575">
        <v>3.3874601370000001</v>
      </c>
      <c r="O125" s="575">
        <v>3.7232351889999999</v>
      </c>
      <c r="P125" s="574">
        <v>5.7169660240000004</v>
      </c>
    </row>
    <row r="126" spans="1:16" ht="15.75" customHeight="1" x14ac:dyDescent="0.2">
      <c r="A126" s="693" t="s">
        <v>608</v>
      </c>
      <c r="B126" s="576" t="s">
        <v>102</v>
      </c>
      <c r="C126" s="576">
        <v>4.0111614930000004</v>
      </c>
      <c r="D126" s="576">
        <v>26.614567409999999</v>
      </c>
      <c r="E126" s="576">
        <v>0.55087545400000004</v>
      </c>
      <c r="F126" s="576">
        <v>2.6414250799999999</v>
      </c>
      <c r="G126" s="576">
        <v>-0.33357700299999998</v>
      </c>
      <c r="H126" s="576">
        <v>3.0611390090000001</v>
      </c>
      <c r="I126" s="576">
        <v>3.2389084970000002</v>
      </c>
      <c r="J126" s="576">
        <v>5.4643682519999999</v>
      </c>
      <c r="K126" s="576">
        <v>4.6879960020000002</v>
      </c>
      <c r="L126" s="576">
        <v>4.3538927459999996</v>
      </c>
      <c r="M126" s="578">
        <v>2.3173541329999998</v>
      </c>
      <c r="N126" s="578">
        <v>4.4527744509999998</v>
      </c>
      <c r="O126" s="578">
        <v>3.7454517100000002</v>
      </c>
      <c r="P126" s="576">
        <v>3.9765022870000002</v>
      </c>
    </row>
    <row r="127" spans="1:16" ht="15.75" customHeight="1" x14ac:dyDescent="0.2">
      <c r="A127" s="490" t="s">
        <v>172</v>
      </c>
      <c r="B127" s="574" t="s">
        <v>102</v>
      </c>
      <c r="C127" s="574">
        <v>-98.838404791000002</v>
      </c>
      <c r="D127" s="574">
        <v>-7.1331300559999997</v>
      </c>
      <c r="E127" s="574">
        <v>-9.2850440229999993</v>
      </c>
      <c r="F127" s="574">
        <v>-1.9662106939999999</v>
      </c>
      <c r="G127" s="574">
        <v>12.477235974999999</v>
      </c>
      <c r="H127" s="574">
        <v>8.2441572500000007</v>
      </c>
      <c r="I127" s="574">
        <v>8.9974416640000001</v>
      </c>
      <c r="J127" s="574">
        <v>11.887367081000001</v>
      </c>
      <c r="K127" s="574">
        <v>7.7407076339999996</v>
      </c>
      <c r="L127" s="574">
        <v>9.8675641200000008</v>
      </c>
      <c r="M127" s="575">
        <v>6.305794723</v>
      </c>
      <c r="N127" s="575">
        <v>9.950589957</v>
      </c>
      <c r="O127" s="575">
        <v>9.2158351679999999</v>
      </c>
      <c r="P127" s="574">
        <v>6.5385969040000003</v>
      </c>
    </row>
    <row r="128" spans="1:16" ht="15.75" customHeight="1" x14ac:dyDescent="0.2">
      <c r="A128" s="492" t="s">
        <v>173</v>
      </c>
      <c r="B128" s="576" t="s">
        <v>102</v>
      </c>
      <c r="C128" s="576">
        <v>-31.408471346999999</v>
      </c>
      <c r="D128" s="576">
        <v>2.485746496</v>
      </c>
      <c r="E128" s="576">
        <v>6.225905375</v>
      </c>
      <c r="F128" s="576">
        <v>7.831955464</v>
      </c>
      <c r="G128" s="576">
        <v>5.1911840070000004</v>
      </c>
      <c r="H128" s="576">
        <v>7.1505850989999997</v>
      </c>
      <c r="I128" s="576">
        <v>5.4633067400000002</v>
      </c>
      <c r="J128" s="576">
        <v>8.5158109799999995</v>
      </c>
      <c r="K128" s="576">
        <v>6.7105085789999999</v>
      </c>
      <c r="L128" s="576">
        <v>2.4906307440000002</v>
      </c>
      <c r="M128" s="578">
        <v>6.8346097070000003</v>
      </c>
      <c r="N128" s="578">
        <v>5.4180814220000002</v>
      </c>
      <c r="O128" s="578">
        <v>5.6914511020000003</v>
      </c>
      <c r="P128" s="576">
        <v>5.8078234960000001</v>
      </c>
    </row>
    <row r="129" spans="1:16" ht="15.75" customHeight="1" x14ac:dyDescent="0.2">
      <c r="A129" s="495" t="s">
        <v>174</v>
      </c>
      <c r="B129" s="579" t="s">
        <v>102</v>
      </c>
      <c r="C129" s="579">
        <v>7.2183790050000001</v>
      </c>
      <c r="D129" s="579">
        <v>-8.7727221919999998</v>
      </c>
      <c r="E129" s="579">
        <v>3.4232937350000001</v>
      </c>
      <c r="F129" s="579">
        <v>9.2853948539999998</v>
      </c>
      <c r="G129" s="579">
        <v>5.4601377949999996</v>
      </c>
      <c r="H129" s="579">
        <v>10.773293105</v>
      </c>
      <c r="I129" s="579">
        <v>13.116383995</v>
      </c>
      <c r="J129" s="579">
        <v>15.349700387</v>
      </c>
      <c r="K129" s="579">
        <v>-3.25300535</v>
      </c>
      <c r="L129" s="579">
        <v>-16.284969740000001</v>
      </c>
      <c r="M129" s="580">
        <v>8.6982498709999998</v>
      </c>
      <c r="N129" s="580">
        <v>-4.1633372939999997</v>
      </c>
      <c r="O129" s="580">
        <v>-1.533509716</v>
      </c>
      <c r="P129" s="579">
        <v>1.391551194</v>
      </c>
    </row>
    <row r="130" spans="1:16" ht="16.5" customHeight="1" x14ac:dyDescent="0.25">
      <c r="A130" s="544" t="s">
        <v>224</v>
      </c>
      <c r="B130" s="583"/>
      <c r="C130" s="583"/>
      <c r="D130" s="583"/>
      <c r="E130" s="583"/>
      <c r="F130" s="583"/>
      <c r="G130" s="583"/>
      <c r="H130" s="583"/>
      <c r="I130" s="583"/>
      <c r="J130" s="583"/>
      <c r="K130" s="583"/>
      <c r="L130" s="583"/>
      <c r="M130" s="584"/>
      <c r="N130" s="584"/>
      <c r="O130" s="584"/>
      <c r="P130" s="583"/>
    </row>
    <row r="131" spans="1:16" ht="16.5" customHeight="1" x14ac:dyDescent="0.25">
      <c r="A131" s="487" t="s">
        <v>288</v>
      </c>
      <c r="B131" s="572" t="s">
        <v>102</v>
      </c>
      <c r="C131" s="572">
        <v>812.89429223699995</v>
      </c>
      <c r="D131" s="572">
        <v>7.0408350029999998</v>
      </c>
      <c r="E131" s="572">
        <v>10.892722314</v>
      </c>
      <c r="F131" s="572">
        <v>10.93801105</v>
      </c>
      <c r="G131" s="572">
        <v>12.982015201999999</v>
      </c>
      <c r="H131" s="572">
        <v>13.832052082000001</v>
      </c>
      <c r="I131" s="572">
        <v>13.153872401999999</v>
      </c>
      <c r="J131" s="572">
        <v>6.7614726579999997</v>
      </c>
      <c r="K131" s="572">
        <v>12.481383664000001</v>
      </c>
      <c r="L131" s="572">
        <v>7.4027437880000004</v>
      </c>
      <c r="M131" s="573">
        <v>12.960678621</v>
      </c>
      <c r="N131" s="573">
        <v>9.2979358039999997</v>
      </c>
      <c r="O131" s="573">
        <v>10.129159651</v>
      </c>
      <c r="P131" s="572">
        <v>9.3867902099999991</v>
      </c>
    </row>
    <row r="132" spans="1:16" ht="15.75" customHeight="1" x14ac:dyDescent="0.2">
      <c r="A132" s="545" t="s">
        <v>178</v>
      </c>
      <c r="B132" s="585" t="s">
        <v>102</v>
      </c>
      <c r="C132" s="585">
        <v>812.89429223699995</v>
      </c>
      <c r="D132" s="585">
        <v>1.9471697160000001</v>
      </c>
      <c r="E132" s="585">
        <v>8.3856645319999998</v>
      </c>
      <c r="F132" s="585">
        <v>11.364718218</v>
      </c>
      <c r="G132" s="585">
        <v>11.866902487999999</v>
      </c>
      <c r="H132" s="585">
        <v>13.808233613000001</v>
      </c>
      <c r="I132" s="585">
        <v>13.026375188999999</v>
      </c>
      <c r="J132" s="585">
        <v>8.8316693120000007</v>
      </c>
      <c r="K132" s="585">
        <v>12.553497392000001</v>
      </c>
      <c r="L132" s="585">
        <v>10.620656307999999</v>
      </c>
      <c r="M132" s="586">
        <v>12.583049772000001</v>
      </c>
      <c r="N132" s="586">
        <v>10.944490459000001</v>
      </c>
      <c r="O132" s="586">
        <v>11.340846361000001</v>
      </c>
      <c r="P132" s="585">
        <v>10.017809921</v>
      </c>
    </row>
    <row r="133" spans="1:16" ht="15.75" customHeight="1" x14ac:dyDescent="0.2">
      <c r="A133" s="546" t="s">
        <v>179</v>
      </c>
      <c r="B133" s="847" t="s">
        <v>102</v>
      </c>
      <c r="C133" s="587" t="s">
        <v>102</v>
      </c>
      <c r="D133" s="587">
        <v>109.072221543</v>
      </c>
      <c r="E133" s="587">
        <v>33.424533212</v>
      </c>
      <c r="F133" s="587">
        <v>13.849538437</v>
      </c>
      <c r="G133" s="587">
        <v>42.397556954999999</v>
      </c>
      <c r="H133" s="587">
        <v>19.881994200000001</v>
      </c>
      <c r="I133" s="587">
        <v>5.1243068709999999</v>
      </c>
      <c r="J133" s="587">
        <v>12.225801658</v>
      </c>
      <c r="K133" s="587">
        <v>0.79943829200000005</v>
      </c>
      <c r="L133" s="587">
        <v>3.8034291640000002</v>
      </c>
      <c r="M133" s="588">
        <v>22.946177982999998</v>
      </c>
      <c r="N133" s="588">
        <v>4.8107504109999999</v>
      </c>
      <c r="O133" s="588">
        <v>6.7533862889999998</v>
      </c>
      <c r="P133" s="587">
        <v>7.5142271760000003</v>
      </c>
    </row>
    <row r="134" spans="1:16" ht="15.75" customHeight="1" x14ac:dyDescent="0.2">
      <c r="A134" s="545" t="s">
        <v>180</v>
      </c>
      <c r="B134" s="605" t="s">
        <v>102</v>
      </c>
      <c r="C134" s="585" t="s">
        <v>102</v>
      </c>
      <c r="D134" s="585">
        <v>75.365475271999998</v>
      </c>
      <c r="E134" s="585">
        <v>88.234776393999994</v>
      </c>
      <c r="F134" s="585">
        <v>-7.7692098530000004</v>
      </c>
      <c r="G134" s="585">
        <v>19.361505614999999</v>
      </c>
      <c r="H134" s="585">
        <v>5.9251113780000004</v>
      </c>
      <c r="I134" s="585">
        <v>31.816962566000001</v>
      </c>
      <c r="J134" s="585">
        <v>-28.614726584</v>
      </c>
      <c r="K134" s="585">
        <v>27.226915231</v>
      </c>
      <c r="L134" s="585">
        <v>-26.558647831999998</v>
      </c>
      <c r="M134" s="586">
        <v>12.840299978999999</v>
      </c>
      <c r="N134" s="586">
        <v>-11.667495348999999</v>
      </c>
      <c r="O134" s="586">
        <v>-8.3874169599999995</v>
      </c>
      <c r="P134" s="585">
        <v>-2.872919333</v>
      </c>
    </row>
    <row r="135" spans="1:16" ht="16.5" customHeight="1" x14ac:dyDescent="0.25">
      <c r="A135" s="547" t="s">
        <v>289</v>
      </c>
      <c r="B135" s="589" t="s">
        <v>102</v>
      </c>
      <c r="C135" s="589">
        <v>122.550988081</v>
      </c>
      <c r="D135" s="589">
        <v>92.144516804999995</v>
      </c>
      <c r="E135" s="589">
        <v>5.9811970729999997</v>
      </c>
      <c r="F135" s="589">
        <v>9.5519838999999995E-2</v>
      </c>
      <c r="G135" s="589">
        <v>7.0862686310000003</v>
      </c>
      <c r="H135" s="589">
        <v>9.2881567910000005</v>
      </c>
      <c r="I135" s="589">
        <v>7.4335488840000004</v>
      </c>
      <c r="J135" s="589">
        <v>7.636033705</v>
      </c>
      <c r="K135" s="589">
        <v>18.025716252999999</v>
      </c>
      <c r="L135" s="589">
        <v>-16.617615312000002</v>
      </c>
      <c r="M135" s="590">
        <v>7.1226316860000001</v>
      </c>
      <c r="N135" s="590">
        <v>3.4741380610000001</v>
      </c>
      <c r="O135" s="590">
        <v>4.399527602</v>
      </c>
      <c r="P135" s="589">
        <v>5.0999702750000004</v>
      </c>
    </row>
    <row r="136" spans="1:16" ht="15.75" customHeight="1" x14ac:dyDescent="0.2">
      <c r="A136" s="545" t="s">
        <v>182</v>
      </c>
      <c r="B136" s="585" t="s">
        <v>102</v>
      </c>
      <c r="C136" s="585">
        <v>257.76200462399999</v>
      </c>
      <c r="D136" s="585">
        <v>19.677430397999998</v>
      </c>
      <c r="E136" s="585">
        <v>-0.74406296400000005</v>
      </c>
      <c r="F136" s="585">
        <v>-3.293123177</v>
      </c>
      <c r="G136" s="585">
        <v>2.434124256</v>
      </c>
      <c r="H136" s="585">
        <v>-0.45533716800000001</v>
      </c>
      <c r="I136" s="585">
        <v>0.34307209700000002</v>
      </c>
      <c r="J136" s="585">
        <v>4.0007978460000002</v>
      </c>
      <c r="K136" s="585">
        <v>7.5809735399999996</v>
      </c>
      <c r="L136" s="585">
        <v>-1.055803228</v>
      </c>
      <c r="M136" s="586">
        <v>-0.49227320699999999</v>
      </c>
      <c r="N136" s="586">
        <v>2.5773209129999999</v>
      </c>
      <c r="O136" s="586">
        <v>1.7979549829999999</v>
      </c>
      <c r="P136" s="585">
        <v>2.7788476389999999</v>
      </c>
    </row>
    <row r="137" spans="1:16" ht="15.75" customHeight="1" x14ac:dyDescent="0.2">
      <c r="A137" s="548" t="s">
        <v>183</v>
      </c>
      <c r="B137" s="587" t="s">
        <v>102</v>
      </c>
      <c r="C137" s="587">
        <v>106.613499859</v>
      </c>
      <c r="D137" s="587">
        <v>36.721587376999999</v>
      </c>
      <c r="E137" s="587">
        <v>13.194178115</v>
      </c>
      <c r="F137" s="587">
        <v>4.4014209060000002</v>
      </c>
      <c r="G137" s="587">
        <v>10.740193108</v>
      </c>
      <c r="H137" s="587">
        <v>13.404080883000001</v>
      </c>
      <c r="I137" s="587">
        <v>7.522006127</v>
      </c>
      <c r="J137" s="587">
        <v>16.911163005999999</v>
      </c>
      <c r="K137" s="587">
        <v>11.069139421999999</v>
      </c>
      <c r="L137" s="587">
        <v>1.947199806</v>
      </c>
      <c r="M137" s="588">
        <v>11.459247347</v>
      </c>
      <c r="N137" s="588">
        <v>10.343807662</v>
      </c>
      <c r="O137" s="588">
        <v>10.665499409000001</v>
      </c>
      <c r="P137" s="587">
        <v>10.232562819</v>
      </c>
    </row>
    <row r="138" spans="1:16" ht="15.75" customHeight="1" x14ac:dyDescent="0.2">
      <c r="A138" s="545" t="s">
        <v>184</v>
      </c>
      <c r="B138" s="585" t="s">
        <v>102</v>
      </c>
      <c r="C138" s="585" t="s">
        <v>102</v>
      </c>
      <c r="D138" s="585">
        <v>452.60626210300001</v>
      </c>
      <c r="E138" s="585">
        <v>-9.0793484089999996</v>
      </c>
      <c r="F138" s="585">
        <v>-7.2999660410000002</v>
      </c>
      <c r="G138" s="585">
        <v>2.2466115649999998</v>
      </c>
      <c r="H138" s="585">
        <v>10.006466360999999</v>
      </c>
      <c r="I138" s="585">
        <v>15.34009468</v>
      </c>
      <c r="J138" s="585">
        <v>-4.6862034980000002</v>
      </c>
      <c r="K138" s="585">
        <v>41.677901673999997</v>
      </c>
      <c r="L138" s="585">
        <v>-43.241597656000003</v>
      </c>
      <c r="M138" s="586">
        <v>4.1697334540000002</v>
      </c>
      <c r="N138" s="586">
        <v>-6.8338112129999997</v>
      </c>
      <c r="O138" s="586">
        <v>-4.7458732619999999</v>
      </c>
      <c r="P138" s="585">
        <v>-4.5136293050000003</v>
      </c>
    </row>
    <row r="139" spans="1:16" ht="16.5" customHeight="1" x14ac:dyDescent="0.25">
      <c r="A139" s="549" t="s">
        <v>226</v>
      </c>
      <c r="B139" s="591"/>
      <c r="C139" s="591"/>
      <c r="D139" s="591"/>
      <c r="E139" s="591"/>
      <c r="F139" s="591"/>
      <c r="G139" s="591"/>
      <c r="H139" s="591"/>
      <c r="I139" s="591"/>
      <c r="J139" s="591"/>
      <c r="K139" s="591"/>
      <c r="L139" s="591"/>
      <c r="M139" s="592"/>
      <c r="N139" s="592"/>
      <c r="O139" s="592"/>
      <c r="P139" s="591"/>
    </row>
    <row r="140" spans="1:16" ht="16.5" customHeight="1" x14ac:dyDescent="0.25">
      <c r="A140" s="550" t="s">
        <v>458</v>
      </c>
      <c r="B140" s="593" t="s">
        <v>102</v>
      </c>
      <c r="C140" s="593">
        <v>3.1321646460000001</v>
      </c>
      <c r="D140" s="593">
        <v>7.3642877809999998</v>
      </c>
      <c r="E140" s="593">
        <v>5.4812515470000003</v>
      </c>
      <c r="F140" s="593">
        <v>5.3666154300000004</v>
      </c>
      <c r="G140" s="593">
        <v>5.3620686800000001</v>
      </c>
      <c r="H140" s="593">
        <v>5.0265890259999999</v>
      </c>
      <c r="I140" s="593">
        <v>4.0994889739999998</v>
      </c>
      <c r="J140" s="593">
        <v>4.5246540030000002</v>
      </c>
      <c r="K140" s="593">
        <v>4.1337297209999999</v>
      </c>
      <c r="L140" s="593">
        <v>3.973330297</v>
      </c>
      <c r="M140" s="594">
        <v>5.1647207809999998</v>
      </c>
      <c r="N140" s="594">
        <v>4.1631407999999999</v>
      </c>
      <c r="O140" s="594">
        <v>4.3342958920000001</v>
      </c>
      <c r="P140" s="593">
        <v>4.7024870139999999</v>
      </c>
    </row>
    <row r="141" spans="1:16" ht="16.5" customHeight="1" x14ac:dyDescent="0.2">
      <c r="A141" s="551" t="s">
        <v>402</v>
      </c>
      <c r="B141" s="595" t="s">
        <v>102</v>
      </c>
      <c r="C141" s="595">
        <v>9.2553828980000006</v>
      </c>
      <c r="D141" s="595">
        <v>9.3892777380000005</v>
      </c>
      <c r="E141" s="595">
        <v>7.8335907850000002</v>
      </c>
      <c r="F141" s="595">
        <v>8.1459829629999998</v>
      </c>
      <c r="G141" s="595">
        <v>8.6421827019999995</v>
      </c>
      <c r="H141" s="595">
        <v>7.7799289429999998</v>
      </c>
      <c r="I141" s="595">
        <v>7.9145706779999996</v>
      </c>
      <c r="J141" s="595">
        <v>8.4580408160000005</v>
      </c>
      <c r="K141" s="595">
        <v>8.5584181400000006</v>
      </c>
      <c r="L141" s="595">
        <v>11.598320190999999</v>
      </c>
      <c r="M141" s="596">
        <v>7.9774047140000004</v>
      </c>
      <c r="N141" s="596">
        <v>9.3941299039999997</v>
      </c>
      <c r="O141" s="596">
        <v>9.1036128079999994</v>
      </c>
      <c r="P141" s="595">
        <v>8.918573963</v>
      </c>
    </row>
    <row r="142" spans="1:16" ht="16.5" customHeight="1" x14ac:dyDescent="0.25">
      <c r="A142" s="552" t="s">
        <v>403</v>
      </c>
      <c r="B142" s="597" t="s">
        <v>102</v>
      </c>
      <c r="C142" s="597">
        <v>-1.072930167</v>
      </c>
      <c r="D142" s="597">
        <v>8.9588230870000007</v>
      </c>
      <c r="E142" s="597">
        <v>6.3853063849999998</v>
      </c>
      <c r="F142" s="597">
        <v>6.3732337010000002</v>
      </c>
      <c r="G142" s="597">
        <v>6.5393927649999997</v>
      </c>
      <c r="H142" s="597">
        <v>6.0798137929999996</v>
      </c>
      <c r="I142" s="597">
        <v>6.0056922699999999</v>
      </c>
      <c r="J142" s="597">
        <v>6.4359998660000004</v>
      </c>
      <c r="K142" s="597">
        <v>6.0689760589999997</v>
      </c>
      <c r="L142" s="597">
        <v>10.656343742000001</v>
      </c>
      <c r="M142" s="598">
        <v>6.2239375609999996</v>
      </c>
      <c r="N142" s="598">
        <v>7.5300448610000004</v>
      </c>
      <c r="O142" s="598">
        <v>7.2538104109999999</v>
      </c>
      <c r="P142" s="597">
        <v>7.1563880830000004</v>
      </c>
    </row>
    <row r="143" spans="1:16" ht="16.5" customHeight="1" x14ac:dyDescent="0.25">
      <c r="A143" s="553" t="s">
        <v>404</v>
      </c>
      <c r="B143" s="595" t="s">
        <v>102</v>
      </c>
      <c r="C143" s="595">
        <v>8.7025741770000007</v>
      </c>
      <c r="D143" s="595">
        <v>6.0242240210000002</v>
      </c>
      <c r="E143" s="595">
        <v>4.718115966</v>
      </c>
      <c r="F143" s="595">
        <v>5.8601286080000001</v>
      </c>
      <c r="G143" s="595">
        <v>6.1675003269999999</v>
      </c>
      <c r="H143" s="595">
        <v>4.9434174180000001</v>
      </c>
      <c r="I143" s="595">
        <v>4.617905489</v>
      </c>
      <c r="J143" s="595">
        <v>5.3614946269999999</v>
      </c>
      <c r="K143" s="595">
        <v>4.1848495830000001</v>
      </c>
      <c r="L143" s="595">
        <v>6.0325390680000002</v>
      </c>
      <c r="M143" s="596">
        <v>5.2481679159999999</v>
      </c>
      <c r="N143" s="596">
        <v>5.2222530029999996</v>
      </c>
      <c r="O143" s="596">
        <v>5.2143248919999996</v>
      </c>
      <c r="P143" s="595">
        <v>5.2755325590000002</v>
      </c>
    </row>
    <row r="144" spans="1:16" ht="16.5" customHeight="1" x14ac:dyDescent="0.25">
      <c r="A144" s="548" t="s">
        <v>471</v>
      </c>
      <c r="B144" s="599" t="s">
        <v>102</v>
      </c>
      <c r="C144" s="599">
        <v>839.22778143699998</v>
      </c>
      <c r="D144" s="599">
        <v>1.295153752</v>
      </c>
      <c r="E144" s="599">
        <v>8.6174358529999999</v>
      </c>
      <c r="F144" s="599">
        <v>10.252311881000001</v>
      </c>
      <c r="G144" s="599">
        <v>10.817696435</v>
      </c>
      <c r="H144" s="599">
        <v>13.150552201</v>
      </c>
      <c r="I144" s="599">
        <v>12.516130593</v>
      </c>
      <c r="J144" s="599">
        <v>8.0370729460000003</v>
      </c>
      <c r="K144" s="599">
        <v>12.985676958000001</v>
      </c>
      <c r="L144" s="599">
        <v>9.6768201929999993</v>
      </c>
      <c r="M144" s="600">
        <v>11.885570409</v>
      </c>
      <c r="N144" s="600">
        <v>10.400414854999999</v>
      </c>
      <c r="O144" s="600">
        <v>10.755365999</v>
      </c>
      <c r="P144" s="599">
        <v>9.5666645409999997</v>
      </c>
    </row>
    <row r="145" spans="1:17" ht="16.5" customHeight="1" x14ac:dyDescent="0.25">
      <c r="A145" s="554" t="s">
        <v>405</v>
      </c>
      <c r="B145" s="595" t="s">
        <v>102</v>
      </c>
      <c r="C145" s="595">
        <v>-15.175053546999999</v>
      </c>
      <c r="D145" s="595">
        <v>-2.715905024</v>
      </c>
      <c r="E145" s="595">
        <v>-4.1754068220000002</v>
      </c>
      <c r="F145" s="595">
        <v>-4.0348299450000003</v>
      </c>
      <c r="G145" s="595">
        <v>-0.45649992499999997</v>
      </c>
      <c r="H145" s="595">
        <v>-1.3265509900000001</v>
      </c>
      <c r="I145" s="595">
        <v>-0.83772480000000005</v>
      </c>
      <c r="J145" s="595">
        <v>-0.94155066300000001</v>
      </c>
      <c r="K145" s="595">
        <v>2.2764507999999999E-2</v>
      </c>
      <c r="L145" s="595">
        <v>2.4719142559999998</v>
      </c>
      <c r="M145" s="596">
        <v>-1.8285774400000001</v>
      </c>
      <c r="N145" s="596">
        <v>0.64825974200000003</v>
      </c>
      <c r="O145" s="596">
        <v>0.22337264400000001</v>
      </c>
      <c r="P145" s="595">
        <v>-0.33640194400000001</v>
      </c>
    </row>
    <row r="146" spans="1:17" ht="16.5" customHeight="1" x14ac:dyDescent="0.25">
      <c r="A146" s="546" t="s">
        <v>406</v>
      </c>
      <c r="B146" s="601" t="s">
        <v>102</v>
      </c>
      <c r="C146" s="601">
        <v>4.9101553789999999</v>
      </c>
      <c r="D146" s="601">
        <v>3.159404441</v>
      </c>
      <c r="E146" s="601">
        <v>2.8938477260000002</v>
      </c>
      <c r="F146" s="601">
        <v>3.0744134910000001</v>
      </c>
      <c r="G146" s="601">
        <v>3.259794812</v>
      </c>
      <c r="H146" s="601">
        <v>2.8713398689999998</v>
      </c>
      <c r="I146" s="601">
        <v>1.5626769279999999</v>
      </c>
      <c r="J146" s="601">
        <v>1.2890250489999999</v>
      </c>
      <c r="K146" s="601">
        <v>2.0302780519999999</v>
      </c>
      <c r="L146" s="601">
        <v>1.457313101</v>
      </c>
      <c r="M146" s="602">
        <v>2.9555032030000001</v>
      </c>
      <c r="N146" s="602">
        <v>1.5404151100000001</v>
      </c>
      <c r="O146" s="602">
        <v>1.7841225869999999</v>
      </c>
      <c r="P146" s="601">
        <v>2.3134766729999998</v>
      </c>
    </row>
    <row r="147" spans="1:17" ht="16.5" customHeight="1" x14ac:dyDescent="0.2">
      <c r="A147" s="551" t="s">
        <v>417</v>
      </c>
      <c r="B147" s="595" t="s">
        <v>102</v>
      </c>
      <c r="C147" s="595">
        <v>4.5253693960000003</v>
      </c>
      <c r="D147" s="595">
        <v>-1.2047834260000001</v>
      </c>
      <c r="E147" s="595">
        <v>-0.60432453200000003</v>
      </c>
      <c r="F147" s="595">
        <v>-0.52654533400000003</v>
      </c>
      <c r="G147" s="595">
        <v>-0.76397158799999998</v>
      </c>
      <c r="H147" s="595">
        <v>-0.76875383100000005</v>
      </c>
      <c r="I147" s="595">
        <v>-0.57944444399999995</v>
      </c>
      <c r="J147" s="595">
        <v>-1.0704183309999999</v>
      </c>
      <c r="K147" s="595">
        <v>-1.3860839659999999</v>
      </c>
      <c r="L147" s="595">
        <v>-0.16260596499999999</v>
      </c>
      <c r="M147" s="596">
        <v>-0.72691131799999997</v>
      </c>
      <c r="N147" s="596">
        <v>-0.70709872799999995</v>
      </c>
      <c r="O147" s="596">
        <v>-0.71349515900000005</v>
      </c>
      <c r="P147" s="595">
        <v>-0.69824708599999996</v>
      </c>
    </row>
    <row r="148" spans="1:17" ht="16.5" customHeight="1" x14ac:dyDescent="0.2">
      <c r="A148" s="552" t="s">
        <v>794</v>
      </c>
      <c r="B148" s="597" t="s">
        <v>102</v>
      </c>
      <c r="C148" s="597">
        <v>3.649418002</v>
      </c>
      <c r="D148" s="597">
        <v>-0.86745863099999998</v>
      </c>
      <c r="E148" s="597">
        <v>-0.52858952400000003</v>
      </c>
      <c r="F148" s="597">
        <v>0.41657281000000002</v>
      </c>
      <c r="G148" s="597">
        <v>0.72506931699999999</v>
      </c>
      <c r="H148" s="597">
        <v>-4.7732205E-2</v>
      </c>
      <c r="I148" s="597">
        <v>0.4626536</v>
      </c>
      <c r="J148" s="597">
        <v>0.70101713499999996</v>
      </c>
      <c r="K148" s="597">
        <v>5.0429420000000003E-2</v>
      </c>
      <c r="L148" s="597">
        <v>1.7333366699999999</v>
      </c>
      <c r="M148" s="598">
        <v>0.101542937</v>
      </c>
      <c r="N148" s="598">
        <v>0.89231378699999997</v>
      </c>
      <c r="O148" s="598">
        <v>0.74076735299999996</v>
      </c>
      <c r="P148" s="597">
        <v>0.48391552500000001</v>
      </c>
    </row>
    <row r="149" spans="1:17" s="3" customFormat="1" ht="16.5" customHeight="1" x14ac:dyDescent="0.25">
      <c r="A149" s="553" t="s">
        <v>418</v>
      </c>
      <c r="B149" s="595" t="s">
        <v>102</v>
      </c>
      <c r="C149" s="595">
        <v>-3.6969187489999999</v>
      </c>
      <c r="D149" s="595">
        <v>1.011030235</v>
      </c>
      <c r="E149" s="595">
        <v>0.669818515</v>
      </c>
      <c r="F149" s="595">
        <v>-0.76633338100000004</v>
      </c>
      <c r="G149" s="595">
        <v>-1.127886478</v>
      </c>
      <c r="H149" s="595">
        <v>-0.26975437000000002</v>
      </c>
      <c r="I149" s="595">
        <v>-0.93742337200000003</v>
      </c>
      <c r="J149" s="595">
        <v>-0.78954000899999999</v>
      </c>
      <c r="K149" s="595">
        <v>-5.7546950999999999E-2</v>
      </c>
      <c r="L149" s="595">
        <v>-1.627928096</v>
      </c>
      <c r="M149" s="596">
        <v>-0.40111511300000002</v>
      </c>
      <c r="N149" s="596">
        <v>-0.97257661200000001</v>
      </c>
      <c r="O149" s="596">
        <v>-0.86348518100000005</v>
      </c>
      <c r="P149" s="595">
        <v>-0.65193384799999998</v>
      </c>
      <c r="Q149"/>
    </row>
    <row r="150" spans="1:17" ht="16.5" customHeight="1" x14ac:dyDescent="0.25">
      <c r="A150" s="548" t="s">
        <v>463</v>
      </c>
      <c r="B150" s="599" t="s">
        <v>102</v>
      </c>
      <c r="C150" s="599">
        <v>68.094328572999999</v>
      </c>
      <c r="D150" s="599">
        <v>-1.744369327</v>
      </c>
      <c r="E150" s="599">
        <v>1.276949211</v>
      </c>
      <c r="F150" s="599">
        <v>1.263741751</v>
      </c>
      <c r="G150" s="599">
        <v>1.2559497449999999</v>
      </c>
      <c r="H150" s="599">
        <v>2.057841673</v>
      </c>
      <c r="I150" s="599">
        <v>1.82258141</v>
      </c>
      <c r="J150" s="599">
        <v>0.57667995100000002</v>
      </c>
      <c r="K150" s="599">
        <v>1.9039510550000001</v>
      </c>
      <c r="L150" s="599">
        <v>0.59386842299999998</v>
      </c>
      <c r="M150" s="600">
        <v>1.7591361089999999</v>
      </c>
      <c r="N150" s="600">
        <v>1.036651738</v>
      </c>
      <c r="O150" s="600">
        <v>1.178881201</v>
      </c>
      <c r="P150" s="599">
        <v>1.046899102</v>
      </c>
    </row>
    <row r="151" spans="1:17" ht="16.5" customHeight="1" x14ac:dyDescent="0.25">
      <c r="A151" s="554" t="s">
        <v>419</v>
      </c>
      <c r="B151" s="595" t="s">
        <v>102</v>
      </c>
      <c r="C151" s="595">
        <v>-6.5406607120000002</v>
      </c>
      <c r="D151" s="595">
        <v>-4.8942530419999999</v>
      </c>
      <c r="E151" s="595">
        <v>-5.6656883059999998</v>
      </c>
      <c r="F151" s="595">
        <v>-6.2932910370000004</v>
      </c>
      <c r="G151" s="595">
        <v>-3.8180084550000002</v>
      </c>
      <c r="H151" s="595">
        <v>-3.8039248790000002</v>
      </c>
      <c r="I151" s="595">
        <v>-3.1147125240000002</v>
      </c>
      <c r="J151" s="595">
        <v>-3.9757612560000002</v>
      </c>
      <c r="K151" s="595">
        <v>-3.2572425049999998</v>
      </c>
      <c r="L151" s="595">
        <v>-3.2264594770000001</v>
      </c>
      <c r="M151" s="596">
        <v>-4.305373844</v>
      </c>
      <c r="N151" s="596">
        <v>-3.3997159830000001</v>
      </c>
      <c r="O151" s="596">
        <v>-3.5799526080000001</v>
      </c>
      <c r="P151" s="595">
        <v>-3.9249899259999999</v>
      </c>
    </row>
    <row r="152" spans="1:17" ht="16.5" customHeight="1" x14ac:dyDescent="0.2">
      <c r="A152" s="555" t="s">
        <v>799</v>
      </c>
      <c r="B152" s="603" t="s">
        <v>102</v>
      </c>
      <c r="C152" s="603">
        <v>-0.31806057999999998</v>
      </c>
      <c r="D152" s="603">
        <v>-0.116641918</v>
      </c>
      <c r="E152" s="603">
        <v>-0.200076482</v>
      </c>
      <c r="F152" s="603">
        <v>-0.41155032499999999</v>
      </c>
      <c r="G152" s="603">
        <v>-0.37876955099999998</v>
      </c>
      <c r="H152" s="603">
        <v>-0.22659106900000001</v>
      </c>
      <c r="I152" s="603">
        <v>-0.35544730000000002</v>
      </c>
      <c r="J152" s="603">
        <v>-0.58583149700000003</v>
      </c>
      <c r="K152" s="603">
        <v>-0.26479543799999999</v>
      </c>
      <c r="L152" s="603">
        <v>-1.4835706989999999</v>
      </c>
      <c r="M152" s="604">
        <v>-0.27842218099999999</v>
      </c>
      <c r="N152" s="604">
        <v>-0.68523986800000003</v>
      </c>
      <c r="O152" s="604">
        <v>-0.561573137</v>
      </c>
      <c r="P152" s="603">
        <v>-0.40391939500000001</v>
      </c>
    </row>
    <row r="153" spans="1:17" x14ac:dyDescent="0.2">
      <c r="A153" s="255" t="s">
        <v>916</v>
      </c>
      <c r="B153" s="13"/>
      <c r="C153" s="13"/>
      <c r="D153" s="13"/>
      <c r="E153" s="13"/>
      <c r="F153" s="13"/>
      <c r="G153" s="13"/>
      <c r="H153" s="13"/>
      <c r="I153" s="13"/>
      <c r="J153" s="13"/>
      <c r="K153" s="13"/>
      <c r="L153" s="13"/>
      <c r="M153" s="13"/>
      <c r="N153" s="13"/>
      <c r="O153" s="13"/>
      <c r="P153" s="39"/>
    </row>
    <row r="154" spans="1:17" x14ac:dyDescent="0.2">
      <c r="A154" s="255" t="s">
        <v>645</v>
      </c>
      <c r="B154" s="13"/>
      <c r="C154" s="13"/>
      <c r="D154" s="13"/>
      <c r="E154" s="13"/>
      <c r="F154" s="13"/>
      <c r="G154" s="13"/>
      <c r="H154" s="13"/>
      <c r="I154" s="13"/>
      <c r="J154" s="13"/>
      <c r="K154" s="13"/>
      <c r="L154" s="13"/>
      <c r="M154" s="13"/>
      <c r="N154" s="13"/>
      <c r="O154" s="13"/>
      <c r="P154" s="39"/>
    </row>
    <row r="155" spans="1:17" x14ac:dyDescent="0.2">
      <c r="A155" s="286" t="s">
        <v>909</v>
      </c>
      <c r="B155" s="13"/>
      <c r="C155" s="13"/>
      <c r="D155" s="13"/>
      <c r="E155" s="13"/>
      <c r="F155" s="13"/>
      <c r="G155" s="13"/>
      <c r="H155" s="13"/>
      <c r="I155" s="13"/>
      <c r="J155" s="13"/>
      <c r="K155" s="13"/>
      <c r="L155" s="13"/>
      <c r="M155" s="13"/>
      <c r="N155" s="13"/>
      <c r="O155" s="13"/>
      <c r="P155" s="39"/>
    </row>
    <row r="156" spans="1:17" x14ac:dyDescent="0.2">
      <c r="A156" s="37" t="s">
        <v>558</v>
      </c>
      <c r="B156" s="13"/>
      <c r="C156" s="13"/>
      <c r="D156" s="13"/>
      <c r="E156" s="13"/>
      <c r="F156" s="13"/>
      <c r="G156" s="13"/>
      <c r="H156" s="13"/>
      <c r="I156" s="13"/>
      <c r="J156" s="13"/>
      <c r="K156" s="13"/>
      <c r="L156" s="13"/>
      <c r="M156" s="13"/>
      <c r="N156" s="13"/>
      <c r="O156" s="13"/>
      <c r="P156" s="39"/>
    </row>
    <row r="157" spans="1:17" x14ac:dyDescent="0.2">
      <c r="A157" s="286" t="s">
        <v>910</v>
      </c>
      <c r="B157" s="13"/>
      <c r="C157" s="13"/>
      <c r="D157" s="13"/>
      <c r="E157" s="13"/>
      <c r="F157" s="13"/>
      <c r="G157" s="13"/>
      <c r="H157" s="13"/>
      <c r="I157" s="13"/>
      <c r="J157" s="13"/>
      <c r="K157" s="13"/>
      <c r="L157" s="13"/>
      <c r="M157" s="13"/>
      <c r="N157" s="13"/>
      <c r="O157" s="13"/>
      <c r="P157" s="39"/>
    </row>
    <row r="158" spans="1:17" x14ac:dyDescent="0.2">
      <c r="A158" s="255" t="s">
        <v>956</v>
      </c>
      <c r="B158" s="13"/>
      <c r="C158" s="13"/>
      <c r="D158" s="13"/>
      <c r="E158" s="13"/>
      <c r="F158" s="13"/>
      <c r="G158" s="13"/>
      <c r="H158" s="13"/>
      <c r="I158" s="13"/>
      <c r="J158" s="13"/>
      <c r="K158" s="13"/>
      <c r="L158" s="13"/>
      <c r="M158" s="13"/>
      <c r="N158" s="13"/>
      <c r="O158" s="13"/>
      <c r="P158" s="39"/>
    </row>
    <row r="159" spans="1:17" x14ac:dyDescent="0.2">
      <c r="A159" s="286" t="s">
        <v>931</v>
      </c>
      <c r="B159" s="13"/>
      <c r="C159" s="13"/>
      <c r="D159" s="13"/>
      <c r="E159" s="13"/>
      <c r="F159" s="13"/>
      <c r="G159" s="13"/>
      <c r="H159" s="13"/>
      <c r="I159" s="13"/>
      <c r="J159" s="13"/>
      <c r="K159" s="13"/>
      <c r="L159" s="13"/>
      <c r="M159" s="13"/>
      <c r="N159" s="13"/>
      <c r="O159" s="13"/>
      <c r="P159" s="39"/>
    </row>
    <row r="161" spans="1:16" ht="12.75" customHeight="1" x14ac:dyDescent="0.2">
      <c r="A161" s="1011" t="s">
        <v>670</v>
      </c>
      <c r="B161" s="1011"/>
      <c r="C161" s="1011"/>
      <c r="D161" s="1011"/>
      <c r="E161" s="1011"/>
      <c r="F161" s="1011"/>
      <c r="G161" s="1011"/>
      <c r="H161" s="1011"/>
      <c r="I161" s="1011"/>
      <c r="J161" s="1011"/>
      <c r="K161" s="1011"/>
      <c r="L161" s="1011"/>
      <c r="M161" s="1011"/>
      <c r="N161" s="1011"/>
      <c r="O161" s="1011"/>
      <c r="P161" s="1011"/>
    </row>
    <row r="162" spans="1:16" x14ac:dyDescent="0.2">
      <c r="A162" s="1011"/>
      <c r="B162" s="1011"/>
      <c r="C162" s="1011"/>
      <c r="D162" s="1011"/>
      <c r="E162" s="1011"/>
      <c r="F162" s="1011"/>
      <c r="G162" s="1011"/>
      <c r="H162" s="1011"/>
      <c r="I162" s="1011"/>
      <c r="J162" s="1011"/>
      <c r="K162" s="1011"/>
      <c r="L162" s="1011"/>
      <c r="M162" s="1011"/>
      <c r="N162" s="1011"/>
      <c r="O162" s="1011"/>
      <c r="P162" s="1011"/>
    </row>
    <row r="163" spans="1:16" x14ac:dyDescent="0.2">
      <c r="A163" s="931"/>
      <c r="B163" s="931"/>
      <c r="C163" s="931"/>
      <c r="D163" s="931"/>
      <c r="E163" s="931"/>
      <c r="F163" s="931"/>
      <c r="G163" s="306"/>
      <c r="H163" s="306"/>
      <c r="I163" s="306"/>
      <c r="J163" s="306"/>
      <c r="K163" s="306"/>
      <c r="L163" s="306"/>
      <c r="M163" s="306"/>
      <c r="N163" s="306"/>
      <c r="O163" s="306"/>
      <c r="P163" s="306"/>
    </row>
    <row r="164" spans="1:16" ht="162.75" customHeight="1" x14ac:dyDescent="0.2">
      <c r="A164" s="1011" t="s">
        <v>684</v>
      </c>
      <c r="B164" s="1011"/>
      <c r="C164" s="1011"/>
      <c r="D164" s="1011"/>
      <c r="E164" s="1011"/>
      <c r="F164" s="1011"/>
      <c r="G164" s="1011"/>
      <c r="H164" s="1011"/>
      <c r="I164" s="1011"/>
      <c r="J164" s="1011"/>
      <c r="K164" s="1011"/>
      <c r="L164" s="1011"/>
      <c r="M164" s="1011"/>
      <c r="N164" s="1011"/>
      <c r="O164" s="1011"/>
      <c r="P164" s="1011"/>
    </row>
  </sheetData>
  <mergeCells count="2">
    <mergeCell ref="A161:P162"/>
    <mergeCell ref="A164:P164"/>
  </mergeCells>
  <phoneticPr fontId="0" type="noConversion"/>
  <pageMargins left="0.59055118110236227" right="0.59055118110236227" top="0.78740157480314965" bottom="0.78740157480314965" header="0.39370078740157483" footer="0.39370078740157483"/>
  <pageSetup paperSize="9" scale="48" firstPageNumber="46" fitToHeight="0" orientation="landscape" useFirstPageNumber="1" r:id="rId1"/>
  <headerFooter alignWithMargins="0">
    <oddHeader xml:space="preserve">&amp;R&amp;12Les finances des communes en 2023
</oddHeader>
    <oddFooter>&amp;L&amp;12Direction Générale des Collectivités Locales / DESL&amp;C&amp;12&amp;P&amp;R&amp;12Mise en ligne : janvier 2025</oddFooter>
  </headerFooter>
  <rowBreaks count="2" manualBreakCount="2">
    <brk id="59" max="15" man="1"/>
    <brk id="104" max="15" man="1"/>
  </rowBreaks>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67"/>
  <sheetViews>
    <sheetView zoomScale="85" zoomScaleNormal="85" zoomScalePageLayoutView="85" workbookViewId="0">
      <selection activeCell="P95" sqref="P95:P100"/>
    </sheetView>
  </sheetViews>
  <sheetFormatPr baseColWidth="10" defaultRowHeight="12.75" x14ac:dyDescent="0.2"/>
  <cols>
    <col min="1" max="1" width="91" customWidth="1"/>
    <col min="13" max="14" width="15.5703125" customWidth="1"/>
    <col min="15" max="15" width="14.28515625" customWidth="1"/>
    <col min="16" max="16" width="18.7109375" customWidth="1"/>
  </cols>
  <sheetData>
    <row r="1" spans="1:16" ht="25.5" customHeight="1" x14ac:dyDescent="0.2">
      <c r="A1" s="46" t="s">
        <v>958</v>
      </c>
    </row>
    <row r="3" spans="1:16" ht="13.5" thickBot="1" x14ac:dyDescent="0.25">
      <c r="A3" s="13"/>
      <c r="P3" s="259" t="s">
        <v>213</v>
      </c>
    </row>
    <row r="4" spans="1:16" ht="12.75" customHeight="1" x14ac:dyDescent="0.2">
      <c r="A4" s="41"/>
      <c r="B4" s="42" t="s">
        <v>35</v>
      </c>
      <c r="C4" s="42" t="s">
        <v>121</v>
      </c>
      <c r="D4" s="42" t="s">
        <v>123</v>
      </c>
      <c r="E4" s="42" t="s">
        <v>36</v>
      </c>
      <c r="F4" s="42" t="s">
        <v>37</v>
      </c>
      <c r="G4" s="42" t="s">
        <v>38</v>
      </c>
      <c r="H4" s="42" t="s">
        <v>39</v>
      </c>
      <c r="I4" s="42" t="s">
        <v>125</v>
      </c>
      <c r="J4" s="42" t="s">
        <v>126</v>
      </c>
      <c r="K4" s="42" t="s">
        <v>127</v>
      </c>
      <c r="L4" s="252">
        <v>100000</v>
      </c>
      <c r="M4" s="250" t="s">
        <v>231</v>
      </c>
      <c r="N4" s="250" t="s">
        <v>231</v>
      </c>
      <c r="O4" s="257" t="s">
        <v>77</v>
      </c>
      <c r="P4" s="281" t="s">
        <v>220</v>
      </c>
    </row>
    <row r="5" spans="1:16" x14ac:dyDescent="0.2">
      <c r="A5" s="566" t="s">
        <v>81</v>
      </c>
      <c r="B5" s="43" t="s">
        <v>120</v>
      </c>
      <c r="C5" s="43" t="s">
        <v>40</v>
      </c>
      <c r="D5" s="43" t="s">
        <v>40</v>
      </c>
      <c r="E5" s="43" t="s">
        <v>40</v>
      </c>
      <c r="F5" s="43" t="s">
        <v>40</v>
      </c>
      <c r="G5" s="43" t="s">
        <v>40</v>
      </c>
      <c r="H5" s="43" t="s">
        <v>40</v>
      </c>
      <c r="I5" s="43" t="s">
        <v>40</v>
      </c>
      <c r="J5" s="43" t="s">
        <v>40</v>
      </c>
      <c r="K5" s="43" t="s">
        <v>40</v>
      </c>
      <c r="L5" s="43" t="s">
        <v>43</v>
      </c>
      <c r="M5" s="239" t="s">
        <v>230</v>
      </c>
      <c r="N5" s="239" t="s">
        <v>138</v>
      </c>
      <c r="O5" s="256" t="s">
        <v>137</v>
      </c>
      <c r="P5" s="282" t="s">
        <v>284</v>
      </c>
    </row>
    <row r="6" spans="1:16" ht="15" customHeight="1" thickBot="1" x14ac:dyDescent="0.25">
      <c r="A6" s="423" t="s">
        <v>213</v>
      </c>
      <c r="B6" s="44" t="s">
        <v>43</v>
      </c>
      <c r="C6" s="44" t="s">
        <v>122</v>
      </c>
      <c r="D6" s="44" t="s">
        <v>124</v>
      </c>
      <c r="E6" s="44" t="s">
        <v>44</v>
      </c>
      <c r="F6" s="44" t="s">
        <v>45</v>
      </c>
      <c r="G6" s="44" t="s">
        <v>46</v>
      </c>
      <c r="H6" s="44" t="s">
        <v>42</v>
      </c>
      <c r="I6" s="44" t="s">
        <v>128</v>
      </c>
      <c r="J6" s="44" t="s">
        <v>129</v>
      </c>
      <c r="K6" s="44" t="s">
        <v>130</v>
      </c>
      <c r="L6" s="44" t="s">
        <v>131</v>
      </c>
      <c r="M6" s="251" t="s">
        <v>138</v>
      </c>
      <c r="N6" s="251" t="s">
        <v>131</v>
      </c>
      <c r="O6" s="258" t="s">
        <v>41</v>
      </c>
      <c r="P6" s="283" t="s">
        <v>239</v>
      </c>
    </row>
    <row r="7" spans="1:16" ht="12.75" customHeight="1" x14ac:dyDescent="0.2">
      <c r="A7" s="227"/>
    </row>
    <row r="8" spans="1:16" ht="15.75" customHeight="1" x14ac:dyDescent="0.25">
      <c r="A8" s="474" t="s">
        <v>160</v>
      </c>
      <c r="B8" s="466">
        <v>946.97122310099996</v>
      </c>
      <c r="C8" s="466">
        <v>787.99979375199996</v>
      </c>
      <c r="D8" s="466">
        <v>718.46832660799998</v>
      </c>
      <c r="E8" s="466">
        <v>678.511234543</v>
      </c>
      <c r="F8" s="466">
        <v>739.17200519699998</v>
      </c>
      <c r="G8" s="466">
        <v>864.88434138900004</v>
      </c>
      <c r="H8" s="466">
        <v>991.10459904000004</v>
      </c>
      <c r="I8" s="466">
        <v>1136.1575531880001</v>
      </c>
      <c r="J8" s="466">
        <v>1204.1860825199999</v>
      </c>
      <c r="K8" s="466" t="s">
        <v>102</v>
      </c>
      <c r="L8" s="466">
        <v>1330.869504299</v>
      </c>
      <c r="M8" s="479">
        <v>778.70500402000005</v>
      </c>
      <c r="N8" s="479">
        <v>1217.966555402</v>
      </c>
      <c r="O8" s="479">
        <v>873.088317545</v>
      </c>
      <c r="P8" s="466">
        <v>1091.4342343569999</v>
      </c>
    </row>
    <row r="9" spans="1:16" ht="15.75" customHeight="1" x14ac:dyDescent="0.2">
      <c r="A9" s="465" t="s">
        <v>161</v>
      </c>
      <c r="B9" s="467">
        <v>382.47012114400002</v>
      </c>
      <c r="C9" s="467">
        <v>304.40323940299999</v>
      </c>
      <c r="D9" s="467">
        <v>260.03576595800001</v>
      </c>
      <c r="E9" s="467">
        <v>236.85703162300001</v>
      </c>
      <c r="F9" s="467">
        <v>246.11113490100001</v>
      </c>
      <c r="G9" s="467">
        <v>271.71388947200001</v>
      </c>
      <c r="H9" s="467">
        <v>284.70436981300003</v>
      </c>
      <c r="I9" s="467">
        <v>296.643432018</v>
      </c>
      <c r="J9" s="467">
        <v>280.83177928600003</v>
      </c>
      <c r="K9" s="467" t="s">
        <v>102</v>
      </c>
      <c r="L9" s="467">
        <v>299.39185569799997</v>
      </c>
      <c r="M9" s="480">
        <v>260.63612098300001</v>
      </c>
      <c r="N9" s="480">
        <v>294.01740775299999</v>
      </c>
      <c r="O9" s="480">
        <v>267.808696059</v>
      </c>
      <c r="P9" s="467">
        <v>288.18817937599999</v>
      </c>
    </row>
    <row r="10" spans="1:16" ht="15.75" customHeight="1" x14ac:dyDescent="0.2">
      <c r="A10" s="465" t="s">
        <v>162</v>
      </c>
      <c r="B10" s="467">
        <v>249.251475352</v>
      </c>
      <c r="C10" s="467">
        <v>253.69456238500001</v>
      </c>
      <c r="D10" s="467">
        <v>271.82355868899998</v>
      </c>
      <c r="E10" s="467">
        <v>296.89407715599998</v>
      </c>
      <c r="F10" s="467">
        <v>359.71315301300001</v>
      </c>
      <c r="G10" s="467">
        <v>452.15803145500001</v>
      </c>
      <c r="H10" s="467">
        <v>543.43771281600004</v>
      </c>
      <c r="I10" s="467">
        <v>630.89263048299995</v>
      </c>
      <c r="J10" s="467">
        <v>751.34587624400001</v>
      </c>
      <c r="K10" s="467" t="s">
        <v>102</v>
      </c>
      <c r="L10" s="467">
        <v>785.85387310299996</v>
      </c>
      <c r="M10" s="480">
        <v>356.32049210899999</v>
      </c>
      <c r="N10" s="480">
        <v>710.94870667700002</v>
      </c>
      <c r="O10" s="480">
        <v>432.51879777800002</v>
      </c>
      <c r="P10" s="467">
        <v>583.18753947599998</v>
      </c>
    </row>
    <row r="11" spans="1:16" ht="15.75" customHeight="1" x14ac:dyDescent="0.2">
      <c r="A11" s="465" t="s">
        <v>163</v>
      </c>
      <c r="B11" s="467">
        <v>15.926157669</v>
      </c>
      <c r="C11" s="467">
        <v>12.527621368</v>
      </c>
      <c r="D11" s="467">
        <v>14.490874749</v>
      </c>
      <c r="E11" s="467">
        <v>15.122633687</v>
      </c>
      <c r="F11" s="467">
        <v>16.659936296000001</v>
      </c>
      <c r="G11" s="467">
        <v>15.373394902999999</v>
      </c>
      <c r="H11" s="467">
        <v>21.280936874999998</v>
      </c>
      <c r="I11" s="467">
        <v>30.762599912999999</v>
      </c>
      <c r="J11" s="467">
        <v>14.440576104</v>
      </c>
      <c r="K11" s="467" t="s">
        <v>102</v>
      </c>
      <c r="L11" s="467">
        <v>40.017467152999998</v>
      </c>
      <c r="M11" s="480">
        <v>16.298682380999999</v>
      </c>
      <c r="N11" s="480">
        <v>30.242795292</v>
      </c>
      <c r="O11" s="480">
        <v>19.294828018</v>
      </c>
      <c r="P11" s="467">
        <v>21.7117209</v>
      </c>
    </row>
    <row r="12" spans="1:16" ht="15.75" customHeight="1" x14ac:dyDescent="0.2">
      <c r="A12" s="465" t="s">
        <v>164</v>
      </c>
      <c r="B12" s="467">
        <v>90.266178324999998</v>
      </c>
      <c r="C12" s="467">
        <v>87.827569503999996</v>
      </c>
      <c r="D12" s="467">
        <v>89.801422005000006</v>
      </c>
      <c r="E12" s="467">
        <v>65.152290218000005</v>
      </c>
      <c r="F12" s="467">
        <v>73.544528005999993</v>
      </c>
      <c r="G12" s="467">
        <v>83.080687607000002</v>
      </c>
      <c r="H12" s="467">
        <v>104.10496310000001</v>
      </c>
      <c r="I12" s="467">
        <v>136.99382166800001</v>
      </c>
      <c r="J12" s="467">
        <v>124.390776086</v>
      </c>
      <c r="K12" s="467" t="s">
        <v>102</v>
      </c>
      <c r="L12" s="467">
        <v>162.52893253100001</v>
      </c>
      <c r="M12" s="480">
        <v>80.660621473999996</v>
      </c>
      <c r="N12" s="480">
        <v>142.87036249400001</v>
      </c>
      <c r="O12" s="480">
        <v>94.027512959999996</v>
      </c>
      <c r="P12" s="467">
        <v>151.98194300599999</v>
      </c>
    </row>
    <row r="13" spans="1:16" ht="15.75" customHeight="1" x14ac:dyDescent="0.2">
      <c r="A13" s="465" t="s">
        <v>165</v>
      </c>
      <c r="B13" s="467">
        <v>209.05729061100001</v>
      </c>
      <c r="C13" s="467">
        <v>129.54680109200001</v>
      </c>
      <c r="D13" s="467">
        <v>82.316705208000002</v>
      </c>
      <c r="E13" s="467">
        <v>64.485201859</v>
      </c>
      <c r="F13" s="467">
        <v>43.143252982</v>
      </c>
      <c r="G13" s="467">
        <v>42.558337952000002</v>
      </c>
      <c r="H13" s="467">
        <v>37.576616436000002</v>
      </c>
      <c r="I13" s="467">
        <v>40.865069106</v>
      </c>
      <c r="J13" s="467">
        <v>33.1770748</v>
      </c>
      <c r="K13" s="467" t="s">
        <v>102</v>
      </c>
      <c r="L13" s="467">
        <v>43.077375815000003</v>
      </c>
      <c r="M13" s="480">
        <v>64.789087073000005</v>
      </c>
      <c r="N13" s="480">
        <v>39.887283185000001</v>
      </c>
      <c r="O13" s="480">
        <v>59.438482731999997</v>
      </c>
      <c r="P13" s="467">
        <v>46.364851598999998</v>
      </c>
    </row>
    <row r="14" spans="1:16" ht="15.75" customHeight="1" x14ac:dyDescent="0.25">
      <c r="A14" s="474" t="s">
        <v>166</v>
      </c>
      <c r="B14" s="466">
        <v>1416.323575378</v>
      </c>
      <c r="C14" s="466">
        <v>1089.309085637</v>
      </c>
      <c r="D14" s="466">
        <v>954.52610870199999</v>
      </c>
      <c r="E14" s="466">
        <v>870.09818367100002</v>
      </c>
      <c r="F14" s="466">
        <v>941.61839293699995</v>
      </c>
      <c r="G14" s="466">
        <v>1082.849232174</v>
      </c>
      <c r="H14" s="466">
        <v>1204.6513545390001</v>
      </c>
      <c r="I14" s="466">
        <v>1319.3468098169999</v>
      </c>
      <c r="J14" s="466">
        <v>1421.0621843040001</v>
      </c>
      <c r="K14" s="466" t="s">
        <v>102</v>
      </c>
      <c r="L14" s="466">
        <v>1525.425830119</v>
      </c>
      <c r="M14" s="479">
        <v>997.52050498799997</v>
      </c>
      <c r="N14" s="479">
        <v>1412.6302939269999</v>
      </c>
      <c r="O14" s="479">
        <v>1086.714374184</v>
      </c>
      <c r="P14" s="466">
        <v>1295.4168020499999</v>
      </c>
    </row>
    <row r="15" spans="1:16" ht="15.75" customHeight="1" x14ac:dyDescent="0.2">
      <c r="A15" s="465" t="s">
        <v>79</v>
      </c>
      <c r="B15" s="467">
        <v>561.92600116599999</v>
      </c>
      <c r="C15" s="467">
        <v>456.47507687799998</v>
      </c>
      <c r="D15" s="467">
        <v>422.28955829099999</v>
      </c>
      <c r="E15" s="467">
        <v>476.63140151499999</v>
      </c>
      <c r="F15" s="467">
        <v>576.19774342699998</v>
      </c>
      <c r="G15" s="467">
        <v>671.55479987299998</v>
      </c>
      <c r="H15" s="467">
        <v>795.79383611200001</v>
      </c>
      <c r="I15" s="467">
        <v>887.19966623000005</v>
      </c>
      <c r="J15" s="467">
        <v>945.18329250099998</v>
      </c>
      <c r="K15" s="467" t="s">
        <v>102</v>
      </c>
      <c r="L15" s="467">
        <v>983.16170469500003</v>
      </c>
      <c r="M15" s="480">
        <v>557.74912180499996</v>
      </c>
      <c r="N15" s="480">
        <v>933.03154895199998</v>
      </c>
      <c r="O15" s="480">
        <v>638.38535976100002</v>
      </c>
      <c r="P15" s="467">
        <v>864.08014691999995</v>
      </c>
    </row>
    <row r="16" spans="1:16" ht="15.75" customHeight="1" x14ac:dyDescent="0.2">
      <c r="A16" s="465" t="s">
        <v>167</v>
      </c>
      <c r="B16" s="467">
        <v>358.04144764799997</v>
      </c>
      <c r="C16" s="467">
        <v>330.97304672400003</v>
      </c>
      <c r="D16" s="467">
        <v>339.18005822800001</v>
      </c>
      <c r="E16" s="467">
        <v>413.82682629800001</v>
      </c>
      <c r="F16" s="467">
        <v>521.12028268100005</v>
      </c>
      <c r="G16" s="467">
        <v>597.96614092599998</v>
      </c>
      <c r="H16" s="467">
        <v>717.60526166700004</v>
      </c>
      <c r="I16" s="467">
        <v>818.02651875200002</v>
      </c>
      <c r="J16" s="467">
        <v>876.08360911499994</v>
      </c>
      <c r="K16" s="467" t="s">
        <v>102</v>
      </c>
      <c r="L16" s="467">
        <v>897.18342771499999</v>
      </c>
      <c r="M16" s="480">
        <v>482.197653199</v>
      </c>
      <c r="N16" s="480">
        <v>858.13776930200004</v>
      </c>
      <c r="O16" s="480">
        <v>562.97520755899995</v>
      </c>
      <c r="P16" s="467">
        <v>733.457201564</v>
      </c>
    </row>
    <row r="17" spans="1:16" ht="15.75" customHeight="1" x14ac:dyDescent="0.2">
      <c r="A17" s="465" t="s">
        <v>199</v>
      </c>
      <c r="B17" s="467">
        <v>75.792541585999999</v>
      </c>
      <c r="C17" s="467">
        <v>65.776545705000004</v>
      </c>
      <c r="D17" s="467">
        <v>66.315998386000004</v>
      </c>
      <c r="E17" s="467">
        <v>85.430579953999995</v>
      </c>
      <c r="F17" s="467">
        <v>132.00847538900001</v>
      </c>
      <c r="G17" s="467">
        <v>131.44665183500001</v>
      </c>
      <c r="H17" s="467">
        <v>191.04747909700001</v>
      </c>
      <c r="I17" s="467">
        <v>187.50038654900001</v>
      </c>
      <c r="J17" s="467">
        <v>215.25917260700001</v>
      </c>
      <c r="K17" s="467" t="s">
        <v>102</v>
      </c>
      <c r="L17" s="467">
        <v>247.80733242900001</v>
      </c>
      <c r="M17" s="480">
        <v>110.89216020000001</v>
      </c>
      <c r="N17" s="480">
        <v>214.346388021</v>
      </c>
      <c r="O17" s="480">
        <v>133.12117794400001</v>
      </c>
      <c r="P17" s="467">
        <v>152.72721985499999</v>
      </c>
    </row>
    <row r="18" spans="1:16" ht="15.75" customHeight="1" x14ac:dyDescent="0.2">
      <c r="A18" s="465" t="s">
        <v>168</v>
      </c>
      <c r="B18" s="467">
        <v>203.88455351799999</v>
      </c>
      <c r="C18" s="467">
        <v>125.502030154</v>
      </c>
      <c r="D18" s="467">
        <v>83.109500064000002</v>
      </c>
      <c r="E18" s="467">
        <v>62.804575217999997</v>
      </c>
      <c r="F18" s="467">
        <v>55.077460746</v>
      </c>
      <c r="G18" s="467">
        <v>73.588658948000003</v>
      </c>
      <c r="H18" s="467">
        <v>78.188574446000004</v>
      </c>
      <c r="I18" s="467">
        <v>69.173147478000004</v>
      </c>
      <c r="J18" s="467">
        <v>69.099683385999995</v>
      </c>
      <c r="K18" s="467" t="s">
        <v>102</v>
      </c>
      <c r="L18" s="467">
        <v>85.978276980000004</v>
      </c>
      <c r="M18" s="480">
        <v>75.551468606</v>
      </c>
      <c r="N18" s="480">
        <v>74.893779651000003</v>
      </c>
      <c r="O18" s="480">
        <v>75.410152202000006</v>
      </c>
      <c r="P18" s="467">
        <v>130.622945356</v>
      </c>
    </row>
    <row r="19" spans="1:16" ht="15.75" customHeight="1" x14ac:dyDescent="0.2">
      <c r="A19" s="465" t="s">
        <v>169</v>
      </c>
      <c r="B19" s="467">
        <v>475.77329104799998</v>
      </c>
      <c r="C19" s="467">
        <v>344.08438772699998</v>
      </c>
      <c r="D19" s="467">
        <v>297.39685025699998</v>
      </c>
      <c r="E19" s="467">
        <v>206.73158147800001</v>
      </c>
      <c r="F19" s="467">
        <v>175.53293110999999</v>
      </c>
      <c r="G19" s="467">
        <v>190.31976819400001</v>
      </c>
      <c r="H19" s="467">
        <v>179.11587714999999</v>
      </c>
      <c r="I19" s="467">
        <v>218.404437497</v>
      </c>
      <c r="J19" s="467">
        <v>261.00310792099998</v>
      </c>
      <c r="K19" s="467" t="s">
        <v>102</v>
      </c>
      <c r="L19" s="467">
        <v>203.16846066400001</v>
      </c>
      <c r="M19" s="480">
        <v>224.17785953800001</v>
      </c>
      <c r="N19" s="480">
        <v>222.805701481</v>
      </c>
      <c r="O19" s="480">
        <v>223.88302648600001</v>
      </c>
      <c r="P19" s="467">
        <v>214.70832300500001</v>
      </c>
    </row>
    <row r="20" spans="1:16" ht="15.75" customHeight="1" x14ac:dyDescent="0.2">
      <c r="A20" s="465" t="s">
        <v>170</v>
      </c>
      <c r="B20" s="467">
        <v>311.588928055</v>
      </c>
      <c r="C20" s="467">
        <v>253.84125922699999</v>
      </c>
      <c r="D20" s="467">
        <v>203.112928455</v>
      </c>
      <c r="E20" s="467">
        <v>165.20003525999999</v>
      </c>
      <c r="F20" s="467">
        <v>132.71844071000001</v>
      </c>
      <c r="G20" s="467">
        <v>138.23937491000001</v>
      </c>
      <c r="H20" s="467">
        <v>129.95042881500001</v>
      </c>
      <c r="I20" s="467">
        <v>164.90598309699999</v>
      </c>
      <c r="J20" s="467">
        <v>228.17806684199999</v>
      </c>
      <c r="K20" s="467" t="s">
        <v>102</v>
      </c>
      <c r="L20" s="467">
        <v>177.29753692400001</v>
      </c>
      <c r="M20" s="480">
        <v>166.50023147600001</v>
      </c>
      <c r="N20" s="480">
        <v>183.39943697499999</v>
      </c>
      <c r="O20" s="480">
        <v>170.13133236799999</v>
      </c>
      <c r="P20" s="467">
        <v>166.190076272</v>
      </c>
    </row>
    <row r="21" spans="1:16" ht="15.75" customHeight="1" x14ac:dyDescent="0.2">
      <c r="A21" s="465" t="s">
        <v>171</v>
      </c>
      <c r="B21" s="467">
        <v>64.195125821999994</v>
      </c>
      <c r="C21" s="467">
        <v>34.060385201999999</v>
      </c>
      <c r="D21" s="467">
        <v>16.077043029999999</v>
      </c>
      <c r="E21" s="467">
        <v>5.2332554519999999</v>
      </c>
      <c r="F21" s="467">
        <v>3.0671882319999999</v>
      </c>
      <c r="G21" s="467">
        <v>2.9884131250000001</v>
      </c>
      <c r="H21" s="467">
        <v>2.1908437260000002</v>
      </c>
      <c r="I21" s="467">
        <v>2.7953016860000002</v>
      </c>
      <c r="J21" s="467">
        <v>5.727782843</v>
      </c>
      <c r="K21" s="467" t="s">
        <v>102</v>
      </c>
      <c r="L21" s="467">
        <v>8.8488810529999995</v>
      </c>
      <c r="M21" s="480">
        <v>8.8997415820000008</v>
      </c>
      <c r="N21" s="480">
        <v>5.5230165360000001</v>
      </c>
      <c r="O21" s="480">
        <v>8.1741909439999993</v>
      </c>
      <c r="P21" s="467">
        <v>5.736934271</v>
      </c>
    </row>
    <row r="22" spans="1:16" ht="15.75" customHeight="1" x14ac:dyDescent="0.2">
      <c r="A22" s="687" t="s">
        <v>608</v>
      </c>
      <c r="B22" s="467">
        <v>99.989237172000003</v>
      </c>
      <c r="C22" s="467">
        <v>56.182743297999998</v>
      </c>
      <c r="D22" s="467">
        <v>78.206878771999996</v>
      </c>
      <c r="E22" s="467">
        <v>36.298290766999997</v>
      </c>
      <c r="F22" s="467">
        <v>39.747302167000001</v>
      </c>
      <c r="G22" s="467">
        <v>49.091980159999999</v>
      </c>
      <c r="H22" s="467">
        <v>46.974604608</v>
      </c>
      <c r="I22" s="467">
        <v>50.703152713999998</v>
      </c>
      <c r="J22" s="467">
        <v>27.097258235999998</v>
      </c>
      <c r="K22" s="467" t="s">
        <v>102</v>
      </c>
      <c r="L22" s="467">
        <v>17.022042686999999</v>
      </c>
      <c r="M22" s="480">
        <v>48.777886481000003</v>
      </c>
      <c r="N22" s="480">
        <v>33.883247969999999</v>
      </c>
      <c r="O22" s="480">
        <v>45.577503174</v>
      </c>
      <c r="P22" s="467">
        <v>42.781312462999999</v>
      </c>
    </row>
    <row r="23" spans="1:16" ht="15.75" customHeight="1" x14ac:dyDescent="0.2">
      <c r="A23" s="465" t="s">
        <v>172</v>
      </c>
      <c r="B23" s="467">
        <v>66.130599035000003</v>
      </c>
      <c r="C23" s="467">
        <v>36.410422396000001</v>
      </c>
      <c r="D23" s="467">
        <v>28.232539877000001</v>
      </c>
      <c r="E23" s="467">
        <v>38.551561429000003</v>
      </c>
      <c r="F23" s="467">
        <v>61.174791960999997</v>
      </c>
      <c r="G23" s="467">
        <v>70.346660606</v>
      </c>
      <c r="H23" s="467">
        <v>76.752221352000007</v>
      </c>
      <c r="I23" s="467">
        <v>78.452112123999996</v>
      </c>
      <c r="J23" s="467">
        <v>76.925334996000004</v>
      </c>
      <c r="K23" s="467" t="s">
        <v>102</v>
      </c>
      <c r="L23" s="467">
        <v>93.242348312999994</v>
      </c>
      <c r="M23" s="480">
        <v>50.146264264999999</v>
      </c>
      <c r="N23" s="480">
        <v>83.157257741999999</v>
      </c>
      <c r="O23" s="480">
        <v>57.239275108999998</v>
      </c>
      <c r="P23" s="467">
        <v>57.460450358999999</v>
      </c>
    </row>
    <row r="24" spans="1:16" ht="15.75" customHeight="1" x14ac:dyDescent="0.2">
      <c r="A24" s="465" t="s">
        <v>173</v>
      </c>
      <c r="B24" s="467">
        <v>116.61598051</v>
      </c>
      <c r="C24" s="467">
        <v>108.492600858</v>
      </c>
      <c r="D24" s="467">
        <v>90.076988123000007</v>
      </c>
      <c r="E24" s="467">
        <v>73.333090311000007</v>
      </c>
      <c r="F24" s="467">
        <v>72.383649374000001</v>
      </c>
      <c r="G24" s="467">
        <v>97.374414678999997</v>
      </c>
      <c r="H24" s="467">
        <v>98.504628111000002</v>
      </c>
      <c r="I24" s="467">
        <v>93.332664801000007</v>
      </c>
      <c r="J24" s="467">
        <v>112.417734397</v>
      </c>
      <c r="K24" s="467" t="s">
        <v>102</v>
      </c>
      <c r="L24" s="467">
        <v>189.21979144299999</v>
      </c>
      <c r="M24" s="480">
        <v>85.361346021000003</v>
      </c>
      <c r="N24" s="480">
        <v>130.37031145899999</v>
      </c>
      <c r="O24" s="480">
        <v>95.032338811000002</v>
      </c>
      <c r="P24" s="467">
        <v>102.633781559</v>
      </c>
    </row>
    <row r="25" spans="1:16" ht="15.75" customHeight="1" x14ac:dyDescent="0.2">
      <c r="A25" s="475" t="s">
        <v>174</v>
      </c>
      <c r="B25" s="468">
        <v>195.87770361700001</v>
      </c>
      <c r="C25" s="468">
        <v>143.84659777799999</v>
      </c>
      <c r="D25" s="468">
        <v>116.530172154</v>
      </c>
      <c r="E25" s="468">
        <v>74.850548936999999</v>
      </c>
      <c r="F25" s="468">
        <v>56.329277064999999</v>
      </c>
      <c r="G25" s="468">
        <v>53.253588821000001</v>
      </c>
      <c r="H25" s="468">
        <v>54.484791813999998</v>
      </c>
      <c r="I25" s="468">
        <v>41.957929167000003</v>
      </c>
      <c r="J25" s="468">
        <v>25.532714489</v>
      </c>
      <c r="K25" s="468" t="s">
        <v>102</v>
      </c>
      <c r="L25" s="468">
        <v>56.633525003999999</v>
      </c>
      <c r="M25" s="481">
        <v>80.085913357999999</v>
      </c>
      <c r="N25" s="481">
        <v>43.265474292999997</v>
      </c>
      <c r="O25" s="481">
        <v>72.174374017999995</v>
      </c>
      <c r="P25" s="468">
        <v>56.534100207999998</v>
      </c>
    </row>
    <row r="26" spans="1:16" ht="15.75" customHeight="1" x14ac:dyDescent="0.25">
      <c r="A26" s="474" t="s">
        <v>175</v>
      </c>
      <c r="B26" s="466">
        <v>469.35235227599998</v>
      </c>
      <c r="C26" s="466">
        <v>301.30929188499999</v>
      </c>
      <c r="D26" s="466">
        <v>236.057782094</v>
      </c>
      <c r="E26" s="466">
        <v>191.58694912799999</v>
      </c>
      <c r="F26" s="466">
        <v>202.44638774000001</v>
      </c>
      <c r="G26" s="466">
        <v>217.96489078499999</v>
      </c>
      <c r="H26" s="466">
        <v>213.546755499</v>
      </c>
      <c r="I26" s="466">
        <v>183.189256629</v>
      </c>
      <c r="J26" s="466">
        <v>216.87610178400001</v>
      </c>
      <c r="K26" s="466" t="s">
        <v>102</v>
      </c>
      <c r="L26" s="466">
        <v>194.55632582000001</v>
      </c>
      <c r="M26" s="479">
        <v>218.81550096800001</v>
      </c>
      <c r="N26" s="479">
        <v>194.663738526</v>
      </c>
      <c r="O26" s="479">
        <v>213.62605663900001</v>
      </c>
      <c r="P26" s="466">
        <v>203.98256769400001</v>
      </c>
    </row>
    <row r="27" spans="1:16" ht="15.75" customHeight="1" x14ac:dyDescent="0.25">
      <c r="A27" s="476" t="s">
        <v>176</v>
      </c>
      <c r="B27" s="469">
        <v>353.73685706999999</v>
      </c>
      <c r="C27" s="469">
        <v>201.20654381899999</v>
      </c>
      <c r="D27" s="469">
        <v>147.170918188</v>
      </c>
      <c r="E27" s="469">
        <v>108.21416804099999</v>
      </c>
      <c r="F27" s="469">
        <v>123.464446448</v>
      </c>
      <c r="G27" s="469">
        <v>126.503075349</v>
      </c>
      <c r="H27" s="469">
        <v>118.24377834000001</v>
      </c>
      <c r="I27" s="469">
        <v>73.744517149000004</v>
      </c>
      <c r="J27" s="469">
        <v>130.68747991399999</v>
      </c>
      <c r="K27" s="469" t="s">
        <v>102</v>
      </c>
      <c r="L27" s="469">
        <v>96.296945602999998</v>
      </c>
      <c r="M27" s="482">
        <v>130.58481928399999</v>
      </c>
      <c r="N27" s="482">
        <v>94.280111497999997</v>
      </c>
      <c r="O27" s="482">
        <v>122.784094166</v>
      </c>
      <c r="P27" s="469">
        <v>113.67988133999999</v>
      </c>
    </row>
    <row r="28" spans="1:16" ht="15.75" customHeight="1" x14ac:dyDescent="0.25">
      <c r="A28" s="474" t="s">
        <v>177</v>
      </c>
      <c r="B28" s="466">
        <v>812.89285969499997</v>
      </c>
      <c r="C28" s="466">
        <v>604.42524420200004</v>
      </c>
      <c r="D28" s="466">
        <v>428.17549827599998</v>
      </c>
      <c r="E28" s="466">
        <v>376.57669361000001</v>
      </c>
      <c r="F28" s="466">
        <v>425.42511186799999</v>
      </c>
      <c r="G28" s="466">
        <v>434.91359298700002</v>
      </c>
      <c r="H28" s="466">
        <v>391.66796279300002</v>
      </c>
      <c r="I28" s="466">
        <v>375.073839088</v>
      </c>
      <c r="J28" s="466">
        <v>399.04927088199997</v>
      </c>
      <c r="K28" s="466" t="s">
        <v>102</v>
      </c>
      <c r="L28" s="466">
        <v>306.10877113800001</v>
      </c>
      <c r="M28" s="479">
        <v>421.39787088700001</v>
      </c>
      <c r="N28" s="479">
        <v>356.93412056099999</v>
      </c>
      <c r="O28" s="479">
        <v>407.54666460999999</v>
      </c>
      <c r="P28" s="466">
        <v>374.88907188500002</v>
      </c>
    </row>
    <row r="29" spans="1:16" ht="15.75" customHeight="1" x14ac:dyDescent="0.2">
      <c r="A29" s="465" t="s">
        <v>178</v>
      </c>
      <c r="B29" s="467">
        <v>789.43498025500003</v>
      </c>
      <c r="C29" s="467">
        <v>583.44876686199996</v>
      </c>
      <c r="D29" s="467">
        <v>407.90106273399999</v>
      </c>
      <c r="E29" s="467">
        <v>357.40051974400001</v>
      </c>
      <c r="F29" s="467">
        <v>405.39149323999999</v>
      </c>
      <c r="G29" s="467">
        <v>408.814046265</v>
      </c>
      <c r="H29" s="467">
        <v>360.24374602400002</v>
      </c>
      <c r="I29" s="467">
        <v>340.763037876</v>
      </c>
      <c r="J29" s="467">
        <v>328.90886223899997</v>
      </c>
      <c r="K29" s="467" t="s">
        <v>102</v>
      </c>
      <c r="L29" s="467">
        <v>257.47727817999998</v>
      </c>
      <c r="M29" s="480">
        <v>398.88577743299999</v>
      </c>
      <c r="N29" s="480">
        <v>309.65745483299997</v>
      </c>
      <c r="O29" s="480">
        <v>379.71345351600002</v>
      </c>
      <c r="P29" s="467">
        <v>339.263638641</v>
      </c>
    </row>
    <row r="30" spans="1:16" ht="15.75" customHeight="1" x14ac:dyDescent="0.2">
      <c r="A30" s="465" t="s">
        <v>179</v>
      </c>
      <c r="B30" s="467">
        <v>9.0500399760000008</v>
      </c>
      <c r="C30" s="467">
        <v>11.472384814</v>
      </c>
      <c r="D30" s="467">
        <v>11.199815586</v>
      </c>
      <c r="E30" s="467">
        <v>11.002284262</v>
      </c>
      <c r="F30" s="467">
        <v>9.3076464520000002</v>
      </c>
      <c r="G30" s="467">
        <v>13.807466037999999</v>
      </c>
      <c r="H30" s="467">
        <v>17.164890947</v>
      </c>
      <c r="I30" s="467">
        <v>19.199852283999999</v>
      </c>
      <c r="J30" s="467">
        <v>50.175883825</v>
      </c>
      <c r="K30" s="467" t="s">
        <v>102</v>
      </c>
      <c r="L30" s="467">
        <v>8.2613476860000006</v>
      </c>
      <c r="M30" s="480">
        <v>12.173049959</v>
      </c>
      <c r="N30" s="480">
        <v>22.448233479999999</v>
      </c>
      <c r="O30" s="480">
        <v>14.380859554000001</v>
      </c>
      <c r="P30" s="467">
        <v>23.371601746</v>
      </c>
    </row>
    <row r="31" spans="1:16" ht="15.75" customHeight="1" x14ac:dyDescent="0.2">
      <c r="A31" s="465" t="s">
        <v>180</v>
      </c>
      <c r="B31" s="467">
        <v>14.407839463</v>
      </c>
      <c r="C31" s="467">
        <v>9.5040925260000009</v>
      </c>
      <c r="D31" s="467">
        <v>9.0746199559999994</v>
      </c>
      <c r="E31" s="467">
        <v>8.1738896039999993</v>
      </c>
      <c r="F31" s="467">
        <v>10.725972176999999</v>
      </c>
      <c r="G31" s="467">
        <v>12.292080683</v>
      </c>
      <c r="H31" s="467">
        <v>14.259325821999999</v>
      </c>
      <c r="I31" s="467">
        <v>15.110948927999999</v>
      </c>
      <c r="J31" s="467">
        <v>19.964524817000001</v>
      </c>
      <c r="K31" s="467" t="s">
        <v>102</v>
      </c>
      <c r="L31" s="467">
        <v>40.370145272000002</v>
      </c>
      <c r="M31" s="480">
        <v>10.339043495</v>
      </c>
      <c r="N31" s="480">
        <v>24.828432247999999</v>
      </c>
      <c r="O31" s="480">
        <v>13.452351539</v>
      </c>
      <c r="P31" s="467">
        <v>12.253831498</v>
      </c>
    </row>
    <row r="32" spans="1:16" ht="15.75" customHeight="1" x14ac:dyDescent="0.25">
      <c r="A32" s="474" t="s">
        <v>181</v>
      </c>
      <c r="B32" s="466">
        <v>473.56368582900001</v>
      </c>
      <c r="C32" s="466">
        <v>329.72620529400001</v>
      </c>
      <c r="D32" s="466">
        <v>240.23578420199999</v>
      </c>
      <c r="E32" s="466">
        <v>213.37419276099999</v>
      </c>
      <c r="F32" s="466">
        <v>213.559794944</v>
      </c>
      <c r="G32" s="466">
        <v>169.12564527500001</v>
      </c>
      <c r="H32" s="466">
        <v>177.05808878100001</v>
      </c>
      <c r="I32" s="466">
        <v>179.60749323799999</v>
      </c>
      <c r="J32" s="466">
        <v>187.947311498</v>
      </c>
      <c r="K32" s="466" t="s">
        <v>102</v>
      </c>
      <c r="L32" s="466">
        <v>131.818200125</v>
      </c>
      <c r="M32" s="479">
        <v>220.128468664</v>
      </c>
      <c r="N32" s="479">
        <v>165.17244550300001</v>
      </c>
      <c r="O32" s="479">
        <v>208.32017005899999</v>
      </c>
      <c r="P32" s="466">
        <v>170.254008336</v>
      </c>
    </row>
    <row r="33" spans="1:16" ht="15.75" customHeight="1" x14ac:dyDescent="0.2">
      <c r="A33" s="465" t="s">
        <v>182</v>
      </c>
      <c r="B33" s="467">
        <v>92.407188422999994</v>
      </c>
      <c r="C33" s="467">
        <v>67.468897568000003</v>
      </c>
      <c r="D33" s="467">
        <v>49.266372349000001</v>
      </c>
      <c r="E33" s="467">
        <v>44.576328744000001</v>
      </c>
      <c r="F33" s="467">
        <v>47.619028348000001</v>
      </c>
      <c r="G33" s="467">
        <v>39.826043044999999</v>
      </c>
      <c r="H33" s="467">
        <v>43.333197927000001</v>
      </c>
      <c r="I33" s="467">
        <v>39.614713326</v>
      </c>
      <c r="J33" s="467">
        <v>41.155177070000001</v>
      </c>
      <c r="K33" s="467" t="s">
        <v>102</v>
      </c>
      <c r="L33" s="467">
        <v>25.922638574</v>
      </c>
      <c r="M33" s="480">
        <v>47.548284516000002</v>
      </c>
      <c r="N33" s="480">
        <v>35.287560182999997</v>
      </c>
      <c r="O33" s="480">
        <v>44.913845455000001</v>
      </c>
      <c r="P33" s="467">
        <v>39.710811999000001</v>
      </c>
    </row>
    <row r="34" spans="1:16" ht="15.75" customHeight="1" x14ac:dyDescent="0.2">
      <c r="A34" s="465" t="s">
        <v>183</v>
      </c>
      <c r="B34" s="467">
        <v>351.47580845499999</v>
      </c>
      <c r="C34" s="467">
        <v>234.18437609700001</v>
      </c>
      <c r="D34" s="467">
        <v>166.94216350100001</v>
      </c>
      <c r="E34" s="467">
        <v>139.82543679700001</v>
      </c>
      <c r="F34" s="467">
        <v>129.11230682600001</v>
      </c>
      <c r="G34" s="467">
        <v>100.090213984</v>
      </c>
      <c r="H34" s="467">
        <v>97.162985957000004</v>
      </c>
      <c r="I34" s="467">
        <v>101.528223508</v>
      </c>
      <c r="J34" s="467">
        <v>114.20759316</v>
      </c>
      <c r="K34" s="467" t="s">
        <v>102</v>
      </c>
      <c r="L34" s="467">
        <v>52.261488675999999</v>
      </c>
      <c r="M34" s="480">
        <v>141.891476369</v>
      </c>
      <c r="N34" s="480">
        <v>87.567022352999999</v>
      </c>
      <c r="O34" s="480">
        <v>130.218881853</v>
      </c>
      <c r="P34" s="467">
        <v>94.349235915999998</v>
      </c>
    </row>
    <row r="35" spans="1:16" ht="15.75" customHeight="1" x14ac:dyDescent="0.2">
      <c r="A35" s="475" t="s">
        <v>184</v>
      </c>
      <c r="B35" s="468">
        <v>29.680688951</v>
      </c>
      <c r="C35" s="468">
        <v>28.072931629999999</v>
      </c>
      <c r="D35" s="468">
        <v>24.027248352000001</v>
      </c>
      <c r="E35" s="468">
        <v>28.97242722</v>
      </c>
      <c r="F35" s="468">
        <v>36.828459770000002</v>
      </c>
      <c r="G35" s="468">
        <v>29.209388246</v>
      </c>
      <c r="H35" s="468">
        <v>36.561904896999998</v>
      </c>
      <c r="I35" s="468">
        <v>38.464556404</v>
      </c>
      <c r="J35" s="468">
        <v>32.584541266999999</v>
      </c>
      <c r="K35" s="468" t="s">
        <v>102</v>
      </c>
      <c r="L35" s="468">
        <v>53.634072875000001</v>
      </c>
      <c r="M35" s="481">
        <v>30.688707779000001</v>
      </c>
      <c r="N35" s="481">
        <v>42.317862967000003</v>
      </c>
      <c r="O35" s="481">
        <v>33.187442750999999</v>
      </c>
      <c r="P35" s="468">
        <v>36.193960421</v>
      </c>
    </row>
    <row r="36" spans="1:16" ht="15.75" customHeight="1" x14ac:dyDescent="0.25">
      <c r="A36" s="477" t="s">
        <v>185</v>
      </c>
      <c r="B36" s="466">
        <v>1759.864082796</v>
      </c>
      <c r="C36" s="466">
        <v>1392.4250379539999</v>
      </c>
      <c r="D36" s="466">
        <v>1146.643824884</v>
      </c>
      <c r="E36" s="466">
        <v>1055.0879281529999</v>
      </c>
      <c r="F36" s="466">
        <v>1164.597117065</v>
      </c>
      <c r="G36" s="466">
        <v>1299.7979343750001</v>
      </c>
      <c r="H36" s="466">
        <v>1382.7725618330001</v>
      </c>
      <c r="I36" s="466">
        <v>1511.231392276</v>
      </c>
      <c r="J36" s="466">
        <v>1603.2353534010001</v>
      </c>
      <c r="K36" s="466" t="s">
        <v>102</v>
      </c>
      <c r="L36" s="466">
        <v>1636.9782754380001</v>
      </c>
      <c r="M36" s="479">
        <v>1200.1028749069999</v>
      </c>
      <c r="N36" s="479">
        <v>1574.9006759629999</v>
      </c>
      <c r="O36" s="479">
        <v>1280.634982155</v>
      </c>
      <c r="P36" s="466">
        <v>1466.3233062419999</v>
      </c>
    </row>
    <row r="37" spans="1:16" ht="15.75" customHeight="1" x14ac:dyDescent="0.25">
      <c r="A37" s="477" t="s">
        <v>186</v>
      </c>
      <c r="B37" s="466">
        <v>1889.8872612059999</v>
      </c>
      <c r="C37" s="466">
        <v>1419.035290931</v>
      </c>
      <c r="D37" s="466">
        <v>1194.761892904</v>
      </c>
      <c r="E37" s="466">
        <v>1083.4723764319999</v>
      </c>
      <c r="F37" s="466">
        <v>1155.178187882</v>
      </c>
      <c r="G37" s="466">
        <v>1251.9748774489999</v>
      </c>
      <c r="H37" s="466">
        <v>1381.70944332</v>
      </c>
      <c r="I37" s="466">
        <v>1498.9543030560001</v>
      </c>
      <c r="J37" s="466">
        <v>1609.0094958019999</v>
      </c>
      <c r="K37" s="466" t="s">
        <v>102</v>
      </c>
      <c r="L37" s="466">
        <v>1657.244030245</v>
      </c>
      <c r="M37" s="479">
        <v>1217.648973651</v>
      </c>
      <c r="N37" s="479">
        <v>1577.802739431</v>
      </c>
      <c r="O37" s="479">
        <v>1295.034544244</v>
      </c>
      <c r="P37" s="466">
        <v>1465.6708103860001</v>
      </c>
    </row>
    <row r="38" spans="1:16" ht="15.75" customHeight="1" x14ac:dyDescent="0.25">
      <c r="A38" s="476" t="s">
        <v>187</v>
      </c>
      <c r="B38" s="469">
        <v>130.02317841000001</v>
      </c>
      <c r="C38" s="469">
        <v>26.610252976999998</v>
      </c>
      <c r="D38" s="469">
        <v>48.118068020000003</v>
      </c>
      <c r="E38" s="469">
        <v>28.384448279000001</v>
      </c>
      <c r="F38" s="469">
        <v>-9.4189291839999996</v>
      </c>
      <c r="G38" s="469">
        <v>-47.823056926</v>
      </c>
      <c r="H38" s="469">
        <v>-1.063118513</v>
      </c>
      <c r="I38" s="469">
        <v>-12.277089220000001</v>
      </c>
      <c r="J38" s="469">
        <v>5.7741423999999997</v>
      </c>
      <c r="K38" s="469" t="s">
        <v>102</v>
      </c>
      <c r="L38" s="469">
        <v>20.265754807</v>
      </c>
      <c r="M38" s="482">
        <v>17.546098743999998</v>
      </c>
      <c r="N38" s="482">
        <v>2.9020634680000001</v>
      </c>
      <c r="O38" s="482">
        <v>14.399562089</v>
      </c>
      <c r="P38" s="469">
        <v>-0.65249585499999996</v>
      </c>
    </row>
    <row r="39" spans="1:16" ht="15.75" customHeight="1" x14ac:dyDescent="0.2">
      <c r="A39" s="465" t="s">
        <v>188</v>
      </c>
      <c r="B39" s="467">
        <v>115.615495207</v>
      </c>
      <c r="C39" s="467">
        <v>100.102748066</v>
      </c>
      <c r="D39" s="467">
        <v>88.886863906000002</v>
      </c>
      <c r="E39" s="467">
        <v>83.372781087000007</v>
      </c>
      <c r="F39" s="467">
        <v>78.981941292000002</v>
      </c>
      <c r="G39" s="467">
        <v>91.461815436999998</v>
      </c>
      <c r="H39" s="467">
        <v>95.302977158999994</v>
      </c>
      <c r="I39" s="467">
        <v>109.44473948</v>
      </c>
      <c r="J39" s="467">
        <v>86.188621870000006</v>
      </c>
      <c r="K39" s="467" t="s">
        <v>102</v>
      </c>
      <c r="L39" s="467">
        <v>98.259380217</v>
      </c>
      <c r="M39" s="480">
        <v>88.230681684000004</v>
      </c>
      <c r="N39" s="480">
        <v>100.38362702800001</v>
      </c>
      <c r="O39" s="480">
        <v>90.841962472999995</v>
      </c>
      <c r="P39" s="467">
        <v>90.302686354000002</v>
      </c>
    </row>
    <row r="40" spans="1:16" ht="15.75" customHeight="1" x14ac:dyDescent="0.2">
      <c r="A40" s="465" t="s">
        <v>189</v>
      </c>
      <c r="B40" s="467">
        <v>109.451740726</v>
      </c>
      <c r="C40" s="467">
        <v>92.891253359000004</v>
      </c>
      <c r="D40" s="467">
        <v>68.408004521999999</v>
      </c>
      <c r="E40" s="467">
        <v>66.805338782000007</v>
      </c>
      <c r="F40" s="467">
        <v>65.086285782000004</v>
      </c>
      <c r="G40" s="467">
        <v>124.296395479</v>
      </c>
      <c r="H40" s="467">
        <v>88.589679669000006</v>
      </c>
      <c r="I40" s="467">
        <v>97.673681494999997</v>
      </c>
      <c r="J40" s="467">
        <v>125.03422436699999</v>
      </c>
      <c r="K40" s="467" t="s">
        <v>102</v>
      </c>
      <c r="L40" s="467">
        <v>50.638689718000002</v>
      </c>
      <c r="M40" s="480">
        <v>77.709439141000004</v>
      </c>
      <c r="N40" s="480">
        <v>87.783873252000006</v>
      </c>
      <c r="O40" s="480">
        <v>79.874114082999995</v>
      </c>
      <c r="P40" s="467">
        <v>90.226584556000006</v>
      </c>
    </row>
    <row r="41" spans="1:16" ht="15.75" customHeight="1" x14ac:dyDescent="0.2">
      <c r="A41" s="475" t="s">
        <v>190</v>
      </c>
      <c r="B41" s="468">
        <v>-6.1637544809999998</v>
      </c>
      <c r="C41" s="468">
        <v>-7.2114947059999999</v>
      </c>
      <c r="D41" s="468">
        <v>-20.478859385</v>
      </c>
      <c r="E41" s="468">
        <v>-16.567442304</v>
      </c>
      <c r="F41" s="468">
        <v>-13.895655509999999</v>
      </c>
      <c r="G41" s="468">
        <v>32.834580043000003</v>
      </c>
      <c r="H41" s="468">
        <v>-6.7132974900000004</v>
      </c>
      <c r="I41" s="468">
        <v>-11.771057985000001</v>
      </c>
      <c r="J41" s="468">
        <v>38.845602497000002</v>
      </c>
      <c r="K41" s="468" t="s">
        <v>102</v>
      </c>
      <c r="L41" s="468">
        <v>-47.620690498999998</v>
      </c>
      <c r="M41" s="481">
        <v>-10.521242543</v>
      </c>
      <c r="N41" s="481">
        <v>-12.599753776</v>
      </c>
      <c r="O41" s="481">
        <v>-10.96784839</v>
      </c>
      <c r="P41" s="468">
        <v>-7.6101797999999998E-2</v>
      </c>
    </row>
    <row r="42" spans="1:16" ht="15.75" customHeight="1" x14ac:dyDescent="0.25">
      <c r="A42" s="477" t="s">
        <v>191</v>
      </c>
      <c r="B42" s="466">
        <v>1875.4795780019999</v>
      </c>
      <c r="C42" s="466">
        <v>1492.5277860199999</v>
      </c>
      <c r="D42" s="466">
        <v>1235.5306887900001</v>
      </c>
      <c r="E42" s="466">
        <v>1138.4607092399999</v>
      </c>
      <c r="F42" s="466">
        <v>1243.5790583569999</v>
      </c>
      <c r="G42" s="466">
        <v>1391.2597498120001</v>
      </c>
      <c r="H42" s="466">
        <v>1478.075538992</v>
      </c>
      <c r="I42" s="466">
        <v>1620.6761317559999</v>
      </c>
      <c r="J42" s="466">
        <v>1689.423975272</v>
      </c>
      <c r="K42" s="466" t="s">
        <v>102</v>
      </c>
      <c r="L42" s="466">
        <v>1735.237655654</v>
      </c>
      <c r="M42" s="479">
        <v>1288.3335565909999</v>
      </c>
      <c r="N42" s="479">
        <v>1675.284302991</v>
      </c>
      <c r="O42" s="479">
        <v>1371.476944628</v>
      </c>
      <c r="P42" s="466">
        <v>1556.6259925950001</v>
      </c>
    </row>
    <row r="43" spans="1:16" ht="15.75" customHeight="1" x14ac:dyDescent="0.25">
      <c r="A43" s="477" t="s">
        <v>192</v>
      </c>
      <c r="B43" s="466">
        <v>1999.339001932</v>
      </c>
      <c r="C43" s="466">
        <v>1511.926544291</v>
      </c>
      <c r="D43" s="466">
        <v>1263.169897426</v>
      </c>
      <c r="E43" s="466">
        <v>1150.2777152149999</v>
      </c>
      <c r="F43" s="466">
        <v>1220.264473664</v>
      </c>
      <c r="G43" s="466">
        <v>1376.2712729279999</v>
      </c>
      <c r="H43" s="466">
        <v>1470.2991229889999</v>
      </c>
      <c r="I43" s="466">
        <v>1596.6279845510001</v>
      </c>
      <c r="J43" s="466">
        <v>1734.0437201679999</v>
      </c>
      <c r="K43" s="466" t="s">
        <v>102</v>
      </c>
      <c r="L43" s="466">
        <v>1707.882719962</v>
      </c>
      <c r="M43" s="479">
        <v>1295.3584127930001</v>
      </c>
      <c r="N43" s="479">
        <v>1665.5866126819999</v>
      </c>
      <c r="O43" s="479">
        <v>1374.908658327</v>
      </c>
      <c r="P43" s="466">
        <v>1555.8973949419999</v>
      </c>
    </row>
    <row r="44" spans="1:16" ht="15.75" customHeight="1" x14ac:dyDescent="0.2">
      <c r="A44" s="475" t="s">
        <v>193</v>
      </c>
      <c r="B44" s="468">
        <v>123.85942393000001</v>
      </c>
      <c r="C44" s="468">
        <v>19.398758270999998</v>
      </c>
      <c r="D44" s="468">
        <v>27.639208634999999</v>
      </c>
      <c r="E44" s="468">
        <v>11.817005975000001</v>
      </c>
      <c r="F44" s="468">
        <v>-23.314584694000001</v>
      </c>
      <c r="G44" s="468">
        <v>-14.988476884000001</v>
      </c>
      <c r="H44" s="468">
        <v>-7.7764160029999996</v>
      </c>
      <c r="I44" s="468">
        <v>-24.048147204999999</v>
      </c>
      <c r="J44" s="468">
        <v>44.619744896999997</v>
      </c>
      <c r="K44" s="468" t="s">
        <v>102</v>
      </c>
      <c r="L44" s="468">
        <v>-27.354935692000002</v>
      </c>
      <c r="M44" s="481">
        <v>7.0248562019999996</v>
      </c>
      <c r="N44" s="481">
        <v>-9.6976903080000003</v>
      </c>
      <c r="O44" s="481">
        <v>3.4317136989999999</v>
      </c>
      <c r="P44" s="468">
        <v>-0.72859765300000001</v>
      </c>
    </row>
    <row r="45" spans="1:16" s="8" customFormat="1" ht="15.75" customHeight="1" x14ac:dyDescent="0.25">
      <c r="A45" s="478" t="s">
        <v>283</v>
      </c>
      <c r="B45" s="469">
        <v>688.61244972600002</v>
      </c>
      <c r="C45" s="469">
        <v>656.28187665999997</v>
      </c>
      <c r="D45" s="469">
        <v>642.09746479499995</v>
      </c>
      <c r="E45" s="469">
        <v>651.33219485999996</v>
      </c>
      <c r="F45" s="469">
        <v>714.68283822299998</v>
      </c>
      <c r="G45" s="469">
        <v>712.87012587499999</v>
      </c>
      <c r="H45" s="469">
        <v>913.85737936400005</v>
      </c>
      <c r="I45" s="469">
        <v>1074.6209259760001</v>
      </c>
      <c r="J45" s="469">
        <v>832.15505533600003</v>
      </c>
      <c r="K45" s="469" t="s">
        <v>102</v>
      </c>
      <c r="L45" s="469">
        <v>985.00126658099998</v>
      </c>
      <c r="M45" s="482">
        <v>714.17328787700001</v>
      </c>
      <c r="N45" s="482">
        <v>989.36760827299997</v>
      </c>
      <c r="O45" s="482">
        <v>773.30378026999995</v>
      </c>
      <c r="P45" s="469">
        <v>911.97430987099995</v>
      </c>
    </row>
    <row r="46" spans="1:16" ht="15.75" customHeight="1" x14ac:dyDescent="0.25">
      <c r="A46" s="474" t="s">
        <v>442</v>
      </c>
      <c r="B46" s="467"/>
      <c r="C46" s="467"/>
      <c r="D46" s="467"/>
      <c r="E46" s="467"/>
      <c r="F46" s="467"/>
      <c r="G46" s="467"/>
      <c r="H46" s="467"/>
      <c r="I46" s="467"/>
      <c r="J46" s="467"/>
      <c r="K46" s="467"/>
      <c r="L46" s="467"/>
      <c r="M46" s="483"/>
      <c r="N46" s="483"/>
      <c r="O46" s="483"/>
      <c r="P46" s="470"/>
    </row>
    <row r="47" spans="1:16" ht="15.75" customHeight="1" x14ac:dyDescent="0.25">
      <c r="A47" s="465" t="s">
        <v>459</v>
      </c>
      <c r="B47" s="467">
        <v>946.60498171300003</v>
      </c>
      <c r="C47" s="467">
        <v>787.06105114499996</v>
      </c>
      <c r="D47" s="467">
        <v>717.23407451499997</v>
      </c>
      <c r="E47" s="467">
        <v>677.20817146599995</v>
      </c>
      <c r="F47" s="467">
        <v>736.640751357</v>
      </c>
      <c r="G47" s="467">
        <v>859.24242006199995</v>
      </c>
      <c r="H47" s="467">
        <v>985.44121604600002</v>
      </c>
      <c r="I47" s="467">
        <v>1130.408010953</v>
      </c>
      <c r="J47" s="467">
        <v>1198.107307111</v>
      </c>
      <c r="K47" s="467" t="s">
        <v>102</v>
      </c>
      <c r="L47" s="467">
        <v>1330.7825099260001</v>
      </c>
      <c r="M47" s="480">
        <v>776.141274254</v>
      </c>
      <c r="N47" s="480">
        <v>1214.075963559</v>
      </c>
      <c r="O47" s="480">
        <v>870.23948739000002</v>
      </c>
      <c r="P47" s="467">
        <v>1088.8753419449999</v>
      </c>
    </row>
    <row r="48" spans="1:16" ht="15.75" customHeight="1" x14ac:dyDescent="0.25">
      <c r="A48" s="465" t="s">
        <v>410</v>
      </c>
      <c r="B48" s="467">
        <v>312.42753059</v>
      </c>
      <c r="C48" s="467">
        <v>275.90201894299997</v>
      </c>
      <c r="D48" s="467">
        <v>310.06354415200002</v>
      </c>
      <c r="E48" s="467">
        <v>335.564067599</v>
      </c>
      <c r="F48" s="467">
        <v>390.219537022</v>
      </c>
      <c r="G48" s="467">
        <v>456.39531743100002</v>
      </c>
      <c r="H48" s="467">
        <v>518.52710716199999</v>
      </c>
      <c r="I48" s="467">
        <v>607.43547178400001</v>
      </c>
      <c r="J48" s="467">
        <v>664.32198322500005</v>
      </c>
      <c r="K48" s="467" t="s">
        <v>102</v>
      </c>
      <c r="L48" s="467">
        <v>651.19409541899995</v>
      </c>
      <c r="M48" s="480">
        <v>378.83028642599999</v>
      </c>
      <c r="N48" s="480">
        <v>635.19803665799998</v>
      </c>
      <c r="O48" s="480">
        <v>433.91554866199999</v>
      </c>
      <c r="P48" s="467">
        <v>596.25965187400004</v>
      </c>
    </row>
    <row r="49" spans="1:25" ht="15.75" customHeight="1" x14ac:dyDescent="0.25">
      <c r="A49" s="465" t="s">
        <v>411</v>
      </c>
      <c r="B49" s="467">
        <v>358.04144764799997</v>
      </c>
      <c r="C49" s="467">
        <v>330.97304672400003</v>
      </c>
      <c r="D49" s="467">
        <v>339.18005822800001</v>
      </c>
      <c r="E49" s="467">
        <v>413.82682629800001</v>
      </c>
      <c r="F49" s="467">
        <v>521.12028268100005</v>
      </c>
      <c r="G49" s="467">
        <v>597.96614092599998</v>
      </c>
      <c r="H49" s="467">
        <v>717.60526166700004</v>
      </c>
      <c r="I49" s="467">
        <v>818.02651875200002</v>
      </c>
      <c r="J49" s="467">
        <v>876.08360911499994</v>
      </c>
      <c r="K49" s="467" t="s">
        <v>102</v>
      </c>
      <c r="L49" s="467">
        <v>897.18342771499999</v>
      </c>
      <c r="M49" s="480">
        <v>482.197653199</v>
      </c>
      <c r="N49" s="480">
        <v>858.13776930200004</v>
      </c>
      <c r="O49" s="480">
        <v>562.97520755899995</v>
      </c>
      <c r="P49" s="467">
        <v>733.457201564</v>
      </c>
    </row>
    <row r="50" spans="1:25" ht="15.75" customHeight="1" x14ac:dyDescent="0.25">
      <c r="A50" s="465" t="s">
        <v>412</v>
      </c>
      <c r="B50" s="467">
        <v>1416.323575378</v>
      </c>
      <c r="C50" s="467">
        <v>1089.309085637</v>
      </c>
      <c r="D50" s="467">
        <v>954.52610870199999</v>
      </c>
      <c r="E50" s="467">
        <v>870.09818367100002</v>
      </c>
      <c r="F50" s="467">
        <v>941.61839293699995</v>
      </c>
      <c r="G50" s="467">
        <v>1082.849232174</v>
      </c>
      <c r="H50" s="467">
        <v>1204.6513545390001</v>
      </c>
      <c r="I50" s="467">
        <v>1319.3468098169999</v>
      </c>
      <c r="J50" s="467">
        <v>1421.0621843040001</v>
      </c>
      <c r="K50" s="467" t="s">
        <v>102</v>
      </c>
      <c r="L50" s="467">
        <v>1525.425830119</v>
      </c>
      <c r="M50" s="480">
        <v>997.52050498799997</v>
      </c>
      <c r="N50" s="480">
        <v>1412.6302939269999</v>
      </c>
      <c r="O50" s="480">
        <v>1086.714374184</v>
      </c>
      <c r="P50" s="467">
        <v>1295.4168020499999</v>
      </c>
    </row>
    <row r="51" spans="1:25" ht="15.75" customHeight="1" x14ac:dyDescent="0.25">
      <c r="A51" s="465" t="s">
        <v>460</v>
      </c>
      <c r="B51" s="467">
        <v>796.14661976499997</v>
      </c>
      <c r="C51" s="467">
        <v>586.23026722600002</v>
      </c>
      <c r="D51" s="467">
        <v>410.96954757600002</v>
      </c>
      <c r="E51" s="467">
        <v>360.37888867599997</v>
      </c>
      <c r="F51" s="467">
        <v>409.99027425700001</v>
      </c>
      <c r="G51" s="467">
        <v>415.20694559700001</v>
      </c>
      <c r="H51" s="467">
        <v>367.58977726299997</v>
      </c>
      <c r="I51" s="467">
        <v>352.72322266399999</v>
      </c>
      <c r="J51" s="467">
        <v>335.86617726600002</v>
      </c>
      <c r="K51" s="467" t="s">
        <v>102</v>
      </c>
      <c r="L51" s="467">
        <v>261.96004344900001</v>
      </c>
      <c r="M51" s="480">
        <v>403.25663939100002</v>
      </c>
      <c r="N51" s="480">
        <v>317.93711746999998</v>
      </c>
      <c r="O51" s="480">
        <v>384.92419221400002</v>
      </c>
      <c r="P51" s="467">
        <v>345.65416793499998</v>
      </c>
    </row>
    <row r="52" spans="1:25" ht="15.75" customHeight="1" x14ac:dyDescent="0.25">
      <c r="A52" s="465" t="s">
        <v>413</v>
      </c>
      <c r="B52" s="467">
        <v>688.61244972600002</v>
      </c>
      <c r="C52" s="467">
        <v>656.28187665999997</v>
      </c>
      <c r="D52" s="467">
        <v>642.09746479499995</v>
      </c>
      <c r="E52" s="467">
        <v>651.33219485999996</v>
      </c>
      <c r="F52" s="467">
        <v>714.68283822299998</v>
      </c>
      <c r="G52" s="467">
        <v>712.87012587499999</v>
      </c>
      <c r="H52" s="467">
        <v>913.85737936400005</v>
      </c>
      <c r="I52" s="467">
        <v>1074.6209259760001</v>
      </c>
      <c r="J52" s="467">
        <v>832.15505533600003</v>
      </c>
      <c r="K52" s="467" t="s">
        <v>102</v>
      </c>
      <c r="L52" s="467">
        <v>985.00126658099998</v>
      </c>
      <c r="M52" s="480">
        <v>714.17328787700001</v>
      </c>
      <c r="N52" s="480">
        <v>989.36760827299997</v>
      </c>
      <c r="O52" s="480">
        <v>773.30378026999995</v>
      </c>
      <c r="P52" s="467">
        <v>911.97430987099995</v>
      </c>
    </row>
    <row r="53" spans="1:25" ht="15.75" customHeight="1" x14ac:dyDescent="0.25">
      <c r="A53" s="465" t="s">
        <v>414</v>
      </c>
      <c r="B53" s="467">
        <v>311.588928055</v>
      </c>
      <c r="C53" s="467">
        <v>253.84125922699999</v>
      </c>
      <c r="D53" s="467">
        <v>203.112928455</v>
      </c>
      <c r="E53" s="467">
        <v>165.20003525999999</v>
      </c>
      <c r="F53" s="467">
        <v>132.71844071000001</v>
      </c>
      <c r="G53" s="467">
        <v>138.23937491000001</v>
      </c>
      <c r="H53" s="467">
        <v>129.95042881500001</v>
      </c>
      <c r="I53" s="467">
        <v>164.90598309699999</v>
      </c>
      <c r="J53" s="467">
        <v>228.17806684199999</v>
      </c>
      <c r="K53" s="467" t="s">
        <v>102</v>
      </c>
      <c r="L53" s="467">
        <v>177.29753692400001</v>
      </c>
      <c r="M53" s="480">
        <v>166.50023147600001</v>
      </c>
      <c r="N53" s="480">
        <v>183.39943697499999</v>
      </c>
      <c r="O53" s="480">
        <v>170.13133236799999</v>
      </c>
      <c r="P53" s="467">
        <v>166.190076272</v>
      </c>
    </row>
    <row r="54" spans="1:25" ht="12.75" customHeight="1" x14ac:dyDescent="0.2">
      <c r="A54" s="37" t="s">
        <v>903</v>
      </c>
      <c r="B54" s="13"/>
      <c r="C54" s="13"/>
      <c r="D54" s="13"/>
      <c r="E54" s="13"/>
      <c r="F54" s="13"/>
      <c r="G54" s="13"/>
      <c r="H54" s="13"/>
      <c r="I54" s="13"/>
      <c r="J54" s="215"/>
      <c r="K54" s="215"/>
      <c r="L54" s="215"/>
      <c r="M54" s="39"/>
      <c r="N54" s="13"/>
      <c r="O54" s="13"/>
      <c r="P54" s="13"/>
      <c r="Q54" s="13"/>
      <c r="R54" s="13"/>
      <c r="S54" s="13"/>
      <c r="T54" s="13"/>
      <c r="U54" s="13"/>
      <c r="V54" s="215"/>
      <c r="W54" s="215"/>
      <c r="X54" s="215"/>
      <c r="Y54" s="39"/>
    </row>
    <row r="55" spans="1:25" ht="12.75" customHeight="1" x14ac:dyDescent="0.2">
      <c r="A55" s="255" t="s">
        <v>468</v>
      </c>
      <c r="B55" s="13"/>
      <c r="C55" s="13"/>
      <c r="D55" s="13"/>
      <c r="E55" s="13"/>
      <c r="F55" s="13"/>
      <c r="G55" s="13"/>
      <c r="H55" s="13"/>
      <c r="I55" s="13"/>
      <c r="J55" s="13"/>
      <c r="K55" s="13"/>
      <c r="L55" s="13"/>
      <c r="M55" s="215"/>
      <c r="N55" s="215"/>
      <c r="O55" s="215"/>
      <c r="P55" s="39"/>
    </row>
    <row r="56" spans="1:25" ht="12.75" customHeight="1" x14ac:dyDescent="0.2">
      <c r="A56" s="37" t="s">
        <v>461</v>
      </c>
      <c r="B56" s="13"/>
      <c r="C56" s="13"/>
      <c r="D56" s="13"/>
      <c r="E56" s="13"/>
      <c r="F56" s="13"/>
      <c r="G56" s="13"/>
      <c r="H56" s="13"/>
      <c r="I56" s="13"/>
      <c r="J56" s="13"/>
      <c r="K56" s="13"/>
      <c r="L56" s="13"/>
      <c r="M56" s="215"/>
      <c r="N56" s="215"/>
      <c r="O56" s="215"/>
      <c r="P56" s="39"/>
    </row>
    <row r="57" spans="1:25" ht="12.75" customHeight="1" x14ac:dyDescent="0.2">
      <c r="A57" s="168" t="s">
        <v>558</v>
      </c>
      <c r="B57" s="13"/>
      <c r="C57" s="13"/>
      <c r="D57" s="13"/>
      <c r="E57" s="13"/>
      <c r="F57" s="13"/>
      <c r="G57" s="13"/>
      <c r="H57" s="13"/>
      <c r="I57" s="13"/>
      <c r="J57" s="13"/>
      <c r="K57" s="13"/>
      <c r="L57" s="13"/>
      <c r="M57" s="215"/>
      <c r="N57" s="215"/>
      <c r="O57" s="215"/>
      <c r="P57" s="39"/>
    </row>
    <row r="58" spans="1:25" x14ac:dyDescent="0.2">
      <c r="A58" s="255" t="s">
        <v>961</v>
      </c>
      <c r="B58" s="3"/>
      <c r="C58" s="3"/>
      <c r="D58" s="3"/>
      <c r="G58" s="185"/>
      <c r="J58" s="185"/>
      <c r="M58" s="215"/>
      <c r="N58" s="215"/>
      <c r="O58" s="215"/>
    </row>
    <row r="59" spans="1:25" x14ac:dyDescent="0.2">
      <c r="A59" s="286" t="s">
        <v>931</v>
      </c>
      <c r="B59" s="3"/>
      <c r="C59" s="3"/>
      <c r="D59" s="3"/>
      <c r="G59" s="185"/>
      <c r="J59" s="185"/>
    </row>
    <row r="61" spans="1:25" ht="27.75" customHeight="1" x14ac:dyDescent="0.2">
      <c r="A61" s="46" t="s">
        <v>959</v>
      </c>
    </row>
    <row r="62" spans="1:25" ht="15" customHeight="1" thickBot="1" x14ac:dyDescent="0.25">
      <c r="P62" s="40"/>
    </row>
    <row r="63" spans="1:25" ht="15" customHeight="1" x14ac:dyDescent="0.2">
      <c r="A63" s="41"/>
      <c r="B63" s="42" t="s">
        <v>35</v>
      </c>
      <c r="C63" s="42" t="s">
        <v>121</v>
      </c>
      <c r="D63" s="42" t="s">
        <v>123</v>
      </c>
      <c r="E63" s="42" t="s">
        <v>36</v>
      </c>
      <c r="F63" s="42" t="s">
        <v>37</v>
      </c>
      <c r="G63" s="42" t="s">
        <v>38</v>
      </c>
      <c r="H63" s="42" t="s">
        <v>39</v>
      </c>
      <c r="I63" s="42" t="s">
        <v>125</v>
      </c>
      <c r="J63" s="42" t="s">
        <v>126</v>
      </c>
      <c r="K63" s="42" t="s">
        <v>127</v>
      </c>
      <c r="L63" s="252">
        <v>100000</v>
      </c>
      <c r="M63" s="250" t="s">
        <v>231</v>
      </c>
      <c r="N63" s="250" t="s">
        <v>231</v>
      </c>
      <c r="O63" s="257" t="s">
        <v>77</v>
      </c>
      <c r="P63" s="281" t="s">
        <v>220</v>
      </c>
    </row>
    <row r="64" spans="1:25" ht="15.95" customHeight="1" x14ac:dyDescent="0.2">
      <c r="A64" s="566" t="s">
        <v>81</v>
      </c>
      <c r="B64" s="43" t="s">
        <v>120</v>
      </c>
      <c r="C64" s="43" t="s">
        <v>40</v>
      </c>
      <c r="D64" s="43" t="s">
        <v>40</v>
      </c>
      <c r="E64" s="43" t="s">
        <v>40</v>
      </c>
      <c r="F64" s="43" t="s">
        <v>40</v>
      </c>
      <c r="G64" s="43" t="s">
        <v>40</v>
      </c>
      <c r="H64" s="43" t="s">
        <v>40</v>
      </c>
      <c r="I64" s="43" t="s">
        <v>40</v>
      </c>
      <c r="J64" s="43" t="s">
        <v>40</v>
      </c>
      <c r="K64" s="43" t="s">
        <v>40</v>
      </c>
      <c r="L64" s="43" t="s">
        <v>43</v>
      </c>
      <c r="M64" s="239" t="s">
        <v>230</v>
      </c>
      <c r="N64" s="239" t="s">
        <v>138</v>
      </c>
      <c r="O64" s="256" t="s">
        <v>137</v>
      </c>
      <c r="P64" s="282" t="s">
        <v>284</v>
      </c>
    </row>
    <row r="65" spans="1:16" ht="15.95" customHeight="1" thickBot="1" x14ac:dyDescent="0.25">
      <c r="A65" s="423" t="s">
        <v>99</v>
      </c>
      <c r="B65" s="44" t="s">
        <v>43</v>
      </c>
      <c r="C65" s="44" t="s">
        <v>122</v>
      </c>
      <c r="D65" s="44" t="s">
        <v>124</v>
      </c>
      <c r="E65" s="44" t="s">
        <v>44</v>
      </c>
      <c r="F65" s="44" t="s">
        <v>45</v>
      </c>
      <c r="G65" s="44" t="s">
        <v>46</v>
      </c>
      <c r="H65" s="44" t="s">
        <v>42</v>
      </c>
      <c r="I65" s="44" t="s">
        <v>128</v>
      </c>
      <c r="J65" s="44" t="s">
        <v>129</v>
      </c>
      <c r="K65" s="44" t="s">
        <v>130</v>
      </c>
      <c r="L65" s="44" t="s">
        <v>131</v>
      </c>
      <c r="M65" s="251" t="s">
        <v>138</v>
      </c>
      <c r="N65" s="251" t="s">
        <v>131</v>
      </c>
      <c r="O65" s="258" t="s">
        <v>41</v>
      </c>
      <c r="P65" s="283" t="s">
        <v>239</v>
      </c>
    </row>
    <row r="66" spans="1:16" ht="15.95" customHeight="1" x14ac:dyDescent="0.25">
      <c r="A66" s="544" t="s">
        <v>200</v>
      </c>
      <c r="B66" s="192"/>
      <c r="C66" s="192"/>
      <c r="D66" s="192"/>
      <c r="E66" s="192"/>
      <c r="F66" s="192"/>
      <c r="G66" s="192"/>
      <c r="H66" s="192"/>
      <c r="I66" s="192"/>
      <c r="J66" s="192"/>
      <c r="K66" s="192"/>
      <c r="L66" s="192"/>
      <c r="M66" s="192"/>
      <c r="N66" s="192"/>
      <c r="O66" s="192"/>
    </row>
    <row r="67" spans="1:16" s="465" customFormat="1" ht="16.5" customHeight="1" x14ac:dyDescent="0.25">
      <c r="A67" s="487" t="s">
        <v>291</v>
      </c>
      <c r="B67" s="719">
        <f t="shared" ref="B67:J72" si="0">B8/B$8</f>
        <v>1</v>
      </c>
      <c r="C67" s="719">
        <f t="shared" si="0"/>
        <v>1</v>
      </c>
      <c r="D67" s="719">
        <f t="shared" si="0"/>
        <v>1</v>
      </c>
      <c r="E67" s="719">
        <f t="shared" si="0"/>
        <v>1</v>
      </c>
      <c r="F67" s="719">
        <f t="shared" si="0"/>
        <v>1</v>
      </c>
      <c r="G67" s="719">
        <f t="shared" si="0"/>
        <v>1</v>
      </c>
      <c r="H67" s="719">
        <f t="shared" si="0"/>
        <v>1</v>
      </c>
      <c r="I67" s="719">
        <f t="shared" si="0"/>
        <v>1</v>
      </c>
      <c r="J67" s="719">
        <f t="shared" si="0"/>
        <v>1</v>
      </c>
      <c r="K67" s="719" t="s">
        <v>102</v>
      </c>
      <c r="L67" s="719">
        <f t="shared" ref="L67:O72" si="1">L8/L$8</f>
        <v>1</v>
      </c>
      <c r="M67" s="720">
        <f t="shared" si="1"/>
        <v>1</v>
      </c>
      <c r="N67" s="720">
        <f t="shared" si="1"/>
        <v>1</v>
      </c>
      <c r="O67" s="720">
        <f t="shared" si="1"/>
        <v>1</v>
      </c>
      <c r="P67" s="719">
        <f t="shared" ref="P67:P72" si="2">P8/P$8</f>
        <v>1</v>
      </c>
    </row>
    <row r="68" spans="1:16" s="465" customFormat="1" ht="15.75" customHeight="1" x14ac:dyDescent="0.2">
      <c r="A68" s="490" t="s">
        <v>161</v>
      </c>
      <c r="B68" s="721">
        <f t="shared" si="0"/>
        <v>0.40388779702464872</v>
      </c>
      <c r="C68" s="721">
        <f t="shared" si="0"/>
        <v>0.38629862826944095</v>
      </c>
      <c r="D68" s="721">
        <f t="shared" si="0"/>
        <v>0.36193073003742426</v>
      </c>
      <c r="E68" s="721">
        <f t="shared" si="0"/>
        <v>0.349083433795361</v>
      </c>
      <c r="F68" s="721">
        <f t="shared" si="0"/>
        <v>0.33295516222290894</v>
      </c>
      <c r="G68" s="721">
        <f t="shared" si="0"/>
        <v>0.31416210985578585</v>
      </c>
      <c r="H68" s="721">
        <f t="shared" si="0"/>
        <v>0.28725965966535649</v>
      </c>
      <c r="I68" s="721">
        <f t="shared" si="0"/>
        <v>0.26109357032889818</v>
      </c>
      <c r="J68" s="721">
        <f t="shared" si="0"/>
        <v>0.23321294222094266</v>
      </c>
      <c r="K68" s="721" t="s">
        <v>102</v>
      </c>
      <c r="L68" s="721">
        <f t="shared" si="1"/>
        <v>0.22495958824730652</v>
      </c>
      <c r="M68" s="722">
        <f t="shared" si="1"/>
        <v>0.33470456673257221</v>
      </c>
      <c r="N68" s="722">
        <f t="shared" si="1"/>
        <v>0.24140023094144575</v>
      </c>
      <c r="O68" s="722">
        <f t="shared" si="1"/>
        <v>0.30673723456985419</v>
      </c>
      <c r="P68" s="721">
        <f t="shared" si="2"/>
        <v>0.26404539119645737</v>
      </c>
    </row>
    <row r="69" spans="1:16" s="465" customFormat="1" ht="15.75" customHeight="1" x14ac:dyDescent="0.2">
      <c r="A69" s="492" t="s">
        <v>162</v>
      </c>
      <c r="B69" s="723">
        <f t="shared" si="0"/>
        <v>0.2632091337852786</v>
      </c>
      <c r="C69" s="723">
        <f t="shared" si="0"/>
        <v>0.321947498459426</v>
      </c>
      <c r="D69" s="723">
        <f t="shared" si="0"/>
        <v>0.3783375670467215</v>
      </c>
      <c r="E69" s="723">
        <f t="shared" si="0"/>
        <v>0.43756692894844706</v>
      </c>
      <c r="F69" s="723">
        <f t="shared" si="0"/>
        <v>0.48664336647480483</v>
      </c>
      <c r="G69" s="723">
        <f t="shared" si="0"/>
        <v>0.52279595064565099</v>
      </c>
      <c r="H69" s="723">
        <f t="shared" si="0"/>
        <v>0.54831519633990455</v>
      </c>
      <c r="I69" s="723">
        <f t="shared" si="0"/>
        <v>0.5552862177545248</v>
      </c>
      <c r="J69" s="723">
        <f t="shared" si="0"/>
        <v>0.62394499251449465</v>
      </c>
      <c r="K69" s="723" t="s">
        <v>102</v>
      </c>
      <c r="L69" s="723">
        <f t="shared" si="1"/>
        <v>0.59048153899726441</v>
      </c>
      <c r="M69" s="724">
        <f t="shared" si="1"/>
        <v>0.45758084289881917</v>
      </c>
      <c r="N69" s="724">
        <f t="shared" si="1"/>
        <v>0.58371775770340872</v>
      </c>
      <c r="O69" s="724">
        <f t="shared" si="1"/>
        <v>0.49538951453866809</v>
      </c>
      <c r="P69" s="723">
        <f t="shared" si="2"/>
        <v>0.53433136062437614</v>
      </c>
    </row>
    <row r="70" spans="1:16" s="465" customFormat="1" ht="15.75" customHeight="1" x14ac:dyDescent="0.2">
      <c r="A70" s="490" t="s">
        <v>163</v>
      </c>
      <c r="B70" s="721">
        <f t="shared" si="0"/>
        <v>1.6817995394672498E-2</v>
      </c>
      <c r="C70" s="721">
        <f t="shared" si="0"/>
        <v>1.5898000820978267E-2</v>
      </c>
      <c r="D70" s="721">
        <f t="shared" si="0"/>
        <v>2.016912118786594E-2</v>
      </c>
      <c r="E70" s="721">
        <f t="shared" si="0"/>
        <v>2.2287963584251631E-2</v>
      </c>
      <c r="F70" s="721">
        <f t="shared" si="0"/>
        <v>2.2538646186363469E-2</v>
      </c>
      <c r="G70" s="721">
        <f t="shared" si="0"/>
        <v>1.7775087566402697E-2</v>
      </c>
      <c r="H70" s="721">
        <f t="shared" si="0"/>
        <v>2.1471938376245107E-2</v>
      </c>
      <c r="I70" s="721">
        <f t="shared" si="0"/>
        <v>2.7075998242217125E-2</v>
      </c>
      <c r="J70" s="721">
        <f t="shared" si="0"/>
        <v>1.1991980569797162E-2</v>
      </c>
      <c r="K70" s="721" t="s">
        <v>102</v>
      </c>
      <c r="L70" s="721">
        <f t="shared" si="1"/>
        <v>3.0068663399179869E-2</v>
      </c>
      <c r="M70" s="722">
        <f t="shared" si="1"/>
        <v>2.0930496525461379E-2</v>
      </c>
      <c r="N70" s="722">
        <f t="shared" si="1"/>
        <v>2.483056300508852E-2</v>
      </c>
      <c r="O70" s="722">
        <f t="shared" si="1"/>
        <v>2.2099514596935977E-2</v>
      </c>
      <c r="P70" s="721">
        <f t="shared" si="2"/>
        <v>1.9892834782474177E-2</v>
      </c>
    </row>
    <row r="71" spans="1:16" s="465" customFormat="1" ht="15.75" customHeight="1" x14ac:dyDescent="0.2">
      <c r="A71" s="492" t="s">
        <v>164</v>
      </c>
      <c r="B71" s="723">
        <f t="shared" si="0"/>
        <v>9.5320930692497488E-2</v>
      </c>
      <c r="C71" s="723">
        <f t="shared" si="0"/>
        <v>0.11145633564929736</v>
      </c>
      <c r="D71" s="723">
        <f t="shared" si="0"/>
        <v>0.12499009167038219</v>
      </c>
      <c r="E71" s="723">
        <f t="shared" si="0"/>
        <v>9.6022419233606715E-2</v>
      </c>
      <c r="F71" s="723">
        <f t="shared" si="0"/>
        <v>9.9495824366886462E-2</v>
      </c>
      <c r="G71" s="723">
        <f t="shared" si="0"/>
        <v>9.6059881802892655E-2</v>
      </c>
      <c r="H71" s="723">
        <f t="shared" si="0"/>
        <v>0.10503933005743063</v>
      </c>
      <c r="I71" s="723">
        <f t="shared" si="0"/>
        <v>0.12057642998860707</v>
      </c>
      <c r="J71" s="723">
        <f t="shared" si="0"/>
        <v>0.10329863290371821</v>
      </c>
      <c r="K71" s="723" t="s">
        <v>102</v>
      </c>
      <c r="L71" s="723">
        <f t="shared" si="1"/>
        <v>0.12212236587133145</v>
      </c>
      <c r="M71" s="724">
        <f t="shared" si="1"/>
        <v>0.10358302702255183</v>
      </c>
      <c r="N71" s="724">
        <f t="shared" si="1"/>
        <v>0.11730236914990202</v>
      </c>
      <c r="O71" s="724">
        <f t="shared" si="1"/>
        <v>0.10769530535512371</v>
      </c>
      <c r="P71" s="723">
        <f t="shared" si="2"/>
        <v>0.13924974883671079</v>
      </c>
    </row>
    <row r="72" spans="1:16" s="465" customFormat="1" ht="15.75" customHeight="1" x14ac:dyDescent="0.2">
      <c r="A72" s="495" t="s">
        <v>165</v>
      </c>
      <c r="B72" s="725">
        <f t="shared" si="0"/>
        <v>0.22076414310290277</v>
      </c>
      <c r="C72" s="725">
        <f t="shared" si="0"/>
        <v>0.16439953680085748</v>
      </c>
      <c r="D72" s="725">
        <f t="shared" si="0"/>
        <v>0.114572490058998</v>
      </c>
      <c r="E72" s="725">
        <f t="shared" si="0"/>
        <v>9.5039254438333567E-2</v>
      </c>
      <c r="F72" s="725">
        <f t="shared" si="0"/>
        <v>5.8367000750389218E-2</v>
      </c>
      <c r="G72" s="725">
        <f t="shared" si="0"/>
        <v>4.9206970129267828E-2</v>
      </c>
      <c r="H72" s="725">
        <f t="shared" si="0"/>
        <v>3.7913875561063203E-2</v>
      </c>
      <c r="I72" s="725">
        <f t="shared" si="0"/>
        <v>3.5967783685752652E-2</v>
      </c>
      <c r="J72" s="725">
        <f t="shared" si="0"/>
        <v>2.7551451791047395E-2</v>
      </c>
      <c r="K72" s="725" t="s">
        <v>102</v>
      </c>
      <c r="L72" s="725">
        <f t="shared" si="1"/>
        <v>3.2367843485669061E-2</v>
      </c>
      <c r="M72" s="726">
        <f t="shared" si="1"/>
        <v>8.320106682059536E-2</v>
      </c>
      <c r="N72" s="726">
        <f t="shared" si="1"/>
        <v>3.2749079199333904E-2</v>
      </c>
      <c r="O72" s="726">
        <f t="shared" si="1"/>
        <v>6.807843094170879E-2</v>
      </c>
      <c r="P72" s="725">
        <f t="shared" si="2"/>
        <v>4.2480664559981542E-2</v>
      </c>
    </row>
    <row r="73" spans="1:16" s="465" customFormat="1" ht="16.5" customHeight="1" x14ac:dyDescent="0.25">
      <c r="A73" s="498" t="s">
        <v>287</v>
      </c>
      <c r="B73" s="727">
        <f t="shared" ref="B73:J84" si="3">B14/B$14</f>
        <v>1</v>
      </c>
      <c r="C73" s="727">
        <f t="shared" si="3"/>
        <v>1</v>
      </c>
      <c r="D73" s="727">
        <f t="shared" si="3"/>
        <v>1</v>
      </c>
      <c r="E73" s="727">
        <f t="shared" si="3"/>
        <v>1</v>
      </c>
      <c r="F73" s="727">
        <f t="shared" si="3"/>
        <v>1</v>
      </c>
      <c r="G73" s="727">
        <f t="shared" si="3"/>
        <v>1</v>
      </c>
      <c r="H73" s="727">
        <f t="shared" si="3"/>
        <v>1</v>
      </c>
      <c r="I73" s="727">
        <f t="shared" si="3"/>
        <v>1</v>
      </c>
      <c r="J73" s="727">
        <f t="shared" si="3"/>
        <v>1</v>
      </c>
      <c r="K73" s="727" t="s">
        <v>102</v>
      </c>
      <c r="L73" s="727">
        <f t="shared" ref="L73:O84" si="4">L14/L$14</f>
        <v>1</v>
      </c>
      <c r="M73" s="728">
        <f t="shared" si="4"/>
        <v>1</v>
      </c>
      <c r="N73" s="728">
        <f t="shared" si="4"/>
        <v>1</v>
      </c>
      <c r="O73" s="728">
        <f t="shared" si="4"/>
        <v>1</v>
      </c>
      <c r="P73" s="727">
        <f t="shared" ref="P73:P84" si="5">P14/P$14</f>
        <v>1</v>
      </c>
    </row>
    <row r="74" spans="1:16" s="465" customFormat="1" ht="15.75" customHeight="1" x14ac:dyDescent="0.2">
      <c r="A74" s="490" t="s">
        <v>79</v>
      </c>
      <c r="B74" s="721">
        <f t="shared" si="3"/>
        <v>0.39674973356002252</v>
      </c>
      <c r="C74" s="721">
        <f t="shared" si="3"/>
        <v>0.41905009597075477</v>
      </c>
      <c r="D74" s="721">
        <f t="shared" si="3"/>
        <v>0.44240755118290581</v>
      </c>
      <c r="E74" s="721">
        <f t="shared" si="3"/>
        <v>0.54779036488050292</v>
      </c>
      <c r="F74" s="721">
        <f t="shared" si="3"/>
        <v>0.61192277864261213</v>
      </c>
      <c r="G74" s="721">
        <f t="shared" si="3"/>
        <v>0.62017387085803444</v>
      </c>
      <c r="H74" s="721">
        <f t="shared" si="3"/>
        <v>0.66060095571513888</v>
      </c>
      <c r="I74" s="721">
        <f t="shared" si="3"/>
        <v>0.67245371696700362</v>
      </c>
      <c r="J74" s="721">
        <f t="shared" si="3"/>
        <v>0.66512451245328619</v>
      </c>
      <c r="K74" s="721" t="s">
        <v>102</v>
      </c>
      <c r="L74" s="721">
        <f t="shared" si="4"/>
        <v>0.64451622968669842</v>
      </c>
      <c r="M74" s="722">
        <f t="shared" si="4"/>
        <v>0.55913549547706753</v>
      </c>
      <c r="N74" s="722">
        <f t="shared" si="4"/>
        <v>0.66049238287127943</v>
      </c>
      <c r="O74" s="722">
        <f t="shared" si="4"/>
        <v>0.58744539957001618</v>
      </c>
      <c r="P74" s="721">
        <f t="shared" si="5"/>
        <v>0.66702867027244916</v>
      </c>
    </row>
    <row r="75" spans="1:16" s="465" customFormat="1" ht="15.75" customHeight="1" x14ac:dyDescent="0.2">
      <c r="A75" s="492" t="s">
        <v>167</v>
      </c>
      <c r="B75" s="723">
        <f t="shared" si="3"/>
        <v>0.25279636226661195</v>
      </c>
      <c r="C75" s="723">
        <f t="shared" si="3"/>
        <v>0.30383758942986827</v>
      </c>
      <c r="D75" s="723">
        <f t="shared" si="3"/>
        <v>0.3553386912477749</v>
      </c>
      <c r="E75" s="723">
        <f t="shared" si="3"/>
        <v>0.47560934393867837</v>
      </c>
      <c r="F75" s="723">
        <f t="shared" si="3"/>
        <v>0.5534304412380634</v>
      </c>
      <c r="G75" s="723">
        <f t="shared" si="3"/>
        <v>0.5522155099334406</v>
      </c>
      <c r="H75" s="723">
        <f t="shared" si="3"/>
        <v>0.59569539266538707</v>
      </c>
      <c r="I75" s="723">
        <f t="shared" si="3"/>
        <v>0.62002387292349948</v>
      </c>
      <c r="J75" s="723">
        <f t="shared" si="3"/>
        <v>0.61649913620358798</v>
      </c>
      <c r="K75" s="723" t="s">
        <v>102</v>
      </c>
      <c r="L75" s="723">
        <f t="shared" si="4"/>
        <v>0.58815277019729617</v>
      </c>
      <c r="M75" s="724">
        <f t="shared" si="4"/>
        <v>0.48339623174442992</v>
      </c>
      <c r="N75" s="724">
        <f t="shared" si="4"/>
        <v>0.60747512848280016</v>
      </c>
      <c r="O75" s="724">
        <f t="shared" si="4"/>
        <v>0.51805260051127133</v>
      </c>
      <c r="P75" s="723">
        <f t="shared" si="5"/>
        <v>0.56619398513536523</v>
      </c>
    </row>
    <row r="76" spans="1:16" s="465" customFormat="1" ht="15.75" customHeight="1" x14ac:dyDescent="0.2">
      <c r="A76" s="490" t="s">
        <v>322</v>
      </c>
      <c r="B76" s="721">
        <f t="shared" si="3"/>
        <v>5.3513577619981274E-2</v>
      </c>
      <c r="C76" s="721">
        <f t="shared" si="3"/>
        <v>6.0383729992057829E-2</v>
      </c>
      <c r="D76" s="721">
        <f t="shared" si="3"/>
        <v>6.9475311132326134E-2</v>
      </c>
      <c r="E76" s="721">
        <f t="shared" si="3"/>
        <v>9.8184988265994186E-2</v>
      </c>
      <c r="F76" s="721">
        <f t="shared" si="3"/>
        <v>0.14019317844594417</v>
      </c>
      <c r="G76" s="721">
        <f t="shared" si="3"/>
        <v>0.12138961540481401</v>
      </c>
      <c r="H76" s="721">
        <f t="shared" si="3"/>
        <v>0.15859151145860845</v>
      </c>
      <c r="I76" s="721">
        <f t="shared" si="3"/>
        <v>0.14211607225169801</v>
      </c>
      <c r="J76" s="721">
        <f t="shared" si="3"/>
        <v>0.15147765874329311</v>
      </c>
      <c r="K76" s="721" t="s">
        <v>102</v>
      </c>
      <c r="L76" s="721">
        <f t="shared" si="4"/>
        <v>0.16245124970098895</v>
      </c>
      <c r="M76" s="722">
        <f t="shared" si="4"/>
        <v>0.11116780020610606</v>
      </c>
      <c r="N76" s="722">
        <f t="shared" si="4"/>
        <v>0.15173565860968058</v>
      </c>
      <c r="O76" s="722">
        <f t="shared" si="4"/>
        <v>0.12249877346470088</v>
      </c>
      <c r="P76" s="721">
        <f t="shared" si="5"/>
        <v>0.1178981310210805</v>
      </c>
    </row>
    <row r="77" spans="1:16" s="465" customFormat="1" ht="15.75" customHeight="1" x14ac:dyDescent="0.2">
      <c r="A77" s="492" t="s">
        <v>168</v>
      </c>
      <c r="B77" s="723">
        <f t="shared" si="3"/>
        <v>0.14395337129341057</v>
      </c>
      <c r="C77" s="723">
        <f t="shared" si="3"/>
        <v>0.11521250654088654</v>
      </c>
      <c r="D77" s="723">
        <f t="shared" si="3"/>
        <v>8.7068859936178578E-2</v>
      </c>
      <c r="E77" s="723">
        <f t="shared" si="3"/>
        <v>7.2181020942973892E-2</v>
      </c>
      <c r="F77" s="723">
        <f t="shared" si="3"/>
        <v>5.8492337404548789E-2</v>
      </c>
      <c r="G77" s="723">
        <f t="shared" si="3"/>
        <v>6.7958360925517325E-2</v>
      </c>
      <c r="H77" s="723">
        <f t="shared" si="3"/>
        <v>6.4905563050581941E-2</v>
      </c>
      <c r="I77" s="723">
        <f t="shared" si="3"/>
        <v>5.2429844043504127E-2</v>
      </c>
      <c r="J77" s="723">
        <f t="shared" si="3"/>
        <v>4.8625376249698218E-2</v>
      </c>
      <c r="K77" s="723" t="s">
        <v>102</v>
      </c>
      <c r="L77" s="723">
        <f t="shared" si="4"/>
        <v>5.6363459489402218E-2</v>
      </c>
      <c r="M77" s="724">
        <f t="shared" si="4"/>
        <v>7.5739263732637632E-2</v>
      </c>
      <c r="N77" s="724">
        <f t="shared" si="4"/>
        <v>5.3017254389187175E-2</v>
      </c>
      <c r="O77" s="724">
        <f t="shared" si="4"/>
        <v>6.9392799058744875E-2</v>
      </c>
      <c r="P77" s="723">
        <f t="shared" si="5"/>
        <v>0.10083468513708399</v>
      </c>
    </row>
    <row r="78" spans="1:16" s="465" customFormat="1" ht="15.75" customHeight="1" x14ac:dyDescent="0.2">
      <c r="A78" s="490" t="s">
        <v>169</v>
      </c>
      <c r="B78" s="721">
        <f t="shared" si="3"/>
        <v>0.3359213242786146</v>
      </c>
      <c r="C78" s="721">
        <f t="shared" si="3"/>
        <v>0.3158739721020396</v>
      </c>
      <c r="D78" s="721">
        <f t="shared" si="3"/>
        <v>0.31156491954045262</v>
      </c>
      <c r="E78" s="721">
        <f t="shared" si="3"/>
        <v>0.23759569363285671</v>
      </c>
      <c r="F78" s="721">
        <f t="shared" si="3"/>
        <v>0.1864162089724008</v>
      </c>
      <c r="G78" s="721">
        <f t="shared" si="3"/>
        <v>0.17575832584920562</v>
      </c>
      <c r="H78" s="721">
        <f t="shared" si="3"/>
        <v>0.14868690138031235</v>
      </c>
      <c r="I78" s="721">
        <f t="shared" si="3"/>
        <v>0.16553982309419751</v>
      </c>
      <c r="J78" s="721">
        <f t="shared" si="3"/>
        <v>0.18366761905555359</v>
      </c>
      <c r="K78" s="721" t="s">
        <v>102</v>
      </c>
      <c r="L78" s="721">
        <f t="shared" si="4"/>
        <v>0.13318802963245394</v>
      </c>
      <c r="M78" s="722">
        <f t="shared" si="4"/>
        <v>0.22473508907037137</v>
      </c>
      <c r="N78" s="722">
        <f t="shared" si="4"/>
        <v>0.15772400070907291</v>
      </c>
      <c r="O78" s="722">
        <f t="shared" si="4"/>
        <v>0.20601828024416344</v>
      </c>
      <c r="P78" s="721">
        <f t="shared" si="5"/>
        <v>0.16574458712070403</v>
      </c>
    </row>
    <row r="79" spans="1:16" s="465" customFormat="1" ht="15.75" customHeight="1" x14ac:dyDescent="0.2">
      <c r="A79" s="492" t="s">
        <v>170</v>
      </c>
      <c r="B79" s="723">
        <f t="shared" si="3"/>
        <v>0.21999840535863466</v>
      </c>
      <c r="C79" s="723">
        <f t="shared" si="3"/>
        <v>0.23302959882920662</v>
      </c>
      <c r="D79" s="723">
        <f t="shared" si="3"/>
        <v>0.21278928528335436</v>
      </c>
      <c r="E79" s="723">
        <f t="shared" si="3"/>
        <v>0.18986367097447607</v>
      </c>
      <c r="F79" s="723">
        <f t="shared" si="3"/>
        <v>0.14094716257191856</v>
      </c>
      <c r="G79" s="723">
        <f t="shared" si="3"/>
        <v>0.12766262449340382</v>
      </c>
      <c r="H79" s="723">
        <f t="shared" si="3"/>
        <v>0.10787389091902849</v>
      </c>
      <c r="I79" s="723">
        <f t="shared" si="3"/>
        <v>0.12499062556559581</v>
      </c>
      <c r="J79" s="723">
        <f t="shared" si="3"/>
        <v>0.16056867135181405</v>
      </c>
      <c r="K79" s="723" t="s">
        <v>102</v>
      </c>
      <c r="L79" s="723">
        <f t="shared" si="4"/>
        <v>0.11622822520985425</v>
      </c>
      <c r="M79" s="724">
        <f t="shared" si="4"/>
        <v>0.16691409413985228</v>
      </c>
      <c r="N79" s="724">
        <f t="shared" si="4"/>
        <v>0.12982833354448611</v>
      </c>
      <c r="O79" s="724">
        <f t="shared" si="4"/>
        <v>0.15655570259273457</v>
      </c>
      <c r="P79" s="723">
        <f t="shared" si="5"/>
        <v>0.12829081420667374</v>
      </c>
    </row>
    <row r="80" spans="1:16" s="465" customFormat="1" ht="15.75" customHeight="1" x14ac:dyDescent="0.2">
      <c r="A80" s="490" t="s">
        <v>171</v>
      </c>
      <c r="B80" s="721">
        <f t="shared" si="3"/>
        <v>4.5325183410060144E-2</v>
      </c>
      <c r="C80" s="721">
        <f t="shared" si="3"/>
        <v>3.1267879476174903E-2</v>
      </c>
      <c r="D80" s="721">
        <f t="shared" si="3"/>
        <v>1.6842957865094082E-2</v>
      </c>
      <c r="E80" s="721">
        <f t="shared" si="3"/>
        <v>6.0145573800884861E-3</v>
      </c>
      <c r="F80" s="721">
        <f t="shared" si="3"/>
        <v>3.2573580284823659E-3</v>
      </c>
      <c r="G80" s="721">
        <f t="shared" si="3"/>
        <v>2.7597684296273299E-3</v>
      </c>
      <c r="H80" s="721">
        <f t="shared" si="3"/>
        <v>1.8186537687814243E-3</v>
      </c>
      <c r="I80" s="721">
        <f t="shared" si="3"/>
        <v>2.1187012127521819E-3</v>
      </c>
      <c r="J80" s="721">
        <f t="shared" si="3"/>
        <v>4.0306349055409712E-3</v>
      </c>
      <c r="K80" s="721" t="s">
        <v>102</v>
      </c>
      <c r="L80" s="721">
        <f t="shared" si="4"/>
        <v>5.8009251438397953E-3</v>
      </c>
      <c r="M80" s="722">
        <f t="shared" si="4"/>
        <v>8.9218632975440072E-3</v>
      </c>
      <c r="N80" s="722">
        <f t="shared" si="4"/>
        <v>3.9097395544636475E-3</v>
      </c>
      <c r="O80" s="722">
        <f t="shared" si="4"/>
        <v>7.5219313723883475E-3</v>
      </c>
      <c r="P80" s="721">
        <f t="shared" si="5"/>
        <v>4.4286396949007366E-3</v>
      </c>
    </row>
    <row r="81" spans="1:16" s="465" customFormat="1" ht="15.75" customHeight="1" x14ac:dyDescent="0.2">
      <c r="A81" s="693" t="s">
        <v>608</v>
      </c>
      <c r="B81" s="723">
        <f t="shared" si="3"/>
        <v>7.0597735510625856E-2</v>
      </c>
      <c r="C81" s="723">
        <f t="shared" si="3"/>
        <v>5.1576493796658067E-2</v>
      </c>
      <c r="D81" s="723">
        <f t="shared" si="3"/>
        <v>8.1932676392004203E-2</v>
      </c>
      <c r="E81" s="723">
        <f t="shared" si="3"/>
        <v>4.1717465279441431E-2</v>
      </c>
      <c r="F81" s="723">
        <f t="shared" si="3"/>
        <v>4.221168837093791E-2</v>
      </c>
      <c r="G81" s="723">
        <f t="shared" si="3"/>
        <v>4.533593292709797E-2</v>
      </c>
      <c r="H81" s="723">
        <f t="shared" si="3"/>
        <v>3.8994356691672338E-2</v>
      </c>
      <c r="I81" s="723">
        <f t="shared" si="3"/>
        <v>3.8430496315849494E-2</v>
      </c>
      <c r="J81" s="723">
        <f t="shared" si="3"/>
        <v>1.9068312798198584E-2</v>
      </c>
      <c r="K81" s="723" t="s">
        <v>102</v>
      </c>
      <c r="L81" s="723">
        <f t="shared" si="4"/>
        <v>1.115887927875988E-2</v>
      </c>
      <c r="M81" s="724">
        <f t="shared" si="4"/>
        <v>4.8899131633977584E-2</v>
      </c>
      <c r="N81" s="724">
        <f t="shared" si="4"/>
        <v>2.3985927610123144E-2</v>
      </c>
      <c r="O81" s="724">
        <f t="shared" si="4"/>
        <v>4.1940646279040497E-2</v>
      </c>
      <c r="P81" s="723">
        <f t="shared" si="5"/>
        <v>3.3025133219901484E-2</v>
      </c>
    </row>
    <row r="82" spans="1:16" s="465" customFormat="1" ht="15.75" customHeight="1" x14ac:dyDescent="0.2">
      <c r="A82" s="490" t="s">
        <v>172</v>
      </c>
      <c r="B82" s="721">
        <f t="shared" si="3"/>
        <v>4.6691730748992528E-2</v>
      </c>
      <c r="C82" s="721">
        <f t="shared" si="3"/>
        <v>3.3425244382964202E-2</v>
      </c>
      <c r="D82" s="721">
        <f t="shared" si="3"/>
        <v>2.9577545988125623E-2</v>
      </c>
      <c r="E82" s="721">
        <f t="shared" si="3"/>
        <v>4.430713930047353E-2</v>
      </c>
      <c r="F82" s="721">
        <f t="shared" si="3"/>
        <v>6.4967711357240832E-2</v>
      </c>
      <c r="G82" s="721">
        <f t="shared" si="3"/>
        <v>6.4964409186279215E-2</v>
      </c>
      <c r="H82" s="721">
        <f t="shared" si="3"/>
        <v>6.3713223799405264E-2</v>
      </c>
      <c r="I82" s="721">
        <f t="shared" si="3"/>
        <v>5.946284293125452E-2</v>
      </c>
      <c r="J82" s="721">
        <f t="shared" si="3"/>
        <v>5.4132279252562102E-2</v>
      </c>
      <c r="K82" s="721" t="s">
        <v>102</v>
      </c>
      <c r="L82" s="721">
        <f t="shared" si="4"/>
        <v>6.1125455247946117E-2</v>
      </c>
      <c r="M82" s="722">
        <f t="shared" si="4"/>
        <v>5.0270910737422139E-2</v>
      </c>
      <c r="N82" s="722">
        <f t="shared" si="4"/>
        <v>5.886696476742647E-2</v>
      </c>
      <c r="O82" s="722">
        <f t="shared" si="4"/>
        <v>5.2671867115018367E-2</v>
      </c>
      <c r="P82" s="721">
        <f t="shared" si="5"/>
        <v>4.435672770962111E-2</v>
      </c>
    </row>
    <row r="83" spans="1:16" s="465" customFormat="1" ht="15.75" customHeight="1" x14ac:dyDescent="0.2">
      <c r="A83" s="492" t="s">
        <v>173</v>
      </c>
      <c r="B83" s="723">
        <f t="shared" si="3"/>
        <v>8.2337103284379473E-2</v>
      </c>
      <c r="C83" s="723">
        <f t="shared" si="3"/>
        <v>9.9597627788587037E-2</v>
      </c>
      <c r="D83" s="723">
        <f t="shared" si="3"/>
        <v>9.436828107875439E-2</v>
      </c>
      <c r="E83" s="723">
        <f t="shared" si="3"/>
        <v>8.4281396843748135E-2</v>
      </c>
      <c r="F83" s="723">
        <f t="shared" si="3"/>
        <v>7.6871533008428514E-2</v>
      </c>
      <c r="G83" s="723">
        <f t="shared" si="3"/>
        <v>8.9924258877207369E-2</v>
      </c>
      <c r="H83" s="723">
        <f t="shared" si="3"/>
        <v>8.1770238118975158E-2</v>
      </c>
      <c r="I83" s="723">
        <f t="shared" si="3"/>
        <v>7.0741570075836022E-2</v>
      </c>
      <c r="J83" s="723">
        <f t="shared" si="3"/>
        <v>7.9108244268746991E-2</v>
      </c>
      <c r="K83" s="723" t="s">
        <v>102</v>
      </c>
      <c r="L83" s="723">
        <f t="shared" si="4"/>
        <v>0.12404391462824434</v>
      </c>
      <c r="M83" s="724">
        <f t="shared" si="4"/>
        <v>8.5573525149768112E-2</v>
      </c>
      <c r="N83" s="724">
        <f t="shared" si="4"/>
        <v>9.228905257056387E-2</v>
      </c>
      <c r="O83" s="724">
        <f t="shared" si="4"/>
        <v>8.744923327471267E-2</v>
      </c>
      <c r="P83" s="723">
        <f t="shared" si="5"/>
        <v>7.9228385332490533E-2</v>
      </c>
    </row>
    <row r="84" spans="1:16" s="465" customFormat="1" ht="15.75" customHeight="1" x14ac:dyDescent="0.2">
      <c r="A84" s="495" t="s">
        <v>174</v>
      </c>
      <c r="B84" s="725">
        <f t="shared" si="3"/>
        <v>0.13830010812657875</v>
      </c>
      <c r="C84" s="725">
        <f t="shared" si="3"/>
        <v>0.13205305975565437</v>
      </c>
      <c r="D84" s="725">
        <f t="shared" si="3"/>
        <v>0.1220817022097615</v>
      </c>
      <c r="E84" s="725">
        <f t="shared" si="3"/>
        <v>8.6025405341269345E-2</v>
      </c>
      <c r="F84" s="725">
        <f t="shared" si="3"/>
        <v>5.9821768019317753E-2</v>
      </c>
      <c r="G84" s="725">
        <f t="shared" si="3"/>
        <v>4.91791352283499E-2</v>
      </c>
      <c r="H84" s="725">
        <f t="shared" si="3"/>
        <v>4.5228680986168328E-2</v>
      </c>
      <c r="I84" s="725">
        <f t="shared" si="3"/>
        <v>3.1802046933224311E-2</v>
      </c>
      <c r="J84" s="725">
        <f t="shared" si="3"/>
        <v>1.7967344969851036E-2</v>
      </c>
      <c r="K84" s="725" t="s">
        <v>102</v>
      </c>
      <c r="L84" s="725">
        <f t="shared" si="4"/>
        <v>3.7126370804657187E-2</v>
      </c>
      <c r="M84" s="726">
        <f t="shared" si="4"/>
        <v>8.0284979564368378E-2</v>
      </c>
      <c r="N84" s="726">
        <f t="shared" si="4"/>
        <v>3.0627599081657395E-2</v>
      </c>
      <c r="O84" s="726">
        <f t="shared" si="4"/>
        <v>6.6415219797009512E-2</v>
      </c>
      <c r="P84" s="725">
        <f t="shared" si="5"/>
        <v>4.3641629565507149E-2</v>
      </c>
    </row>
    <row r="85" spans="1:16" s="465" customFormat="1" ht="16.5" customHeight="1" x14ac:dyDescent="0.25">
      <c r="A85" s="501" t="s">
        <v>201</v>
      </c>
      <c r="B85" s="729"/>
      <c r="C85" s="729"/>
      <c r="D85" s="729"/>
      <c r="E85" s="729"/>
      <c r="F85" s="729"/>
      <c r="G85" s="729"/>
      <c r="H85" s="729"/>
      <c r="I85" s="729"/>
      <c r="J85" s="729"/>
      <c r="K85" s="729"/>
      <c r="L85" s="729"/>
      <c r="M85" s="730"/>
      <c r="N85" s="730"/>
      <c r="O85" s="730"/>
      <c r="P85" s="731"/>
    </row>
    <row r="86" spans="1:16" s="465" customFormat="1" ht="16.5" customHeight="1" x14ac:dyDescent="0.25">
      <c r="A86" s="498" t="s">
        <v>288</v>
      </c>
      <c r="B86" s="727">
        <f t="shared" ref="B86:J89" si="6">B28/B$28</f>
        <v>1</v>
      </c>
      <c r="C86" s="727">
        <f t="shared" si="6"/>
        <v>1</v>
      </c>
      <c r="D86" s="727">
        <f t="shared" si="6"/>
        <v>1</v>
      </c>
      <c r="E86" s="727">
        <f t="shared" si="6"/>
        <v>1</v>
      </c>
      <c r="F86" s="727">
        <f t="shared" si="6"/>
        <v>1</v>
      </c>
      <c r="G86" s="727">
        <f t="shared" si="6"/>
        <v>1</v>
      </c>
      <c r="H86" s="727">
        <f t="shared" si="6"/>
        <v>1</v>
      </c>
      <c r="I86" s="727">
        <f t="shared" si="6"/>
        <v>1</v>
      </c>
      <c r="J86" s="727">
        <f t="shared" si="6"/>
        <v>1</v>
      </c>
      <c r="K86" s="727" t="s">
        <v>102</v>
      </c>
      <c r="L86" s="727">
        <f t="shared" ref="L86:O89" si="7">L28/L$28</f>
        <v>1</v>
      </c>
      <c r="M86" s="728">
        <f t="shared" si="7"/>
        <v>1</v>
      </c>
      <c r="N86" s="728">
        <f t="shared" si="7"/>
        <v>1</v>
      </c>
      <c r="O86" s="728">
        <f t="shared" si="7"/>
        <v>1</v>
      </c>
      <c r="P86" s="727">
        <f t="shared" ref="P86:P89" si="8">P28/P$28</f>
        <v>1</v>
      </c>
    </row>
    <row r="87" spans="1:16" s="465" customFormat="1" ht="16.5" customHeight="1" x14ac:dyDescent="0.2">
      <c r="A87" s="490" t="s">
        <v>178</v>
      </c>
      <c r="B87" s="721">
        <f t="shared" si="6"/>
        <v>0.9711427168288802</v>
      </c>
      <c r="C87" s="721">
        <f t="shared" si="6"/>
        <v>0.96529516670387494</v>
      </c>
      <c r="D87" s="721">
        <f t="shared" si="6"/>
        <v>0.95264923933379486</v>
      </c>
      <c r="E87" s="721">
        <f t="shared" si="6"/>
        <v>0.94907764024860308</v>
      </c>
      <c r="F87" s="721">
        <f t="shared" si="6"/>
        <v>0.95290917703462696</v>
      </c>
      <c r="G87" s="721">
        <f t="shared" si="6"/>
        <v>0.93998912164886017</v>
      </c>
      <c r="H87" s="721">
        <f t="shared" si="6"/>
        <v>0.91976822269324088</v>
      </c>
      <c r="I87" s="721">
        <f t="shared" si="6"/>
        <v>0.90852254240011132</v>
      </c>
      <c r="J87" s="721">
        <f t="shared" si="6"/>
        <v>0.82423120711893061</v>
      </c>
      <c r="K87" s="721" t="s">
        <v>102</v>
      </c>
      <c r="L87" s="721">
        <f t="shared" si="7"/>
        <v>0.8411300245425638</v>
      </c>
      <c r="M87" s="722">
        <f t="shared" si="7"/>
        <v>0.94657758140397263</v>
      </c>
      <c r="N87" s="722">
        <f t="shared" si="7"/>
        <v>0.86754792269874792</v>
      </c>
      <c r="O87" s="722">
        <f t="shared" si="7"/>
        <v>0.93170546219379602</v>
      </c>
      <c r="P87" s="721">
        <f t="shared" si="8"/>
        <v>0.90497073423647734</v>
      </c>
    </row>
    <row r="88" spans="1:16" s="465" customFormat="1" ht="16.5" customHeight="1" x14ac:dyDescent="0.2">
      <c r="A88" s="492" t="s">
        <v>179</v>
      </c>
      <c r="B88" s="723">
        <f t="shared" si="6"/>
        <v>1.1133127653988257E-2</v>
      </c>
      <c r="C88" s="723">
        <f t="shared" si="6"/>
        <v>1.8980651327934788E-2</v>
      </c>
      <c r="D88" s="723">
        <f t="shared" si="6"/>
        <v>2.615706791045911E-2</v>
      </c>
      <c r="E88" s="723">
        <f t="shared" si="6"/>
        <v>2.921658309899143E-2</v>
      </c>
      <c r="F88" s="723">
        <f t="shared" si="6"/>
        <v>2.1878460373744833E-2</v>
      </c>
      <c r="G88" s="723">
        <f t="shared" si="6"/>
        <v>3.1747607480304064E-2</v>
      </c>
      <c r="H88" s="723">
        <f t="shared" si="6"/>
        <v>4.3825108453079673E-2</v>
      </c>
      <c r="I88" s="723">
        <f t="shared" si="6"/>
        <v>5.1189526656097495E-2</v>
      </c>
      <c r="J88" s="723">
        <f t="shared" si="6"/>
        <v>0.12573856785679269</v>
      </c>
      <c r="K88" s="723" t="s">
        <v>102</v>
      </c>
      <c r="L88" s="723">
        <f t="shared" si="7"/>
        <v>2.6988274969342901E-2</v>
      </c>
      <c r="M88" s="724">
        <f t="shared" si="7"/>
        <v>2.8887307696588399E-2</v>
      </c>
      <c r="N88" s="724">
        <f t="shared" si="7"/>
        <v>6.2891811645010828E-2</v>
      </c>
      <c r="O88" s="724">
        <f t="shared" si="7"/>
        <v>3.5286412091635445E-2</v>
      </c>
      <c r="P88" s="723">
        <f t="shared" si="8"/>
        <v>6.2342712814977469E-2</v>
      </c>
    </row>
    <row r="89" spans="1:16" s="465" customFormat="1" ht="16.5" customHeight="1" x14ac:dyDescent="0.2">
      <c r="A89" s="495" t="s">
        <v>180</v>
      </c>
      <c r="B89" s="725">
        <f t="shared" si="6"/>
        <v>1.7724155515901403E-2</v>
      </c>
      <c r="C89" s="725">
        <f t="shared" si="6"/>
        <v>1.5724181968190122E-2</v>
      </c>
      <c r="D89" s="725">
        <f t="shared" si="6"/>
        <v>2.1193692755746011E-2</v>
      </c>
      <c r="E89" s="725">
        <f t="shared" si="6"/>
        <v>2.1705776652405504E-2</v>
      </c>
      <c r="F89" s="725">
        <f t="shared" si="6"/>
        <v>2.5212362593978774E-2</v>
      </c>
      <c r="G89" s="725">
        <f t="shared" si="6"/>
        <v>2.8263270868536458E-2</v>
      </c>
      <c r="H89" s="725">
        <f t="shared" si="6"/>
        <v>3.6406668853679457E-2</v>
      </c>
      <c r="I89" s="725">
        <f t="shared" si="6"/>
        <v>4.0287930943791204E-2</v>
      </c>
      <c r="J89" s="725">
        <f t="shared" si="6"/>
        <v>5.0030225021770729E-2</v>
      </c>
      <c r="K89" s="725" t="s">
        <v>102</v>
      </c>
      <c r="L89" s="725">
        <f t="shared" si="7"/>
        <v>0.13188170048809325</v>
      </c>
      <c r="M89" s="726">
        <f t="shared" si="7"/>
        <v>2.4535110899438946E-2</v>
      </c>
      <c r="N89" s="726">
        <f t="shared" si="7"/>
        <v>6.9560265656241238E-2</v>
      </c>
      <c r="O89" s="726">
        <f t="shared" si="7"/>
        <v>3.300812571211488E-2</v>
      </c>
      <c r="P89" s="725">
        <f t="shared" si="8"/>
        <v>3.2686552948545146E-2</v>
      </c>
    </row>
    <row r="90" spans="1:16" s="465" customFormat="1" ht="16.5" customHeight="1" x14ac:dyDescent="0.25">
      <c r="A90" s="498" t="s">
        <v>289</v>
      </c>
      <c r="B90" s="727">
        <f t="shared" ref="B90:J93" si="9">B32/B$32</f>
        <v>1</v>
      </c>
      <c r="C90" s="727">
        <f t="shared" si="9"/>
        <v>1</v>
      </c>
      <c r="D90" s="727">
        <f t="shared" si="9"/>
        <v>1</v>
      </c>
      <c r="E90" s="727">
        <f t="shared" si="9"/>
        <v>1</v>
      </c>
      <c r="F90" s="727">
        <f t="shared" si="9"/>
        <v>1</v>
      </c>
      <c r="G90" s="727">
        <f t="shared" si="9"/>
        <v>1</v>
      </c>
      <c r="H90" s="727">
        <f t="shared" si="9"/>
        <v>1</v>
      </c>
      <c r="I90" s="727">
        <f t="shared" si="9"/>
        <v>1</v>
      </c>
      <c r="J90" s="727">
        <f t="shared" si="9"/>
        <v>1</v>
      </c>
      <c r="K90" s="727" t="s">
        <v>102</v>
      </c>
      <c r="L90" s="727">
        <f t="shared" ref="L90:O93" si="10">L32/L$32</f>
        <v>1</v>
      </c>
      <c r="M90" s="728">
        <f t="shared" si="10"/>
        <v>1</v>
      </c>
      <c r="N90" s="728">
        <f t="shared" si="10"/>
        <v>1</v>
      </c>
      <c r="O90" s="728">
        <f t="shared" si="10"/>
        <v>1</v>
      </c>
      <c r="P90" s="727">
        <f t="shared" ref="P90:P93" si="11">P32/P$32</f>
        <v>1</v>
      </c>
    </row>
    <row r="91" spans="1:16" s="465" customFormat="1" ht="16.5" customHeight="1" x14ac:dyDescent="0.2">
      <c r="A91" s="490" t="s">
        <v>182</v>
      </c>
      <c r="B91" s="721">
        <f t="shared" si="9"/>
        <v>0.19513149168360741</v>
      </c>
      <c r="C91" s="721">
        <f t="shared" si="9"/>
        <v>0.20462097487168615</v>
      </c>
      <c r="D91" s="721">
        <f t="shared" si="9"/>
        <v>0.20507507868842237</v>
      </c>
      <c r="E91" s="721">
        <f t="shared" si="9"/>
        <v>0.20891152846178479</v>
      </c>
      <c r="F91" s="721">
        <f t="shared" si="9"/>
        <v>0.22297749611759432</v>
      </c>
      <c r="G91" s="721">
        <f t="shared" si="9"/>
        <v>0.23548198725416508</v>
      </c>
      <c r="H91" s="721">
        <f t="shared" si="9"/>
        <v>0.24474000722213859</v>
      </c>
      <c r="I91" s="721">
        <f t="shared" si="9"/>
        <v>0.22056269820271965</v>
      </c>
      <c r="J91" s="721">
        <f t="shared" si="9"/>
        <v>0.21897188494999006</v>
      </c>
      <c r="K91" s="721" t="s">
        <v>102</v>
      </c>
      <c r="L91" s="721">
        <f t="shared" si="10"/>
        <v>0.19665447221565907</v>
      </c>
      <c r="M91" s="722">
        <f t="shared" si="10"/>
        <v>0.21600243169172645</v>
      </c>
      <c r="N91" s="722">
        <f t="shared" si="10"/>
        <v>0.21364072000955556</v>
      </c>
      <c r="O91" s="722">
        <f t="shared" si="10"/>
        <v>0.21560008059843461</v>
      </c>
      <c r="P91" s="721">
        <f t="shared" si="11"/>
        <v>0.23324450558972948</v>
      </c>
    </row>
    <row r="92" spans="1:16" s="465" customFormat="1" ht="16.5" customHeight="1" x14ac:dyDescent="0.2">
      <c r="A92" s="492" t="s">
        <v>183</v>
      </c>
      <c r="B92" s="723">
        <f t="shared" si="9"/>
        <v>0.74219332894945633</v>
      </c>
      <c r="C92" s="723">
        <f t="shared" si="9"/>
        <v>0.71023889620234992</v>
      </c>
      <c r="D92" s="723">
        <f t="shared" si="9"/>
        <v>0.69490964493711005</v>
      </c>
      <c r="E92" s="723">
        <f t="shared" si="9"/>
        <v>0.65530622512357062</v>
      </c>
      <c r="F92" s="723">
        <f t="shared" si="9"/>
        <v>0.6045721614401065</v>
      </c>
      <c r="G92" s="723">
        <f t="shared" si="9"/>
        <v>0.59180979810159662</v>
      </c>
      <c r="H92" s="723">
        <f t="shared" si="9"/>
        <v>0.54876332748163326</v>
      </c>
      <c r="I92" s="723">
        <f t="shared" si="9"/>
        <v>0.56527832819014823</v>
      </c>
      <c r="J92" s="723">
        <f t="shared" si="9"/>
        <v>0.60765749852833262</v>
      </c>
      <c r="K92" s="723" t="s">
        <v>102</v>
      </c>
      <c r="L92" s="723">
        <f t="shared" si="10"/>
        <v>0.39646641075694933</v>
      </c>
      <c r="M92" s="724">
        <f t="shared" si="10"/>
        <v>0.64458485188292713</v>
      </c>
      <c r="N92" s="724">
        <f t="shared" si="10"/>
        <v>0.53015514837436695</v>
      </c>
      <c r="O92" s="724">
        <f t="shared" si="10"/>
        <v>0.62509012841204803</v>
      </c>
      <c r="P92" s="723">
        <f t="shared" si="11"/>
        <v>0.55416748679302585</v>
      </c>
    </row>
    <row r="93" spans="1:16" s="465" customFormat="1" ht="16.5" customHeight="1" x14ac:dyDescent="0.2">
      <c r="A93" s="490" t="s">
        <v>184</v>
      </c>
      <c r="B93" s="725">
        <f t="shared" si="9"/>
        <v>6.2675179366936201E-2</v>
      </c>
      <c r="C93" s="725">
        <f t="shared" si="9"/>
        <v>8.5140128928996708E-2</v>
      </c>
      <c r="D93" s="725">
        <f t="shared" si="9"/>
        <v>0.10001527637446767</v>
      </c>
      <c r="E93" s="725">
        <f t="shared" si="9"/>
        <v>0.1357822464146447</v>
      </c>
      <c r="F93" s="725">
        <f t="shared" si="9"/>
        <v>0.17245034244229923</v>
      </c>
      <c r="G93" s="725">
        <f t="shared" si="9"/>
        <v>0.17270821464423824</v>
      </c>
      <c r="H93" s="725">
        <f t="shared" si="9"/>
        <v>0.20649666529622809</v>
      </c>
      <c r="I93" s="725">
        <f t="shared" si="9"/>
        <v>0.21415897360713212</v>
      </c>
      <c r="J93" s="725">
        <f t="shared" si="9"/>
        <v>0.17337061651635671</v>
      </c>
      <c r="K93" s="725" t="s">
        <v>102</v>
      </c>
      <c r="L93" s="725">
        <f t="shared" si="10"/>
        <v>0.4068791170273916</v>
      </c>
      <c r="M93" s="726">
        <f t="shared" si="10"/>
        <v>0.13941271642534647</v>
      </c>
      <c r="N93" s="726">
        <f t="shared" si="10"/>
        <v>0.25620413161607752</v>
      </c>
      <c r="O93" s="726">
        <f t="shared" si="10"/>
        <v>0.15930979098951736</v>
      </c>
      <c r="P93" s="725">
        <f t="shared" si="11"/>
        <v>0.21258800761724464</v>
      </c>
    </row>
    <row r="94" spans="1:16" s="465" customFormat="1" ht="16.5" customHeight="1" x14ac:dyDescent="0.25">
      <c r="A94" s="544" t="s">
        <v>226</v>
      </c>
      <c r="B94" s="732"/>
      <c r="C94" s="732"/>
      <c r="D94" s="732"/>
      <c r="E94" s="732"/>
      <c r="F94" s="732"/>
      <c r="G94" s="732"/>
      <c r="H94" s="732"/>
      <c r="I94" s="732"/>
      <c r="J94" s="732"/>
      <c r="K94" s="732"/>
      <c r="L94" s="732"/>
      <c r="M94" s="733"/>
      <c r="N94" s="733"/>
      <c r="O94" s="733"/>
      <c r="P94" s="734"/>
    </row>
    <row r="95" spans="1:16" s="465" customFormat="1" ht="16.5" customHeight="1" x14ac:dyDescent="0.2">
      <c r="A95" s="550" t="s">
        <v>796</v>
      </c>
      <c r="B95" s="735">
        <v>0.33138779899999998</v>
      </c>
      <c r="C95" s="735">
        <v>0.27660587399999997</v>
      </c>
      <c r="D95" s="735">
        <v>0.24730364099999999</v>
      </c>
      <c r="E95" s="735">
        <v>0.22019003500000001</v>
      </c>
      <c r="F95" s="735">
        <v>0.21499833600000001</v>
      </c>
      <c r="G95" s="735">
        <v>0.201288309</v>
      </c>
      <c r="H95" s="735">
        <v>0.17726851399999999</v>
      </c>
      <c r="I95" s="735">
        <v>0.13884844800000001</v>
      </c>
      <c r="J95" s="735">
        <v>0.15261548999999999</v>
      </c>
      <c r="K95" s="735" t="s">
        <v>102</v>
      </c>
      <c r="L95" s="735">
        <v>0.12754230499999999</v>
      </c>
      <c r="M95" s="736">
        <v>0.21935940200000001</v>
      </c>
      <c r="N95" s="736">
        <v>0.137802325</v>
      </c>
      <c r="O95" s="736">
        <v>0.19657976499999999</v>
      </c>
      <c r="P95" s="735">
        <v>0.15746481500000001</v>
      </c>
    </row>
    <row r="96" spans="1:16" s="465" customFormat="1" ht="16.5" customHeight="1" x14ac:dyDescent="0.2">
      <c r="A96" s="562" t="s">
        <v>407</v>
      </c>
      <c r="B96" s="741">
        <v>0.26320913400000001</v>
      </c>
      <c r="C96" s="741">
        <v>0.321947498</v>
      </c>
      <c r="D96" s="741">
        <v>0.37833756699999999</v>
      </c>
      <c r="E96" s="741">
        <v>0.43756692899999999</v>
      </c>
      <c r="F96" s="741">
        <v>0.48664336600000002</v>
      </c>
      <c r="G96" s="741">
        <v>0.52279595099999998</v>
      </c>
      <c r="H96" s="741">
        <v>0.548315196</v>
      </c>
      <c r="I96" s="741">
        <v>0.555286218</v>
      </c>
      <c r="J96" s="741">
        <v>0.62394499299999995</v>
      </c>
      <c r="K96" s="741" t="s">
        <v>102</v>
      </c>
      <c r="L96" s="741">
        <v>0.590481539</v>
      </c>
      <c r="M96" s="742">
        <v>0.45758084300000001</v>
      </c>
      <c r="N96" s="742">
        <v>0.58371775800000003</v>
      </c>
      <c r="O96" s="742">
        <v>0.495389515</v>
      </c>
      <c r="P96" s="721">
        <v>0.534331361</v>
      </c>
    </row>
    <row r="97" spans="1:16" s="465" customFormat="1" ht="16.5" customHeight="1" x14ac:dyDescent="0.25">
      <c r="A97" s="546" t="s">
        <v>420</v>
      </c>
      <c r="B97" s="737">
        <v>0.74998432199999998</v>
      </c>
      <c r="C97" s="737">
        <v>0.81442798100000002</v>
      </c>
      <c r="D97" s="737">
        <v>0.84452476600000004</v>
      </c>
      <c r="E97" s="737">
        <v>0.87413233000000001</v>
      </c>
      <c r="F97" s="737">
        <v>0.86619239699999995</v>
      </c>
      <c r="G97" s="737">
        <v>0.87796547000000003</v>
      </c>
      <c r="H97" s="737">
        <v>0.89714271999999995</v>
      </c>
      <c r="I97" s="737">
        <v>0.939747412</v>
      </c>
      <c r="J97" s="737">
        <v>0.90375772700000001</v>
      </c>
      <c r="K97" s="737" t="s">
        <v>102</v>
      </c>
      <c r="L97" s="737">
        <v>0.93681506000000003</v>
      </c>
      <c r="M97" s="738">
        <v>0.866520489</v>
      </c>
      <c r="N97" s="738">
        <v>0.93050502800000001</v>
      </c>
      <c r="O97" s="738">
        <v>0.88439195500000001</v>
      </c>
      <c r="P97" s="723">
        <v>0.91026920899999997</v>
      </c>
    </row>
    <row r="98" spans="1:16" s="465" customFormat="1" ht="16.5" customHeight="1" x14ac:dyDescent="0.2">
      <c r="A98" s="562" t="s">
        <v>462</v>
      </c>
      <c r="B98" s="721">
        <v>0.56212198499999999</v>
      </c>
      <c r="C98" s="721">
        <v>0.53816705899999995</v>
      </c>
      <c r="D98" s="721">
        <v>0.43054825200000002</v>
      </c>
      <c r="E98" s="721">
        <v>0.41418186499999998</v>
      </c>
      <c r="F98" s="721">
        <v>0.43541022299999999</v>
      </c>
      <c r="G98" s="721">
        <v>0.38343929399999999</v>
      </c>
      <c r="H98" s="721">
        <v>0.30514204499999997</v>
      </c>
      <c r="I98" s="721">
        <v>0.26734685699999999</v>
      </c>
      <c r="J98" s="721">
        <v>0.236348684</v>
      </c>
      <c r="K98" s="721" t="s">
        <v>102</v>
      </c>
      <c r="L98" s="721">
        <v>0.17172912500000001</v>
      </c>
      <c r="M98" s="722">
        <v>0.40425899799999998</v>
      </c>
      <c r="N98" s="722">
        <v>0.22506746399999999</v>
      </c>
      <c r="O98" s="722">
        <v>0.35420916600000002</v>
      </c>
      <c r="P98" s="721">
        <v>0.26682853499999998</v>
      </c>
    </row>
    <row r="99" spans="1:16" s="465" customFormat="1" ht="16.5" customHeight="1" x14ac:dyDescent="0.25">
      <c r="A99" s="492" t="s">
        <v>409</v>
      </c>
      <c r="B99" s="723">
        <v>0.48619712500000001</v>
      </c>
      <c r="C99" s="723">
        <v>0.60247535399999996</v>
      </c>
      <c r="D99" s="723">
        <v>0.67268716799999995</v>
      </c>
      <c r="E99" s="723">
        <v>0.74857321499999996</v>
      </c>
      <c r="F99" s="723">
        <v>0.75899413599999999</v>
      </c>
      <c r="G99" s="723">
        <v>0.65832814500000003</v>
      </c>
      <c r="H99" s="723">
        <v>0.75860735599999995</v>
      </c>
      <c r="I99" s="723">
        <v>0.81450981499999997</v>
      </c>
      <c r="J99" s="723">
        <v>0.58558665799999998</v>
      </c>
      <c r="K99" s="723" t="s">
        <v>102</v>
      </c>
      <c r="L99" s="723">
        <v>0.64572216299999996</v>
      </c>
      <c r="M99" s="724">
        <v>0.71594847900000003</v>
      </c>
      <c r="N99" s="724">
        <v>0.70037263999999999</v>
      </c>
      <c r="O99" s="724">
        <v>0.71159800500000003</v>
      </c>
      <c r="P99" s="737">
        <v>0.70400068000000005</v>
      </c>
    </row>
    <row r="100" spans="1:16" s="465" customFormat="1" ht="16.5" customHeight="1" x14ac:dyDescent="0.2">
      <c r="A100" s="495" t="s">
        <v>793</v>
      </c>
      <c r="B100" s="739">
        <v>1.4671545720000001</v>
      </c>
      <c r="C100" s="739">
        <v>2.178100358</v>
      </c>
      <c r="D100" s="739">
        <v>2.7200859849999999</v>
      </c>
      <c r="E100" s="739">
        <v>3.3996689120000001</v>
      </c>
      <c r="F100" s="739">
        <v>3.5302326019999999</v>
      </c>
      <c r="G100" s="739">
        <v>3.2705731789999999</v>
      </c>
      <c r="H100" s="739">
        <v>4.2794252589999999</v>
      </c>
      <c r="I100" s="739">
        <v>5.8661787580000002</v>
      </c>
      <c r="J100" s="739">
        <v>3.8370066989999998</v>
      </c>
      <c r="K100" s="743" t="s">
        <v>102</v>
      </c>
      <c r="L100" s="739">
        <v>5.0628077109999996</v>
      </c>
      <c r="M100" s="740">
        <v>3.2638148789999999</v>
      </c>
      <c r="N100" s="740">
        <v>5.0824442999999997</v>
      </c>
      <c r="O100" s="740">
        <v>3.6198944659999999</v>
      </c>
      <c r="P100" s="739">
        <v>4.470844348</v>
      </c>
    </row>
    <row r="101" spans="1:16" ht="15" customHeight="1" x14ac:dyDescent="0.2">
      <c r="A101" s="255" t="s">
        <v>297</v>
      </c>
      <c r="B101" s="13"/>
      <c r="C101" s="13"/>
      <c r="D101" s="13"/>
      <c r="E101" s="13"/>
      <c r="F101" s="13"/>
      <c r="G101" s="13"/>
      <c r="H101" s="13"/>
      <c r="I101" s="13"/>
      <c r="J101" s="13"/>
      <c r="K101" s="13"/>
      <c r="L101" s="13"/>
      <c r="M101" s="215"/>
      <c r="N101" s="215"/>
      <c r="O101" s="215"/>
      <c r="P101" s="39"/>
    </row>
    <row r="102" spans="1:16" ht="15" customHeight="1" x14ac:dyDescent="0.2">
      <c r="A102" s="168" t="s">
        <v>617</v>
      </c>
      <c r="B102" s="13"/>
      <c r="C102" s="13"/>
      <c r="D102" s="13"/>
      <c r="E102" s="13"/>
      <c r="F102" s="13"/>
      <c r="G102" s="13"/>
      <c r="H102" s="13"/>
      <c r="I102" s="13"/>
      <c r="J102" s="13"/>
      <c r="K102" s="13"/>
      <c r="L102" s="13"/>
      <c r="M102" s="215"/>
      <c r="N102" s="215"/>
      <c r="O102" s="215"/>
      <c r="P102" s="39"/>
    </row>
    <row r="103" spans="1:16" ht="15" customHeight="1" x14ac:dyDescent="0.2">
      <c r="A103" s="255" t="s">
        <v>962</v>
      </c>
      <c r="B103" s="13"/>
      <c r="C103" s="13"/>
      <c r="D103" s="13"/>
      <c r="E103" s="13"/>
      <c r="F103" s="13"/>
      <c r="G103" s="13"/>
      <c r="H103" s="13"/>
      <c r="I103" s="13"/>
      <c r="J103" s="13"/>
      <c r="K103" s="13"/>
      <c r="L103" s="13"/>
      <c r="M103" s="215"/>
      <c r="N103" s="215"/>
      <c r="O103" s="215"/>
      <c r="P103" s="39"/>
    </row>
    <row r="104" spans="1:16" ht="15" customHeight="1" x14ac:dyDescent="0.2">
      <c r="A104" s="286" t="s">
        <v>931</v>
      </c>
      <c r="B104" s="3"/>
      <c r="C104" s="3"/>
      <c r="D104" s="3"/>
      <c r="G104" s="185"/>
      <c r="J104" s="185"/>
      <c r="M104" s="215"/>
      <c r="N104" s="215"/>
      <c r="O104" s="215"/>
    </row>
    <row r="105" spans="1:16" ht="15" customHeight="1" x14ac:dyDescent="0.2">
      <c r="A105" s="13"/>
      <c r="B105" s="13"/>
      <c r="C105" s="13"/>
      <c r="D105" s="13"/>
      <c r="E105" s="13"/>
      <c r="F105" s="13"/>
      <c r="G105" s="13"/>
      <c r="H105" s="13"/>
      <c r="I105" s="13"/>
      <c r="J105" s="13"/>
      <c r="K105" s="13"/>
      <c r="L105" s="13"/>
      <c r="M105" s="215"/>
      <c r="N105" s="215"/>
      <c r="O105" s="215"/>
      <c r="P105" s="39"/>
    </row>
    <row r="106" spans="1:16" ht="24.75" customHeight="1" x14ac:dyDescent="0.25">
      <c r="A106" s="280" t="s">
        <v>960</v>
      </c>
      <c r="B106" s="13"/>
      <c r="C106" s="13"/>
      <c r="D106" s="13"/>
      <c r="E106" s="13"/>
      <c r="F106" s="13"/>
      <c r="G106" s="13"/>
      <c r="H106" s="13"/>
      <c r="I106" s="13"/>
      <c r="J106" s="13"/>
      <c r="K106" s="13"/>
      <c r="L106" s="13"/>
      <c r="M106" s="215"/>
      <c r="N106" s="215"/>
      <c r="O106" s="215"/>
      <c r="P106" s="39"/>
    </row>
    <row r="107" spans="1:16" ht="15" customHeight="1" thickBot="1" x14ac:dyDescent="0.25">
      <c r="A107" s="13"/>
      <c r="B107" s="13"/>
      <c r="C107" s="13"/>
      <c r="D107" s="13"/>
      <c r="E107" s="13"/>
      <c r="F107" s="13"/>
      <c r="G107" s="13"/>
      <c r="H107" s="13"/>
      <c r="I107" s="13"/>
      <c r="J107" s="13"/>
      <c r="K107" s="13"/>
      <c r="L107" s="13"/>
      <c r="M107" s="215"/>
      <c r="N107" s="215"/>
      <c r="O107" s="215"/>
      <c r="P107" s="285" t="s">
        <v>23</v>
      </c>
    </row>
    <row r="108" spans="1:16" ht="15" customHeight="1" x14ac:dyDescent="0.2">
      <c r="A108" s="565" t="s">
        <v>81</v>
      </c>
      <c r="B108" s="42" t="s">
        <v>35</v>
      </c>
      <c r="C108" s="42" t="s">
        <v>121</v>
      </c>
      <c r="D108" s="42" t="s">
        <v>123</v>
      </c>
      <c r="E108" s="42" t="s">
        <v>36</v>
      </c>
      <c r="F108" s="42" t="s">
        <v>37</v>
      </c>
      <c r="G108" s="42" t="s">
        <v>38</v>
      </c>
      <c r="H108" s="42" t="s">
        <v>39</v>
      </c>
      <c r="I108" s="42" t="s">
        <v>125</v>
      </c>
      <c r="J108" s="42" t="s">
        <v>126</v>
      </c>
      <c r="K108" s="42" t="s">
        <v>127</v>
      </c>
      <c r="L108" s="252">
        <v>100000</v>
      </c>
      <c r="M108" s="250" t="s">
        <v>231</v>
      </c>
      <c r="N108" s="250" t="s">
        <v>229</v>
      </c>
      <c r="O108" s="257" t="s">
        <v>77</v>
      </c>
      <c r="P108" s="281" t="s">
        <v>220</v>
      </c>
    </row>
    <row r="109" spans="1:16" ht="15" customHeight="1" x14ac:dyDescent="0.2">
      <c r="A109" s="229" t="s">
        <v>225</v>
      </c>
      <c r="B109" s="43" t="s">
        <v>120</v>
      </c>
      <c r="C109" s="43" t="s">
        <v>40</v>
      </c>
      <c r="D109" s="43" t="s">
        <v>40</v>
      </c>
      <c r="E109" s="43" t="s">
        <v>40</v>
      </c>
      <c r="F109" s="43" t="s">
        <v>40</v>
      </c>
      <c r="G109" s="43" t="s">
        <v>40</v>
      </c>
      <c r="H109" s="43" t="s">
        <v>40</v>
      </c>
      <c r="I109" s="43" t="s">
        <v>40</v>
      </c>
      <c r="J109" s="43" t="s">
        <v>40</v>
      </c>
      <c r="K109" s="43" t="s">
        <v>40</v>
      </c>
      <c r="L109" s="43" t="s">
        <v>43</v>
      </c>
      <c r="M109" s="239" t="s">
        <v>230</v>
      </c>
      <c r="N109" s="239" t="s">
        <v>138</v>
      </c>
      <c r="O109" s="256" t="s">
        <v>137</v>
      </c>
      <c r="P109" s="282" t="s">
        <v>284</v>
      </c>
    </row>
    <row r="110" spans="1:16" ht="15" customHeight="1" thickBot="1" x14ac:dyDescent="0.25">
      <c r="A110" s="423" t="s">
        <v>82</v>
      </c>
      <c r="B110" s="44" t="s">
        <v>43</v>
      </c>
      <c r="C110" s="44" t="s">
        <v>122</v>
      </c>
      <c r="D110" s="44" t="s">
        <v>124</v>
      </c>
      <c r="E110" s="44" t="s">
        <v>44</v>
      </c>
      <c r="F110" s="44" t="s">
        <v>45</v>
      </c>
      <c r="G110" s="44" t="s">
        <v>46</v>
      </c>
      <c r="H110" s="44" t="s">
        <v>42</v>
      </c>
      <c r="I110" s="44" t="s">
        <v>128</v>
      </c>
      <c r="J110" s="44" t="s">
        <v>129</v>
      </c>
      <c r="K110" s="44" t="s">
        <v>130</v>
      </c>
      <c r="L110" s="44" t="s">
        <v>131</v>
      </c>
      <c r="M110" s="251" t="s">
        <v>138</v>
      </c>
      <c r="N110" s="251" t="s">
        <v>131</v>
      </c>
      <c r="O110" s="258" t="s">
        <v>41</v>
      </c>
      <c r="P110" s="283" t="s">
        <v>239</v>
      </c>
    </row>
    <row r="111" spans="1:16" ht="15" customHeight="1" x14ac:dyDescent="0.25">
      <c r="A111" s="544" t="s">
        <v>223</v>
      </c>
      <c r="B111" s="192"/>
      <c r="C111" s="192"/>
      <c r="D111" s="192"/>
      <c r="E111" s="192"/>
      <c r="F111" s="192"/>
      <c r="G111" s="192"/>
      <c r="H111" s="192"/>
      <c r="I111" s="192"/>
      <c r="J111" s="192"/>
      <c r="K111" s="192"/>
      <c r="L111" s="192"/>
      <c r="M111" s="253"/>
      <c r="N111" s="253"/>
      <c r="O111" s="253"/>
    </row>
    <row r="112" spans="1:16" s="465" customFormat="1" ht="16.5" customHeight="1" x14ac:dyDescent="0.25">
      <c r="A112" s="487" t="s">
        <v>286</v>
      </c>
      <c r="B112" s="572">
        <v>4.8375267400000004</v>
      </c>
      <c r="C112" s="572">
        <v>5.6570520230000003</v>
      </c>
      <c r="D112" s="572">
        <v>5.0070956930000001</v>
      </c>
      <c r="E112" s="572">
        <v>5.2900428030000004</v>
      </c>
      <c r="F112" s="572">
        <v>5.8911998509999997</v>
      </c>
      <c r="G112" s="572">
        <v>6.4669727510000001</v>
      </c>
      <c r="H112" s="572">
        <v>4.958334367</v>
      </c>
      <c r="I112" s="572">
        <v>5.350940703</v>
      </c>
      <c r="J112" s="572">
        <v>3.8390673120000001</v>
      </c>
      <c r="K112" s="572" t="s">
        <v>102</v>
      </c>
      <c r="L112" s="572">
        <v>-1.1712014159999999</v>
      </c>
      <c r="M112" s="573">
        <v>5.3462429460000003</v>
      </c>
      <c r="N112" s="573">
        <v>2.4950547689999998</v>
      </c>
      <c r="O112" s="573">
        <v>4.4751088409999999</v>
      </c>
      <c r="P112" s="572">
        <v>5.0471121349999999</v>
      </c>
    </row>
    <row r="113" spans="1:16" s="465" customFormat="1" ht="15.75" customHeight="1" x14ac:dyDescent="0.2">
      <c r="A113" s="490" t="s">
        <v>161</v>
      </c>
      <c r="B113" s="574">
        <v>6.8167974710000001</v>
      </c>
      <c r="C113" s="574">
        <v>7.8909834859999997</v>
      </c>
      <c r="D113" s="574">
        <v>5.5141398229999998</v>
      </c>
      <c r="E113" s="574">
        <v>6.9189114780000001</v>
      </c>
      <c r="F113" s="574">
        <v>7.8134354970000004</v>
      </c>
      <c r="G113" s="574">
        <v>8.8385289749999991</v>
      </c>
      <c r="H113" s="574">
        <v>6.7670340439999999</v>
      </c>
      <c r="I113" s="574">
        <v>8.2351009590000004</v>
      </c>
      <c r="J113" s="574">
        <v>3.7975591</v>
      </c>
      <c r="K113" s="574" t="s">
        <v>102</v>
      </c>
      <c r="L113" s="574">
        <v>6.9741234710000004</v>
      </c>
      <c r="M113" s="575">
        <v>6.9850073430000004</v>
      </c>
      <c r="N113" s="575">
        <v>6.814160856</v>
      </c>
      <c r="O113" s="575">
        <v>6.9446561200000003</v>
      </c>
      <c r="P113" s="574">
        <v>8.5044224980000003</v>
      </c>
    </row>
    <row r="114" spans="1:16" s="465" customFormat="1" ht="15.75" customHeight="1" x14ac:dyDescent="0.2">
      <c r="A114" s="492" t="s">
        <v>162</v>
      </c>
      <c r="B114" s="576">
        <v>4.4779277649999996</v>
      </c>
      <c r="C114" s="577">
        <v>5.2509247160000001</v>
      </c>
      <c r="D114" s="576">
        <v>5.0705596570000004</v>
      </c>
      <c r="E114" s="576">
        <v>4.8328205329999996</v>
      </c>
      <c r="F114" s="576">
        <v>5.3320092389999996</v>
      </c>
      <c r="G114" s="576">
        <v>5.5639114840000001</v>
      </c>
      <c r="H114" s="576">
        <v>4.4353033179999999</v>
      </c>
      <c r="I114" s="576">
        <v>3.4400243150000001</v>
      </c>
      <c r="J114" s="576">
        <v>3.1438689919999998</v>
      </c>
      <c r="K114" s="576" t="s">
        <v>102</v>
      </c>
      <c r="L114" s="576">
        <v>-4.0930052369999999</v>
      </c>
      <c r="M114" s="578">
        <v>4.8883503749999999</v>
      </c>
      <c r="N114" s="578">
        <v>0.39560875699999998</v>
      </c>
      <c r="O114" s="578">
        <v>3.2563553619999999</v>
      </c>
      <c r="P114" s="576">
        <v>3.7246784449999999</v>
      </c>
    </row>
    <row r="115" spans="1:16" s="465" customFormat="1" ht="15.75" customHeight="1" x14ac:dyDescent="0.2">
      <c r="A115" s="490" t="s">
        <v>163</v>
      </c>
      <c r="B115" s="574">
        <v>12.239548790000001</v>
      </c>
      <c r="C115" s="574">
        <v>12.461801547</v>
      </c>
      <c r="D115" s="574">
        <v>-7.4388084799999996</v>
      </c>
      <c r="E115" s="574">
        <v>9.7009276139999994</v>
      </c>
      <c r="F115" s="574">
        <v>2.0544758160000001</v>
      </c>
      <c r="G115" s="574">
        <v>13.759038012</v>
      </c>
      <c r="H115" s="574">
        <v>12.139955028999999</v>
      </c>
      <c r="I115" s="574">
        <v>2.764685938</v>
      </c>
      <c r="J115" s="574">
        <v>37.652160211999998</v>
      </c>
      <c r="K115" s="574" t="s">
        <v>102</v>
      </c>
      <c r="L115" s="574">
        <v>6.3134639239999997</v>
      </c>
      <c r="M115" s="575">
        <v>6.9553764569999998</v>
      </c>
      <c r="N115" s="575">
        <v>7.310285071</v>
      </c>
      <c r="O115" s="575">
        <v>7.0746419669999998</v>
      </c>
      <c r="P115" s="574">
        <v>16.783393515</v>
      </c>
    </row>
    <row r="116" spans="1:16" s="465" customFormat="1" ht="15.75" customHeight="1" x14ac:dyDescent="0.2">
      <c r="A116" s="492" t="s">
        <v>164</v>
      </c>
      <c r="B116" s="576">
        <v>-1.931205826</v>
      </c>
      <c r="C116" s="576">
        <v>-6.8275652000000006E-2</v>
      </c>
      <c r="D116" s="576">
        <v>5.5788660590000001</v>
      </c>
      <c r="E116" s="576">
        <v>1.308089866</v>
      </c>
      <c r="F116" s="576">
        <v>8.0686433080000004</v>
      </c>
      <c r="G116" s="576">
        <v>4.8559789980000003</v>
      </c>
      <c r="H116" s="576">
        <v>0.67316194500000004</v>
      </c>
      <c r="I116" s="576">
        <v>5.7500732790000004</v>
      </c>
      <c r="J116" s="576">
        <v>4.238247554</v>
      </c>
      <c r="K116" s="576" t="s">
        <v>102</v>
      </c>
      <c r="L116" s="576">
        <v>-2.2600650980000001</v>
      </c>
      <c r="M116" s="578">
        <v>2.7087443229999999</v>
      </c>
      <c r="N116" s="578">
        <v>2.2060866300000002</v>
      </c>
      <c r="O116" s="578">
        <v>2.5440929149999998</v>
      </c>
      <c r="P116" s="576">
        <v>4.7485395400000003</v>
      </c>
    </row>
    <row r="117" spans="1:16" s="465" customFormat="1" ht="15.75" customHeight="1" x14ac:dyDescent="0.2">
      <c r="A117" s="495" t="s">
        <v>165</v>
      </c>
      <c r="B117" s="579">
        <v>4.3139876419999998</v>
      </c>
      <c r="C117" s="579">
        <v>4.8075313990000001</v>
      </c>
      <c r="D117" s="579">
        <v>5.0688217880000002</v>
      </c>
      <c r="E117" s="579">
        <v>4.7042797649999999</v>
      </c>
      <c r="F117" s="579">
        <v>-1.7044285969999999</v>
      </c>
      <c r="G117" s="579">
        <v>2.2353846800000001</v>
      </c>
      <c r="H117" s="579">
        <v>7.7305370660000001</v>
      </c>
      <c r="I117" s="579">
        <v>16.805134772999999</v>
      </c>
      <c r="J117" s="579">
        <v>7.577294448</v>
      </c>
      <c r="K117" s="579" t="s">
        <v>102</v>
      </c>
      <c r="L117" s="579">
        <v>-0.85410439699999996</v>
      </c>
      <c r="M117" s="580">
        <v>4.3624981500000004</v>
      </c>
      <c r="N117" s="580">
        <v>7.9775411900000002</v>
      </c>
      <c r="O117" s="580">
        <v>4.8687479829999996</v>
      </c>
      <c r="P117" s="579">
        <v>-2.3193044920000001</v>
      </c>
    </row>
    <row r="118" spans="1:16" s="465" customFormat="1" ht="16.5" customHeight="1" x14ac:dyDescent="0.25">
      <c r="A118" s="498" t="s">
        <v>287</v>
      </c>
      <c r="B118" s="581">
        <v>8.4350476499999996</v>
      </c>
      <c r="C118" s="581">
        <v>4.9348667019999999</v>
      </c>
      <c r="D118" s="581">
        <v>5.8933026079999999</v>
      </c>
      <c r="E118" s="581">
        <v>5.470042855</v>
      </c>
      <c r="F118" s="581">
        <v>5.3213396160000004</v>
      </c>
      <c r="G118" s="581">
        <v>7.4093818560000004</v>
      </c>
      <c r="H118" s="581">
        <v>5.3078164660000002</v>
      </c>
      <c r="I118" s="581">
        <v>4.3640181269999996</v>
      </c>
      <c r="J118" s="581">
        <v>4.8621998370000004</v>
      </c>
      <c r="K118" s="581" t="s">
        <v>102</v>
      </c>
      <c r="L118" s="581">
        <v>0.28913881699999999</v>
      </c>
      <c r="M118" s="582">
        <v>5.6939368610000001</v>
      </c>
      <c r="N118" s="582">
        <v>2.9330839449999999</v>
      </c>
      <c r="O118" s="582">
        <v>4.9080101169999999</v>
      </c>
      <c r="P118" s="581">
        <v>5.6297394470000004</v>
      </c>
    </row>
    <row r="119" spans="1:16" s="465" customFormat="1" ht="15.75" customHeight="1" x14ac:dyDescent="0.2">
      <c r="A119" s="490" t="s">
        <v>79</v>
      </c>
      <c r="B119" s="574">
        <v>8.1749722679999994</v>
      </c>
      <c r="C119" s="574">
        <v>6.8661901590000003</v>
      </c>
      <c r="D119" s="574">
        <v>7.1253481499999998</v>
      </c>
      <c r="E119" s="574">
        <v>7.1446991850000003</v>
      </c>
      <c r="F119" s="574">
        <v>6.5748867080000002</v>
      </c>
      <c r="G119" s="574">
        <v>6.0789958029999998</v>
      </c>
      <c r="H119" s="574">
        <v>5.3854316210000004</v>
      </c>
      <c r="I119" s="574">
        <v>5.252346062</v>
      </c>
      <c r="J119" s="574">
        <v>4.3220768940000003</v>
      </c>
      <c r="K119" s="574" t="s">
        <v>102</v>
      </c>
      <c r="L119" s="574">
        <v>-0.75106575600000003</v>
      </c>
      <c r="M119" s="575">
        <v>6.4972826399999999</v>
      </c>
      <c r="N119" s="575">
        <v>2.8059422110000001</v>
      </c>
      <c r="O119" s="575">
        <v>5.3098193609999997</v>
      </c>
      <c r="P119" s="574">
        <v>6.4863363439999997</v>
      </c>
    </row>
    <row r="120" spans="1:16" s="465" customFormat="1" ht="15.75" customHeight="1" x14ac:dyDescent="0.2">
      <c r="A120" s="492" t="s">
        <v>167</v>
      </c>
      <c r="B120" s="576">
        <v>8.8869901470000006</v>
      </c>
      <c r="C120" s="576">
        <v>8.0624209310000001</v>
      </c>
      <c r="D120" s="576">
        <v>7.0359558189999998</v>
      </c>
      <c r="E120" s="576">
        <v>6.9538792579999997</v>
      </c>
      <c r="F120" s="576">
        <v>6.2320426199999996</v>
      </c>
      <c r="G120" s="576">
        <v>5.3565600059999996</v>
      </c>
      <c r="H120" s="576">
        <v>6.3302765409999999</v>
      </c>
      <c r="I120" s="576">
        <v>5.9064724499999999</v>
      </c>
      <c r="J120" s="576">
        <v>5.2056487330000003</v>
      </c>
      <c r="K120" s="576" t="s">
        <v>102</v>
      </c>
      <c r="L120" s="576">
        <v>0.61054592699999999</v>
      </c>
      <c r="M120" s="578">
        <v>6.6105704830000001</v>
      </c>
      <c r="N120" s="578">
        <v>3.7972049760000002</v>
      </c>
      <c r="O120" s="578">
        <v>5.6724854689999997</v>
      </c>
      <c r="P120" s="576">
        <v>7.483710973</v>
      </c>
    </row>
    <row r="121" spans="1:16" s="465" customFormat="1" ht="15.75" customHeight="1" x14ac:dyDescent="0.2">
      <c r="A121" s="490" t="s">
        <v>322</v>
      </c>
      <c r="B121" s="574">
        <v>3.9544702030000001</v>
      </c>
      <c r="C121" s="574">
        <v>1.4686811639999999</v>
      </c>
      <c r="D121" s="574">
        <v>0.16638576499999999</v>
      </c>
      <c r="E121" s="574">
        <v>1.4484667449999999</v>
      </c>
      <c r="F121" s="574">
        <v>5.4173638000000003E-2</v>
      </c>
      <c r="G121" s="574">
        <v>-0.25006872600000002</v>
      </c>
      <c r="H121" s="574">
        <v>-1.1954285790000001</v>
      </c>
      <c r="I121" s="574">
        <v>-1.07060198</v>
      </c>
      <c r="J121" s="574">
        <v>-0.154537958</v>
      </c>
      <c r="K121" s="574" t="s">
        <v>102</v>
      </c>
      <c r="L121" s="574">
        <v>-15.079440559</v>
      </c>
      <c r="M121" s="575">
        <v>0.122451191</v>
      </c>
      <c r="N121" s="575">
        <v>-6.9366232080000003</v>
      </c>
      <c r="O121" s="575">
        <v>-2.4378517419999999</v>
      </c>
      <c r="P121" s="574">
        <v>0.45729320400000001</v>
      </c>
    </row>
    <row r="122" spans="1:16" s="465" customFormat="1" ht="15.75" customHeight="1" x14ac:dyDescent="0.2">
      <c r="A122" s="492" t="s">
        <v>168</v>
      </c>
      <c r="B122" s="576">
        <v>6.9468771819999997</v>
      </c>
      <c r="C122" s="576">
        <v>3.8349136100000001</v>
      </c>
      <c r="D122" s="576">
        <v>7.4917226469999996</v>
      </c>
      <c r="E122" s="576">
        <v>8.4192612429999993</v>
      </c>
      <c r="F122" s="576">
        <v>9.9317076360000005</v>
      </c>
      <c r="G122" s="576">
        <v>12.338378903000001</v>
      </c>
      <c r="H122" s="576">
        <v>-2.5611112500000002</v>
      </c>
      <c r="I122" s="576">
        <v>-1.9121281560000001</v>
      </c>
      <c r="J122" s="576">
        <v>-5.7172489610000001</v>
      </c>
      <c r="K122" s="576" t="s">
        <v>102</v>
      </c>
      <c r="L122" s="576">
        <v>-13.032751954</v>
      </c>
      <c r="M122" s="578">
        <v>5.7798712720000003</v>
      </c>
      <c r="N122" s="578">
        <v>-7.3339860950000002</v>
      </c>
      <c r="O122" s="578">
        <v>2.6790289220000001</v>
      </c>
      <c r="P122" s="576">
        <v>1.2128744220000001</v>
      </c>
    </row>
    <row r="123" spans="1:16" s="465" customFormat="1" ht="15.75" customHeight="1" x14ac:dyDescent="0.2">
      <c r="A123" s="490" t="s">
        <v>169</v>
      </c>
      <c r="B123" s="574">
        <v>5.7565934959999998</v>
      </c>
      <c r="C123" s="574">
        <v>2.2155366000000001</v>
      </c>
      <c r="D123" s="574">
        <v>4.6918225490000003</v>
      </c>
      <c r="E123" s="574">
        <v>3.3444062369999998</v>
      </c>
      <c r="F123" s="574">
        <v>4.3621431299999998</v>
      </c>
      <c r="G123" s="574">
        <v>3.5356551490000001</v>
      </c>
      <c r="H123" s="574">
        <v>3.5906977919999998</v>
      </c>
      <c r="I123" s="574">
        <v>1.8742985329999999</v>
      </c>
      <c r="J123" s="574">
        <v>1.074939664</v>
      </c>
      <c r="K123" s="574" t="s">
        <v>102</v>
      </c>
      <c r="L123" s="574">
        <v>1.056108622</v>
      </c>
      <c r="M123" s="575">
        <v>3.7912617430000002</v>
      </c>
      <c r="N123" s="575">
        <v>1.4069267510000001</v>
      </c>
      <c r="O123" s="575">
        <v>3.272032034</v>
      </c>
      <c r="P123" s="574">
        <v>2.8014043919999998</v>
      </c>
    </row>
    <row r="124" spans="1:16" s="465" customFormat="1" ht="15.75" customHeight="1" x14ac:dyDescent="0.2">
      <c r="A124" s="492" t="s">
        <v>170</v>
      </c>
      <c r="B124" s="576">
        <v>4.144348785</v>
      </c>
      <c r="C124" s="576">
        <v>2.389383531</v>
      </c>
      <c r="D124" s="576">
        <v>3.8314231350000001</v>
      </c>
      <c r="E124" s="576">
        <v>4.1462846349999998</v>
      </c>
      <c r="F124" s="576">
        <v>5.4608366510000002</v>
      </c>
      <c r="G124" s="576">
        <v>4.9993633219999998</v>
      </c>
      <c r="H124" s="576">
        <v>4.4957773840000002</v>
      </c>
      <c r="I124" s="576">
        <v>1.6259747579999999</v>
      </c>
      <c r="J124" s="576">
        <v>1.0139651270000001</v>
      </c>
      <c r="K124" s="576" t="s">
        <v>102</v>
      </c>
      <c r="L124" s="576">
        <v>0.97238528199999996</v>
      </c>
      <c r="M124" s="578">
        <v>4.174339325</v>
      </c>
      <c r="N124" s="578">
        <v>1.237673239</v>
      </c>
      <c r="O124" s="578">
        <v>3.4790738409999999</v>
      </c>
      <c r="P124" s="576">
        <v>2.3999776260000001</v>
      </c>
    </row>
    <row r="125" spans="1:16" s="465" customFormat="1" ht="15.75" customHeight="1" x14ac:dyDescent="0.2">
      <c r="A125" s="490" t="s">
        <v>171</v>
      </c>
      <c r="B125" s="574">
        <v>6.8780807819999996</v>
      </c>
      <c r="C125" s="574">
        <v>7.4929587910000004</v>
      </c>
      <c r="D125" s="574">
        <v>8.2292350410000008</v>
      </c>
      <c r="E125" s="574">
        <v>15.023753092</v>
      </c>
      <c r="F125" s="574">
        <v>15.363997145000001</v>
      </c>
      <c r="G125" s="574">
        <v>16.511607575999999</v>
      </c>
      <c r="H125" s="574">
        <v>3.6643020599999998</v>
      </c>
      <c r="I125" s="574">
        <v>-7.2222532350000002</v>
      </c>
      <c r="J125" s="574">
        <v>-1.806185956</v>
      </c>
      <c r="K125" s="574" t="s">
        <v>102</v>
      </c>
      <c r="L125" s="574">
        <v>-8.5796981080000005</v>
      </c>
      <c r="M125" s="575">
        <v>9.5094438669999999</v>
      </c>
      <c r="N125" s="575">
        <v>-6.7773087619999997</v>
      </c>
      <c r="O125" s="575">
        <v>6.8005624259999999</v>
      </c>
      <c r="P125" s="574">
        <v>6.0409219370000002</v>
      </c>
    </row>
    <row r="126" spans="1:16" s="465" customFormat="1" ht="15.75" customHeight="1" x14ac:dyDescent="0.2">
      <c r="A126" s="693" t="s">
        <v>608</v>
      </c>
      <c r="B126" s="576">
        <v>10.336098043</v>
      </c>
      <c r="C126" s="576">
        <v>-1.4728419930000001</v>
      </c>
      <c r="D126" s="576">
        <v>6.264765111</v>
      </c>
      <c r="E126" s="576">
        <v>-1.5468604850000001</v>
      </c>
      <c r="F126" s="576">
        <v>0.141622372</v>
      </c>
      <c r="G126" s="576">
        <v>-1.0207555720000001</v>
      </c>
      <c r="H126" s="576">
        <v>1.163384894</v>
      </c>
      <c r="I126" s="576">
        <v>3.252994674</v>
      </c>
      <c r="J126" s="576">
        <v>2.228594958</v>
      </c>
      <c r="K126" s="576" t="s">
        <v>102</v>
      </c>
      <c r="L126" s="576">
        <v>7.900112343</v>
      </c>
      <c r="M126" s="578">
        <v>1.5491336099999999</v>
      </c>
      <c r="N126" s="578">
        <v>3.832392628</v>
      </c>
      <c r="O126" s="578">
        <v>1.9070925919999999</v>
      </c>
      <c r="P126" s="576">
        <v>3.9588192640000002</v>
      </c>
    </row>
    <row r="127" spans="1:16" s="465" customFormat="1" ht="15.75" customHeight="1" x14ac:dyDescent="0.2">
      <c r="A127" s="490" t="s">
        <v>172</v>
      </c>
      <c r="B127" s="574">
        <v>55.811206470999998</v>
      </c>
      <c r="C127" s="574">
        <v>7.922416203</v>
      </c>
      <c r="D127" s="574">
        <v>4.6612560609999996</v>
      </c>
      <c r="E127" s="574">
        <v>0.57977822800000001</v>
      </c>
      <c r="F127" s="574">
        <v>-2.8066885949999998</v>
      </c>
      <c r="G127" s="574">
        <v>23.176906355</v>
      </c>
      <c r="H127" s="574">
        <v>3.1457576710000001</v>
      </c>
      <c r="I127" s="574">
        <v>7.5507376119999998</v>
      </c>
      <c r="J127" s="574">
        <v>7.4377169470000002</v>
      </c>
      <c r="K127" s="574" t="s">
        <v>102</v>
      </c>
      <c r="L127" s="574">
        <v>2.3467646919999998</v>
      </c>
      <c r="M127" s="575">
        <v>4.5555381380000002</v>
      </c>
      <c r="N127" s="575">
        <v>5.4746442240000004</v>
      </c>
      <c r="O127" s="575">
        <v>4.840722456</v>
      </c>
      <c r="P127" s="574">
        <v>6.8756331919999996</v>
      </c>
    </row>
    <row r="128" spans="1:16" s="465" customFormat="1" ht="15.75" customHeight="1" x14ac:dyDescent="0.2">
      <c r="A128" s="492" t="s">
        <v>173</v>
      </c>
      <c r="B128" s="576">
        <v>0.75057942499999997</v>
      </c>
      <c r="C128" s="576">
        <v>2.089648612</v>
      </c>
      <c r="D128" s="576">
        <v>0.65930626000000003</v>
      </c>
      <c r="E128" s="576">
        <v>4.6968050659999996</v>
      </c>
      <c r="F128" s="576">
        <v>5.1824110980000002</v>
      </c>
      <c r="G128" s="576">
        <v>8.0465137450000004</v>
      </c>
      <c r="H128" s="576">
        <v>6.9434379640000001</v>
      </c>
      <c r="I128" s="576">
        <v>5.0299832970000002</v>
      </c>
      <c r="J128" s="576">
        <v>12.648482421000001</v>
      </c>
      <c r="K128" s="576" t="s">
        <v>102</v>
      </c>
      <c r="L128" s="576">
        <v>3.9659680540000002</v>
      </c>
      <c r="M128" s="578">
        <v>4.506822874</v>
      </c>
      <c r="N128" s="578">
        <v>5.8850148100000004</v>
      </c>
      <c r="O128" s="578">
        <v>4.9093254010000003</v>
      </c>
      <c r="P128" s="576">
        <v>5.7892253150000004</v>
      </c>
    </row>
    <row r="129" spans="1:16" s="465" customFormat="1" ht="15.75" customHeight="1" x14ac:dyDescent="0.2">
      <c r="A129" s="495" t="s">
        <v>174</v>
      </c>
      <c r="B129" s="579">
        <v>9.6596954210000003</v>
      </c>
      <c r="C129" s="579">
        <v>7.1092256860000003</v>
      </c>
      <c r="D129" s="579">
        <v>9.2422654319999999</v>
      </c>
      <c r="E129" s="579">
        <v>4.3802008580000003</v>
      </c>
      <c r="F129" s="579">
        <v>5.4102622619999998</v>
      </c>
      <c r="G129" s="579">
        <v>20.955251972999999</v>
      </c>
      <c r="H129" s="579">
        <v>10.340744823</v>
      </c>
      <c r="I129" s="579">
        <v>-6.8806726290000002</v>
      </c>
      <c r="J129" s="579">
        <v>30.773262210999999</v>
      </c>
      <c r="K129" s="579" t="s">
        <v>102</v>
      </c>
      <c r="L129" s="579">
        <v>0.63716577299999999</v>
      </c>
      <c r="M129" s="580">
        <v>7.5989557579999998</v>
      </c>
      <c r="N129" s="580">
        <v>0.31028572500000001</v>
      </c>
      <c r="O129" s="580">
        <v>6.6012656749999996</v>
      </c>
      <c r="P129" s="579">
        <v>2.249895682</v>
      </c>
    </row>
    <row r="130" spans="1:16" s="465" customFormat="1" ht="16.5" customHeight="1" x14ac:dyDescent="0.25">
      <c r="A130" s="544" t="s">
        <v>224</v>
      </c>
      <c r="B130" s="583"/>
      <c r="C130" s="583"/>
      <c r="D130" s="583"/>
      <c r="E130" s="583"/>
      <c r="F130" s="583"/>
      <c r="G130" s="583"/>
      <c r="H130" s="583"/>
      <c r="I130" s="583"/>
      <c r="J130" s="583"/>
      <c r="K130" s="583"/>
      <c r="L130" s="583"/>
      <c r="M130" s="584"/>
      <c r="N130" s="584"/>
      <c r="O130" s="584"/>
      <c r="P130" s="583"/>
    </row>
    <row r="131" spans="1:16" s="465" customFormat="1" ht="16.5" customHeight="1" x14ac:dyDescent="0.25">
      <c r="A131" s="487" t="s">
        <v>292</v>
      </c>
      <c r="B131" s="572">
        <v>6.3180839930000001</v>
      </c>
      <c r="C131" s="572">
        <v>13.436208851</v>
      </c>
      <c r="D131" s="572">
        <v>8.5927755379999997</v>
      </c>
      <c r="E131" s="572">
        <v>5.6074014060000001</v>
      </c>
      <c r="F131" s="572">
        <v>15.582877903</v>
      </c>
      <c r="G131" s="572">
        <v>25.116306378000001</v>
      </c>
      <c r="H131" s="572">
        <v>1.9554696650000001</v>
      </c>
      <c r="I131" s="572">
        <v>6.6865639730000002</v>
      </c>
      <c r="J131" s="572">
        <v>4.4401303480000003</v>
      </c>
      <c r="K131" s="572" t="s">
        <v>102</v>
      </c>
      <c r="L131" s="572">
        <v>-0.92645449700000004</v>
      </c>
      <c r="M131" s="573">
        <v>8.5435982129999992</v>
      </c>
      <c r="N131" s="573">
        <v>3.788898133</v>
      </c>
      <c r="O131" s="573">
        <v>7.6158476889999998</v>
      </c>
      <c r="P131" s="572">
        <v>8.4370856130000007</v>
      </c>
    </row>
    <row r="132" spans="1:16" s="465" customFormat="1" ht="15.75" customHeight="1" x14ac:dyDescent="0.2">
      <c r="A132" s="545" t="s">
        <v>178</v>
      </c>
      <c r="B132" s="585">
        <v>8.0650393870000006</v>
      </c>
      <c r="C132" s="585">
        <v>12.989491865</v>
      </c>
      <c r="D132" s="585">
        <v>7.8334228850000001</v>
      </c>
      <c r="E132" s="585">
        <v>5.3707999409999996</v>
      </c>
      <c r="F132" s="585">
        <v>17.188364335999999</v>
      </c>
      <c r="G132" s="585">
        <v>23.832890793000001</v>
      </c>
      <c r="H132" s="585">
        <v>1.9738395559999999</v>
      </c>
      <c r="I132" s="585">
        <v>4.4846495759999998</v>
      </c>
      <c r="J132" s="585">
        <v>5.6152604940000002</v>
      </c>
      <c r="K132" s="585" t="s">
        <v>102</v>
      </c>
      <c r="L132" s="585">
        <v>-8.3807301610000007</v>
      </c>
      <c r="M132" s="586">
        <v>8.5460943040000004</v>
      </c>
      <c r="N132" s="586">
        <v>0.72770310699999996</v>
      </c>
      <c r="O132" s="586">
        <v>7.0895849259999997</v>
      </c>
      <c r="P132" s="585">
        <v>8.9866896829999998</v>
      </c>
    </row>
    <row r="133" spans="1:16" s="465" customFormat="1" ht="15.75" customHeight="1" x14ac:dyDescent="0.2">
      <c r="A133" s="546" t="s">
        <v>179</v>
      </c>
      <c r="B133" s="587">
        <v>-41.718238630000002</v>
      </c>
      <c r="C133" s="587">
        <v>1.4772573440000001</v>
      </c>
      <c r="D133" s="587">
        <v>19.632961689999998</v>
      </c>
      <c r="E133" s="587">
        <v>16.451857181000001</v>
      </c>
      <c r="F133" s="587">
        <v>10.294252007000001</v>
      </c>
      <c r="G133" s="587">
        <v>13.875289017</v>
      </c>
      <c r="H133" s="587">
        <v>2.6811382940000001</v>
      </c>
      <c r="I133" s="587">
        <v>24.567666782</v>
      </c>
      <c r="J133" s="587">
        <v>119.91469012100001</v>
      </c>
      <c r="K133" s="587" t="s">
        <v>102</v>
      </c>
      <c r="L133" s="587">
        <v>-41.352933831000001</v>
      </c>
      <c r="M133" s="588">
        <v>9.2709053469999994</v>
      </c>
      <c r="N133" s="588">
        <v>34.993950368</v>
      </c>
      <c r="O133" s="588">
        <v>16.731354068000002</v>
      </c>
      <c r="P133" s="587">
        <v>7.5979039420000003</v>
      </c>
    </row>
    <row r="134" spans="1:16" s="465" customFormat="1" ht="15.75" customHeight="1" x14ac:dyDescent="0.2">
      <c r="A134" s="545" t="s">
        <v>180</v>
      </c>
      <c r="B134" s="585">
        <v>-22.284569084000001</v>
      </c>
      <c r="C134" s="585">
        <v>84.438414000999998</v>
      </c>
      <c r="D134" s="585">
        <v>36.189599342999998</v>
      </c>
      <c r="E134" s="585">
        <v>2.814215785</v>
      </c>
      <c r="F134" s="585">
        <v>-21.701796933000001</v>
      </c>
      <c r="G134" s="585">
        <v>129.81380788999999</v>
      </c>
      <c r="H134" s="585">
        <v>0.64126097100000001</v>
      </c>
      <c r="I134" s="585">
        <v>50.867888848</v>
      </c>
      <c r="J134" s="585">
        <v>-58.273754398000001</v>
      </c>
      <c r="K134" s="585" t="s">
        <v>102</v>
      </c>
      <c r="L134" s="585">
        <v>191.374139818</v>
      </c>
      <c r="M134" s="586">
        <v>7.6048673859999996</v>
      </c>
      <c r="N134" s="586">
        <v>25.051683893</v>
      </c>
      <c r="O134" s="586">
        <v>13.907194233</v>
      </c>
      <c r="P134" s="585">
        <v>-3.5874774189999998</v>
      </c>
    </row>
    <row r="135" spans="1:16" s="465" customFormat="1" ht="16.5" customHeight="1" x14ac:dyDescent="0.25">
      <c r="A135" s="547" t="s">
        <v>289</v>
      </c>
      <c r="B135" s="589">
        <v>1.1520273679999999</v>
      </c>
      <c r="C135" s="589">
        <v>6.103261592</v>
      </c>
      <c r="D135" s="589">
        <v>5.1483835889999998</v>
      </c>
      <c r="E135" s="589">
        <v>1.2935192499999999</v>
      </c>
      <c r="F135" s="589">
        <v>9.6892801580000008</v>
      </c>
      <c r="G135" s="589">
        <v>-8.5308092119999994</v>
      </c>
      <c r="H135" s="589">
        <v>8.7051809089999992</v>
      </c>
      <c r="I135" s="589">
        <v>-6.6606106430000001</v>
      </c>
      <c r="J135" s="589">
        <v>1.3354468289999999</v>
      </c>
      <c r="K135" s="589" t="s">
        <v>102</v>
      </c>
      <c r="L135" s="589">
        <v>18.829856298999999</v>
      </c>
      <c r="M135" s="590">
        <v>3.7885070590000001</v>
      </c>
      <c r="N135" s="590">
        <v>1.3110644259999999</v>
      </c>
      <c r="O135" s="590">
        <v>3.357912276</v>
      </c>
      <c r="P135" s="589">
        <v>4.0669456049999999</v>
      </c>
    </row>
    <row r="136" spans="1:16" s="465" customFormat="1" ht="15.75" customHeight="1" x14ac:dyDescent="0.2">
      <c r="A136" s="545" t="s">
        <v>182</v>
      </c>
      <c r="B136" s="585">
        <v>19.143679174999999</v>
      </c>
      <c r="C136" s="585">
        <v>6.2685427740000002</v>
      </c>
      <c r="D136" s="585">
        <v>7.8470548239999998</v>
      </c>
      <c r="E136" s="585">
        <v>4.9414012940000003</v>
      </c>
      <c r="F136" s="585">
        <v>13.062666717000001</v>
      </c>
      <c r="G136" s="585">
        <v>6.1781095820000003</v>
      </c>
      <c r="H136" s="585">
        <v>12.378487979000001</v>
      </c>
      <c r="I136" s="585">
        <v>6.9056793089999999</v>
      </c>
      <c r="J136" s="585">
        <v>-3.370637409</v>
      </c>
      <c r="K136" s="585" t="s">
        <v>102</v>
      </c>
      <c r="L136" s="585">
        <v>3.1385417750000002</v>
      </c>
      <c r="M136" s="586">
        <v>8.4753837549999993</v>
      </c>
      <c r="N136" s="586">
        <v>3.07939096</v>
      </c>
      <c r="O136" s="586">
        <v>7.525166177</v>
      </c>
      <c r="P136" s="585">
        <v>2.8289714749999999</v>
      </c>
    </row>
    <row r="137" spans="1:16" s="465" customFormat="1" ht="15.75" customHeight="1" x14ac:dyDescent="0.2">
      <c r="A137" s="548" t="s">
        <v>183</v>
      </c>
      <c r="B137" s="587">
        <v>2.909207833</v>
      </c>
      <c r="C137" s="587">
        <v>6.4203856999999998</v>
      </c>
      <c r="D137" s="587">
        <v>7.4605088510000002</v>
      </c>
      <c r="E137" s="587">
        <v>4.8410184709999999</v>
      </c>
      <c r="F137" s="587">
        <v>12.474247117999999</v>
      </c>
      <c r="G137" s="587">
        <v>-7.34960244</v>
      </c>
      <c r="H137" s="587">
        <v>11.307633988999999</v>
      </c>
      <c r="I137" s="587">
        <v>6.7245996750000003</v>
      </c>
      <c r="J137" s="587">
        <v>59.181435190999998</v>
      </c>
      <c r="K137" s="587" t="s">
        <v>102</v>
      </c>
      <c r="L137" s="587">
        <v>-3.98359459</v>
      </c>
      <c r="M137" s="588">
        <v>6.2801205050000002</v>
      </c>
      <c r="N137" s="588">
        <v>15.273692612</v>
      </c>
      <c r="O137" s="588">
        <v>7.4918796959999998</v>
      </c>
      <c r="P137" s="587">
        <v>8.9301019749999995</v>
      </c>
    </row>
    <row r="138" spans="1:16" s="465" customFormat="1" ht="15.75" customHeight="1" x14ac:dyDescent="0.2">
      <c r="A138" s="545" t="s">
        <v>184</v>
      </c>
      <c r="B138" s="585">
        <v>-39.514897093000002</v>
      </c>
      <c r="C138" s="585">
        <v>3.1534404660000002</v>
      </c>
      <c r="D138" s="585">
        <v>-12.434914524</v>
      </c>
      <c r="E138" s="585">
        <v>-16.753151520999999</v>
      </c>
      <c r="F138" s="585">
        <v>-2.5317411230000002</v>
      </c>
      <c r="G138" s="585">
        <v>-25.789771209000001</v>
      </c>
      <c r="H138" s="585">
        <v>-1.255624844</v>
      </c>
      <c r="I138" s="585">
        <v>-36.144964582</v>
      </c>
      <c r="J138" s="585">
        <v>-54.192018658999999</v>
      </c>
      <c r="K138" s="585" t="s">
        <v>102</v>
      </c>
      <c r="L138" s="585">
        <v>70.990761352999996</v>
      </c>
      <c r="M138" s="586">
        <v>-11.694742382999999</v>
      </c>
      <c r="N138" s="586">
        <v>-19.908846897</v>
      </c>
      <c r="O138" s="586">
        <v>-14.108252286999999</v>
      </c>
      <c r="P138" s="585">
        <v>-5.6642463650000003</v>
      </c>
    </row>
    <row r="139" spans="1:16" s="465" customFormat="1" ht="16.5" customHeight="1" x14ac:dyDescent="0.25">
      <c r="A139" s="549" t="s">
        <v>226</v>
      </c>
      <c r="B139" s="591"/>
      <c r="C139" s="591"/>
      <c r="D139" s="591"/>
      <c r="E139" s="591"/>
      <c r="F139" s="591"/>
      <c r="G139" s="591"/>
      <c r="H139" s="591"/>
      <c r="I139" s="591"/>
      <c r="J139" s="591"/>
      <c r="K139" s="591"/>
      <c r="L139" s="591"/>
      <c r="M139" s="592"/>
      <c r="N139" s="592"/>
      <c r="O139" s="592"/>
      <c r="P139" s="591"/>
    </row>
    <row r="140" spans="1:16" s="465" customFormat="1" ht="16.5" customHeight="1" x14ac:dyDescent="0.25">
      <c r="A140" s="550" t="s">
        <v>458</v>
      </c>
      <c r="B140" s="593">
        <v>5.0100007270000004</v>
      </c>
      <c r="C140" s="593">
        <v>5.6470995579999999</v>
      </c>
      <c r="D140" s="593">
        <v>4.8730284580000003</v>
      </c>
      <c r="E140" s="593">
        <v>5.2206913909999999</v>
      </c>
      <c r="F140" s="593">
        <v>5.8158431310000003</v>
      </c>
      <c r="G140" s="593">
        <v>6.4465597890000002</v>
      </c>
      <c r="H140" s="593">
        <v>4.5224574119999996</v>
      </c>
      <c r="I140" s="593">
        <v>5.3689938939999999</v>
      </c>
      <c r="J140" s="593">
        <v>3.8027230830000001</v>
      </c>
      <c r="K140" s="593" t="s">
        <v>102</v>
      </c>
      <c r="L140" s="593">
        <v>-1.5672121539999999</v>
      </c>
      <c r="M140" s="594">
        <v>5.202408846</v>
      </c>
      <c r="N140" s="594">
        <v>2.342386222</v>
      </c>
      <c r="O140" s="594">
        <v>4.3303613170000004</v>
      </c>
      <c r="P140" s="593">
        <v>4.7903491110000003</v>
      </c>
    </row>
    <row r="141" spans="1:16" s="465" customFormat="1" ht="16.5" customHeight="1" x14ac:dyDescent="0.2">
      <c r="A141" s="551" t="s">
        <v>402</v>
      </c>
      <c r="B141" s="595">
        <v>8.470829019</v>
      </c>
      <c r="C141" s="595">
        <v>8.6494370380000003</v>
      </c>
      <c r="D141" s="595">
        <v>7.816220876</v>
      </c>
      <c r="E141" s="595">
        <v>8.3337919629999995</v>
      </c>
      <c r="F141" s="595">
        <v>8.083676616</v>
      </c>
      <c r="G141" s="595">
        <v>7.2047820409999996</v>
      </c>
      <c r="H141" s="595">
        <v>8.9735187669999998</v>
      </c>
      <c r="I141" s="595">
        <v>8.6264222190000002</v>
      </c>
      <c r="J141" s="595">
        <v>6.7831101460000003</v>
      </c>
      <c r="K141" s="595" t="s">
        <v>102</v>
      </c>
      <c r="L141" s="595">
        <v>8.0262044390000007</v>
      </c>
      <c r="M141" s="596">
        <v>8.3380337400000002</v>
      </c>
      <c r="N141" s="596">
        <v>7.9810726780000003</v>
      </c>
      <c r="O141" s="596">
        <v>8.2277061410000005</v>
      </c>
      <c r="P141" s="595">
        <v>8.9404187400000001</v>
      </c>
    </row>
    <row r="142" spans="1:16" s="465" customFormat="1" ht="16.5" customHeight="1" x14ac:dyDescent="0.25">
      <c r="A142" s="552" t="s">
        <v>403</v>
      </c>
      <c r="B142" s="597">
        <v>8.9187437260000006</v>
      </c>
      <c r="C142" s="597">
        <v>8.0861974150000009</v>
      </c>
      <c r="D142" s="597">
        <v>6.9253998430000001</v>
      </c>
      <c r="E142" s="597">
        <v>6.7964504440000004</v>
      </c>
      <c r="F142" s="597">
        <v>5.9956216879999999</v>
      </c>
      <c r="G142" s="597">
        <v>5.1569795110000003</v>
      </c>
      <c r="H142" s="597">
        <v>5.9470793249999998</v>
      </c>
      <c r="I142" s="597">
        <v>5.8292110399999997</v>
      </c>
      <c r="J142" s="597">
        <v>5.0441172610000002</v>
      </c>
      <c r="K142" s="597" t="s">
        <v>102</v>
      </c>
      <c r="L142" s="597">
        <v>0.213946302</v>
      </c>
      <c r="M142" s="598">
        <v>6.4181072129999999</v>
      </c>
      <c r="N142" s="598">
        <v>3.588792089</v>
      </c>
      <c r="O142" s="598">
        <v>5.4771157160000001</v>
      </c>
      <c r="P142" s="597">
        <v>7.1965532830000001</v>
      </c>
    </row>
    <row r="143" spans="1:16" s="465" customFormat="1" ht="16.5" customHeight="1" x14ac:dyDescent="0.25">
      <c r="A143" s="553" t="s">
        <v>404</v>
      </c>
      <c r="B143" s="595">
        <v>8.4666694329999999</v>
      </c>
      <c r="C143" s="595">
        <v>4.9579550450000003</v>
      </c>
      <c r="D143" s="595">
        <v>5.7839268629999996</v>
      </c>
      <c r="E143" s="595">
        <v>5.3147981470000003</v>
      </c>
      <c r="F143" s="595">
        <v>5.0869454669999996</v>
      </c>
      <c r="G143" s="595">
        <v>7.2059126320000004</v>
      </c>
      <c r="H143" s="595">
        <v>4.9283040319999998</v>
      </c>
      <c r="I143" s="595">
        <v>4.2878819760000004</v>
      </c>
      <c r="J143" s="595">
        <v>4.7011956909999997</v>
      </c>
      <c r="K143" s="595" t="s">
        <v>102</v>
      </c>
      <c r="L143" s="595">
        <v>-0.106193844</v>
      </c>
      <c r="M143" s="596">
        <v>5.503128383</v>
      </c>
      <c r="N143" s="596">
        <v>2.7264061129999999</v>
      </c>
      <c r="O143" s="596">
        <v>4.714053743</v>
      </c>
      <c r="P143" s="595">
        <v>5.3475349000000003</v>
      </c>
    </row>
    <row r="144" spans="1:16" s="465" customFormat="1" ht="16.5" customHeight="1" x14ac:dyDescent="0.25">
      <c r="A144" s="548" t="s">
        <v>650</v>
      </c>
      <c r="B144" s="599">
        <v>7.887019113</v>
      </c>
      <c r="C144" s="599">
        <v>13.167066308000001</v>
      </c>
      <c r="D144" s="599">
        <v>7.7057292940000002</v>
      </c>
      <c r="E144" s="599">
        <v>4.933424424</v>
      </c>
      <c r="F144" s="599">
        <v>15.919581135</v>
      </c>
      <c r="G144" s="599">
        <v>22.893461415000001</v>
      </c>
      <c r="H144" s="599">
        <v>1.0209829560000001</v>
      </c>
      <c r="I144" s="599">
        <v>4.5623804720000001</v>
      </c>
      <c r="J144" s="599">
        <v>4.9965566949999998</v>
      </c>
      <c r="K144" s="599" t="s">
        <v>102</v>
      </c>
      <c r="L144" s="599">
        <v>-7.5516149060000002</v>
      </c>
      <c r="M144" s="600">
        <v>7.9711530330000002</v>
      </c>
      <c r="N144" s="600">
        <v>0.93037630900000001</v>
      </c>
      <c r="O144" s="600">
        <v>6.6501759250000001</v>
      </c>
      <c r="P144" s="599">
        <v>8.5724245190000001</v>
      </c>
    </row>
    <row r="145" spans="1:17" s="465" customFormat="1" ht="16.5" customHeight="1" x14ac:dyDescent="0.25">
      <c r="A145" s="554" t="s">
        <v>405</v>
      </c>
      <c r="B145" s="595">
        <v>-0.84132639300000001</v>
      </c>
      <c r="C145" s="595">
        <v>-0.74679308600000005</v>
      </c>
      <c r="D145" s="595">
        <v>-3.6023940040000002</v>
      </c>
      <c r="E145" s="595">
        <v>-2.1659666089999998</v>
      </c>
      <c r="F145" s="595">
        <v>-1.2784801459999999</v>
      </c>
      <c r="G145" s="595">
        <v>4.8162089679999998</v>
      </c>
      <c r="H145" s="595">
        <v>-0.79751058200000002</v>
      </c>
      <c r="I145" s="595">
        <v>0.83269439099999998</v>
      </c>
      <c r="J145" s="595">
        <v>4.8641289250000002</v>
      </c>
      <c r="K145" s="595" t="s">
        <v>102</v>
      </c>
      <c r="L145" s="595">
        <v>-4.9876428800000001</v>
      </c>
      <c r="M145" s="596">
        <v>-1.3196643939999999</v>
      </c>
      <c r="N145" s="596">
        <v>-0.51256848099999996</v>
      </c>
      <c r="O145" s="596">
        <v>-1.0979267079999999</v>
      </c>
      <c r="P145" s="595">
        <v>-0.20713046800000001</v>
      </c>
    </row>
    <row r="146" spans="1:17" s="465" customFormat="1" ht="16.5" customHeight="1" x14ac:dyDescent="0.25">
      <c r="A146" s="546" t="s">
        <v>406</v>
      </c>
      <c r="B146" s="601">
        <v>4.174719316</v>
      </c>
      <c r="C146" s="601">
        <v>2.4119118020000001</v>
      </c>
      <c r="D146" s="601">
        <v>3.7241770769999998</v>
      </c>
      <c r="E146" s="601">
        <v>3.992988408</v>
      </c>
      <c r="F146" s="601">
        <v>5.2261320490000003</v>
      </c>
      <c r="G146" s="601">
        <v>4.8004594779999996</v>
      </c>
      <c r="H146" s="601">
        <v>4.1191914079999998</v>
      </c>
      <c r="I146" s="601">
        <v>1.5518360769999999</v>
      </c>
      <c r="J146" s="601">
        <v>0.858869514</v>
      </c>
      <c r="K146" s="601" t="s">
        <v>102</v>
      </c>
      <c r="L146" s="601">
        <v>0.57435931200000001</v>
      </c>
      <c r="M146" s="602">
        <v>3.9862741650000002</v>
      </c>
      <c r="N146" s="602">
        <v>1.034399598</v>
      </c>
      <c r="O146" s="602">
        <v>3.2877593190000001</v>
      </c>
      <c r="P146" s="601">
        <v>2.126401837</v>
      </c>
    </row>
    <row r="147" spans="1:17" s="465" customFormat="1" ht="16.5" customHeight="1" x14ac:dyDescent="0.2">
      <c r="A147" s="551" t="s">
        <v>417</v>
      </c>
      <c r="B147" s="595">
        <v>-9.0593043999999998E-2</v>
      </c>
      <c r="C147" s="595">
        <v>-0.12422852400000001</v>
      </c>
      <c r="D147" s="595">
        <v>2.2852074E-2</v>
      </c>
      <c r="E147" s="595">
        <v>-0.190842279</v>
      </c>
      <c r="F147" s="595">
        <v>-0.25835109699999997</v>
      </c>
      <c r="G147" s="595">
        <v>-0.44723311900000001</v>
      </c>
      <c r="H147" s="595">
        <v>-0.274606252</v>
      </c>
      <c r="I147" s="595">
        <v>-1.0258171739999999</v>
      </c>
      <c r="J147" s="595">
        <v>-0.42054415299999998</v>
      </c>
      <c r="K147" s="595" t="s">
        <v>102</v>
      </c>
      <c r="L147" s="595">
        <v>-1.7989002999999999</v>
      </c>
      <c r="M147" s="596">
        <v>-0.19975799799999999</v>
      </c>
      <c r="N147" s="596">
        <v>-1.2206549010000001</v>
      </c>
      <c r="O147" s="596">
        <v>-0.58471722299999995</v>
      </c>
      <c r="P147" s="595">
        <v>-0.68125583499999998</v>
      </c>
    </row>
    <row r="148" spans="1:17" s="465" customFormat="1" ht="16.5" customHeight="1" x14ac:dyDescent="0.2">
      <c r="A148" s="552" t="s">
        <v>794</v>
      </c>
      <c r="B148" s="597">
        <v>2.2943562750000002</v>
      </c>
      <c r="C148" s="597">
        <v>-0.49445314699999998</v>
      </c>
      <c r="D148" s="597">
        <v>0.63523775599999999</v>
      </c>
      <c r="E148" s="597">
        <v>0.13331349300000001</v>
      </c>
      <c r="F148" s="597">
        <v>-0.42245364400000002</v>
      </c>
      <c r="G148" s="597">
        <v>0.70699217800000003</v>
      </c>
      <c r="H148" s="597">
        <v>0.27394673200000003</v>
      </c>
      <c r="I148" s="597">
        <v>-0.80672265700000001</v>
      </c>
      <c r="J148" s="597">
        <v>0.834933013</v>
      </c>
      <c r="K148" s="597" t="s">
        <v>102</v>
      </c>
      <c r="L148" s="597">
        <v>1.2891840160000001</v>
      </c>
      <c r="M148" s="598">
        <v>0.25764942200000002</v>
      </c>
      <c r="N148" s="598">
        <v>0.36847410600000002</v>
      </c>
      <c r="O148" s="598">
        <v>0.33290383600000001</v>
      </c>
      <c r="P148" s="597">
        <v>0.46730084300000002</v>
      </c>
    </row>
    <row r="149" spans="1:17" s="517" customFormat="1" ht="16.5" customHeight="1" x14ac:dyDescent="0.25">
      <c r="A149" s="553" t="s">
        <v>418</v>
      </c>
      <c r="B149" s="595">
        <v>-2.2735284990000002</v>
      </c>
      <c r="C149" s="595">
        <v>1.4895005779999999</v>
      </c>
      <c r="D149" s="595">
        <v>-1.6854965850000001</v>
      </c>
      <c r="E149" s="595">
        <v>4.421683E-3</v>
      </c>
      <c r="F149" s="595">
        <v>2.6929159000000001E-2</v>
      </c>
      <c r="G149" s="595">
        <v>5.9239880000000002E-2</v>
      </c>
      <c r="H149" s="595">
        <v>-1.166618063</v>
      </c>
      <c r="I149" s="595">
        <v>0.48553366999999997</v>
      </c>
      <c r="J149" s="595">
        <v>-0.69374455199999996</v>
      </c>
      <c r="K149" s="595" t="s">
        <v>102</v>
      </c>
      <c r="L149" s="595">
        <v>-1.2837376069999999</v>
      </c>
      <c r="M149" s="596">
        <v>-0.50051587900000005</v>
      </c>
      <c r="N149" s="596">
        <v>-0.45858121800000001</v>
      </c>
      <c r="O149" s="596">
        <v>-0.522867517</v>
      </c>
      <c r="P149" s="595">
        <v>-0.65126336500000004</v>
      </c>
      <c r="Q149" s="465"/>
    </row>
    <row r="150" spans="1:17" s="465" customFormat="1" ht="16.5" customHeight="1" x14ac:dyDescent="0.25">
      <c r="A150" s="548" t="s">
        <v>463</v>
      </c>
      <c r="B150" s="599">
        <v>-0.30201426599999998</v>
      </c>
      <c r="C150" s="599">
        <v>3.903850662</v>
      </c>
      <c r="D150" s="599">
        <v>0.76823088500000003</v>
      </c>
      <c r="E150" s="599">
        <v>-0.15053171200000001</v>
      </c>
      <c r="F150" s="599">
        <v>4.0688900559999999</v>
      </c>
      <c r="G150" s="599">
        <v>4.8946645069999999</v>
      </c>
      <c r="H150" s="599">
        <v>-1.1802379140000001</v>
      </c>
      <c r="I150" s="599">
        <v>7.0184237999999996E-2</v>
      </c>
      <c r="J150" s="599">
        <v>6.6486165999999999E-2</v>
      </c>
      <c r="K150" s="599" t="s">
        <v>102</v>
      </c>
      <c r="L150" s="599">
        <v>-1.383037297</v>
      </c>
      <c r="M150" s="600">
        <v>0.92406271799999995</v>
      </c>
      <c r="N150" s="600">
        <v>-0.40050170000000002</v>
      </c>
      <c r="O150" s="600">
        <v>0.64302962200000002</v>
      </c>
      <c r="P150" s="599">
        <v>0.79253260999999997</v>
      </c>
    </row>
    <row r="151" spans="1:17" s="465" customFormat="1" ht="16.5" customHeight="1" x14ac:dyDescent="0.25">
      <c r="A151" s="554" t="s">
        <v>419</v>
      </c>
      <c r="B151" s="595">
        <v>-4.5639182549999999</v>
      </c>
      <c r="C151" s="595">
        <v>-3.4628303250000001</v>
      </c>
      <c r="D151" s="595">
        <v>-6.5500149480000003</v>
      </c>
      <c r="E151" s="595">
        <v>-5.723877399</v>
      </c>
      <c r="F151" s="595">
        <v>-4.8938880979999997</v>
      </c>
      <c r="G151" s="595">
        <v>-1.500921656</v>
      </c>
      <c r="H151" s="595">
        <v>-4.3785646030000001</v>
      </c>
      <c r="I151" s="595">
        <v>-2.7910433389999998</v>
      </c>
      <c r="J151" s="595">
        <v>9.0985859000000002E-2</v>
      </c>
      <c r="K151" s="595" t="s">
        <v>102</v>
      </c>
      <c r="L151" s="595">
        <v>-3.3175261890000001</v>
      </c>
      <c r="M151" s="596">
        <v>-4.9500927199999998</v>
      </c>
      <c r="N151" s="596">
        <v>-2.2801766539999999</v>
      </c>
      <c r="O151" s="596">
        <v>-4.1817057560000004</v>
      </c>
      <c r="P151" s="595">
        <v>-3.918869323</v>
      </c>
    </row>
    <row r="152" spans="1:17" s="465" customFormat="1" ht="16.5" customHeight="1" x14ac:dyDescent="0.2">
      <c r="A152" s="555" t="s">
        <v>797</v>
      </c>
      <c r="B152" s="603">
        <v>-0.25709974800000002</v>
      </c>
      <c r="C152" s="603">
        <v>-8.4740127999999998E-2</v>
      </c>
      <c r="D152" s="603">
        <v>-0.34355147800000002</v>
      </c>
      <c r="E152" s="603">
        <v>-0.28224374699999999</v>
      </c>
      <c r="F152" s="603">
        <v>-0.15520864400000001</v>
      </c>
      <c r="G152" s="603">
        <v>-0.196335237</v>
      </c>
      <c r="H152" s="603">
        <v>-0.318050163</v>
      </c>
      <c r="I152" s="603">
        <v>0.13213947300000001</v>
      </c>
      <c r="J152" s="603">
        <v>-0.21575799200000001</v>
      </c>
      <c r="K152" s="603" t="s">
        <v>102</v>
      </c>
      <c r="L152" s="603">
        <v>-0.85864606099999996</v>
      </c>
      <c r="M152" s="604">
        <v>-0.26713419500000002</v>
      </c>
      <c r="N152" s="604">
        <v>-0.309648121</v>
      </c>
      <c r="O152" s="604">
        <v>-0.278745782</v>
      </c>
      <c r="P152" s="603">
        <v>-0.393242482</v>
      </c>
    </row>
    <row r="153" spans="1:17" x14ac:dyDescent="0.2">
      <c r="A153" s="284" t="s">
        <v>957</v>
      </c>
      <c r="B153" s="3"/>
      <c r="C153" s="3"/>
      <c r="D153" s="3"/>
      <c r="G153" s="185"/>
      <c r="J153" s="185"/>
    </row>
    <row r="154" spans="1:17" x14ac:dyDescent="0.2">
      <c r="A154" s="284" t="s">
        <v>468</v>
      </c>
      <c r="B154" s="3"/>
      <c r="C154" s="3"/>
      <c r="D154" s="3"/>
      <c r="G154" s="185"/>
      <c r="J154" s="185"/>
    </row>
    <row r="155" spans="1:17" x14ac:dyDescent="0.2">
      <c r="A155" s="286" t="s">
        <v>909</v>
      </c>
      <c r="B155" s="13"/>
      <c r="C155" s="13"/>
      <c r="D155" s="13"/>
      <c r="E155" s="13"/>
      <c r="F155" s="13"/>
      <c r="G155" s="13"/>
      <c r="H155" s="13"/>
      <c r="I155" s="13"/>
      <c r="J155" s="13"/>
      <c r="K155" s="13"/>
      <c r="L155" s="13"/>
      <c r="M155" s="13"/>
      <c r="N155" s="13"/>
      <c r="O155" s="13"/>
      <c r="P155" s="39"/>
    </row>
    <row r="156" spans="1:17" x14ac:dyDescent="0.2">
      <c r="A156" s="37" t="s">
        <v>558</v>
      </c>
      <c r="B156" s="13"/>
      <c r="C156" s="13"/>
      <c r="D156" s="13"/>
      <c r="E156" s="13"/>
      <c r="F156" s="13"/>
      <c r="G156" s="13"/>
      <c r="H156" s="13"/>
      <c r="I156" s="13"/>
      <c r="J156" s="13"/>
      <c r="K156" s="13"/>
      <c r="L156" s="13"/>
      <c r="M156" s="13"/>
      <c r="N156" s="13"/>
      <c r="O156" s="13"/>
      <c r="P156" s="39"/>
    </row>
    <row r="157" spans="1:17" x14ac:dyDescent="0.2">
      <c r="A157" s="286" t="s">
        <v>910</v>
      </c>
      <c r="B157" s="13"/>
      <c r="C157" s="13"/>
      <c r="D157" s="13"/>
      <c r="E157" s="13"/>
      <c r="F157" s="13"/>
      <c r="G157" s="13"/>
      <c r="H157" s="13"/>
      <c r="I157" s="13"/>
      <c r="J157" s="13"/>
      <c r="K157" s="13"/>
      <c r="L157" s="13"/>
      <c r="M157" s="13"/>
      <c r="N157" s="13"/>
      <c r="O157" s="13"/>
      <c r="P157" s="39"/>
    </row>
    <row r="158" spans="1:17" x14ac:dyDescent="0.2">
      <c r="A158" s="255" t="s">
        <v>963</v>
      </c>
      <c r="B158" s="13"/>
      <c r="C158" s="13"/>
      <c r="D158" s="13"/>
      <c r="E158" s="13"/>
      <c r="F158" s="13"/>
      <c r="G158" s="13"/>
      <c r="H158" s="13"/>
      <c r="I158" s="13"/>
      <c r="J158" s="13"/>
      <c r="K158" s="13"/>
      <c r="L158" s="13"/>
      <c r="M158" s="13"/>
      <c r="N158" s="13"/>
      <c r="O158" s="13"/>
      <c r="P158" s="39"/>
    </row>
    <row r="159" spans="1:17" x14ac:dyDescent="0.2">
      <c r="A159" s="286" t="s">
        <v>931</v>
      </c>
      <c r="B159" s="13"/>
      <c r="C159" s="13"/>
      <c r="D159" s="13"/>
      <c r="E159" s="13"/>
      <c r="F159" s="13"/>
      <c r="G159" s="13"/>
      <c r="H159" s="13"/>
      <c r="I159" s="13"/>
      <c r="J159" s="13"/>
      <c r="K159" s="13"/>
      <c r="L159" s="13"/>
      <c r="M159" s="13"/>
      <c r="N159" s="13"/>
      <c r="O159" s="13"/>
      <c r="P159" s="39"/>
    </row>
    <row r="160" spans="1:17" x14ac:dyDescent="0.2">
      <c r="A160" s="254"/>
      <c r="B160" s="3"/>
      <c r="C160" s="3"/>
      <c r="D160" s="3"/>
      <c r="G160" s="185"/>
      <c r="J160" s="185"/>
    </row>
    <row r="161" spans="1:16" ht="12.75" customHeight="1" x14ac:dyDescent="0.2">
      <c r="A161" s="1011" t="s">
        <v>691</v>
      </c>
      <c r="B161" s="1011"/>
      <c r="C161" s="1011"/>
      <c r="D161" s="1011"/>
      <c r="E161" s="1011"/>
      <c r="F161" s="1011"/>
      <c r="G161" s="1011"/>
      <c r="H161" s="1011"/>
      <c r="I161" s="1011"/>
      <c r="J161" s="1011"/>
      <c r="K161" s="1011"/>
      <c r="L161" s="1011"/>
      <c r="M161" s="1011"/>
      <c r="N161" s="1011"/>
      <c r="O161" s="1011"/>
      <c r="P161" s="1011"/>
    </row>
    <row r="162" spans="1:16" x14ac:dyDescent="0.2">
      <c r="A162" s="1011"/>
      <c r="B162" s="1011"/>
      <c r="C162" s="1011"/>
      <c r="D162" s="1011"/>
      <c r="E162" s="1011"/>
      <c r="F162" s="1011"/>
      <c r="G162" s="1011"/>
      <c r="H162" s="1011"/>
      <c r="I162" s="1011"/>
      <c r="J162" s="1011"/>
      <c r="K162" s="1011"/>
      <c r="L162" s="1011"/>
      <c r="M162" s="1011"/>
      <c r="N162" s="1011"/>
      <c r="O162" s="1011"/>
      <c r="P162" s="1011"/>
    </row>
    <row r="163" spans="1:16" ht="13.5" customHeight="1" x14ac:dyDescent="0.2">
      <c r="A163" s="1011"/>
      <c r="B163" s="1011"/>
      <c r="C163" s="1011"/>
      <c r="D163" s="1011"/>
      <c r="E163" s="1011"/>
      <c r="F163" s="1011"/>
      <c r="G163" s="1011"/>
      <c r="H163" s="1011"/>
      <c r="I163" s="1011"/>
      <c r="J163" s="1011"/>
      <c r="K163" s="1011"/>
      <c r="L163" s="1011"/>
      <c r="M163" s="1011"/>
      <c r="N163" s="1011"/>
      <c r="O163" s="1011"/>
      <c r="P163" s="1011"/>
    </row>
    <row r="164" spans="1:16" x14ac:dyDescent="0.2">
      <c r="A164" s="1011"/>
      <c r="B164" s="1011"/>
      <c r="C164" s="1011"/>
      <c r="D164" s="1011"/>
      <c r="E164" s="1011"/>
      <c r="F164" s="1011"/>
      <c r="G164" s="1011"/>
      <c r="H164" s="1011"/>
      <c r="I164" s="1011"/>
      <c r="J164" s="1011"/>
      <c r="K164" s="1011"/>
      <c r="L164" s="1011"/>
      <c r="M164" s="1011"/>
      <c r="N164" s="1011"/>
      <c r="O164" s="1011"/>
      <c r="P164" s="1011"/>
    </row>
    <row r="165" spans="1:16" ht="57.75" customHeight="1" x14ac:dyDescent="0.2">
      <c r="A165" s="1011" t="s">
        <v>685</v>
      </c>
      <c r="B165" s="1011"/>
      <c r="C165" s="1011"/>
      <c r="D165" s="1011"/>
      <c r="E165" s="1011"/>
      <c r="F165" s="1011"/>
      <c r="G165" s="1011"/>
      <c r="H165" s="1011"/>
      <c r="I165" s="1011"/>
      <c r="J165" s="1011"/>
      <c r="K165" s="1011"/>
      <c r="L165" s="1011"/>
      <c r="M165" s="1011"/>
      <c r="N165" s="1011"/>
      <c r="O165" s="1011"/>
      <c r="P165" s="1011"/>
    </row>
    <row r="166" spans="1:16" x14ac:dyDescent="0.2">
      <c r="A166" s="303"/>
      <c r="B166" s="303"/>
      <c r="C166" s="303"/>
      <c r="D166" s="303"/>
      <c r="E166" s="303"/>
      <c r="F166" s="303"/>
      <c r="G166" s="303"/>
      <c r="H166" s="303"/>
      <c r="I166" s="303"/>
      <c r="J166" s="303"/>
      <c r="K166" s="303"/>
      <c r="L166" s="303"/>
      <c r="M166" s="303"/>
      <c r="N166" s="303"/>
      <c r="O166" s="303"/>
      <c r="P166" s="303"/>
    </row>
    <row r="167" spans="1:16" ht="165" customHeight="1" x14ac:dyDescent="0.2">
      <c r="A167" s="1011" t="s">
        <v>692</v>
      </c>
      <c r="B167" s="1011"/>
      <c r="C167" s="1011"/>
      <c r="D167" s="1011"/>
      <c r="E167" s="1011"/>
      <c r="F167" s="1011"/>
      <c r="G167" s="1011"/>
      <c r="H167" s="1011"/>
      <c r="I167" s="1011"/>
      <c r="J167" s="1011"/>
      <c r="K167" s="1011"/>
      <c r="L167" s="1011"/>
      <c r="M167" s="1011"/>
      <c r="N167" s="1011"/>
      <c r="O167" s="1011"/>
      <c r="P167" s="1011"/>
    </row>
  </sheetData>
  <mergeCells count="3">
    <mergeCell ref="A161:P164"/>
    <mergeCell ref="A165:P165"/>
    <mergeCell ref="A167:P167"/>
  </mergeCells>
  <phoneticPr fontId="2" type="noConversion"/>
  <pageMargins left="0.59055118110236227" right="0.59055118110236227" top="0.78740157480314965" bottom="0.78740157480314965" header="0.39370078740157483" footer="0.39370078740157483"/>
  <pageSetup paperSize="9" scale="48" firstPageNumber="50" fitToHeight="0" orientation="landscape" useFirstPageNumber="1" r:id="rId1"/>
  <headerFooter alignWithMargins="0">
    <oddHeader xml:space="preserve">&amp;R&amp;12Les finances des communes en 2023
</oddHeader>
    <oddFooter>&amp;L&amp;12Direction Générale des Collectivités Locales / DESL&amp;C&amp;12&amp;P&amp;R&amp;12Mise en ligne : janvier 2025</oddFooter>
  </headerFooter>
  <rowBreaks count="3" manualBreakCount="3">
    <brk id="59" max="15" man="1"/>
    <brk id="104" max="15" man="1"/>
    <brk id="159" max="15" man="1"/>
  </rowBreaks>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63"/>
  <sheetViews>
    <sheetView zoomScale="85" zoomScaleNormal="85" zoomScalePageLayoutView="85" workbookViewId="0">
      <selection activeCell="A158" sqref="A158"/>
    </sheetView>
  </sheetViews>
  <sheetFormatPr baseColWidth="10" defaultRowHeight="12.75" x14ac:dyDescent="0.2"/>
  <cols>
    <col min="1" max="1" width="90.140625" customWidth="1"/>
    <col min="13" max="15" width="13.7109375" customWidth="1"/>
    <col min="16" max="16" width="19" customWidth="1"/>
  </cols>
  <sheetData>
    <row r="1" spans="1:16" s="677" customFormat="1" ht="23.25" customHeight="1" x14ac:dyDescent="0.2">
      <c r="A1" s="46" t="s">
        <v>998</v>
      </c>
    </row>
    <row r="2" spans="1:16" ht="18" x14ac:dyDescent="0.2">
      <c r="A2" s="46"/>
    </row>
    <row r="3" spans="1:16" ht="13.5" thickBot="1" x14ac:dyDescent="0.25">
      <c r="P3" s="259" t="s">
        <v>213</v>
      </c>
    </row>
    <row r="4" spans="1:16" x14ac:dyDescent="0.2">
      <c r="A4" s="41"/>
      <c r="B4" s="42" t="s">
        <v>35</v>
      </c>
      <c r="C4" s="42" t="s">
        <v>121</v>
      </c>
      <c r="D4" s="42" t="s">
        <v>123</v>
      </c>
      <c r="E4" s="42" t="s">
        <v>36</v>
      </c>
      <c r="F4" s="42" t="s">
        <v>37</v>
      </c>
      <c r="G4" s="42" t="s">
        <v>38</v>
      </c>
      <c r="H4" s="42" t="s">
        <v>39</v>
      </c>
      <c r="I4" s="42" t="s">
        <v>125</v>
      </c>
      <c r="J4" s="42" t="s">
        <v>126</v>
      </c>
      <c r="K4" s="42" t="s">
        <v>127</v>
      </c>
      <c r="L4" s="252">
        <v>100000</v>
      </c>
      <c r="M4" s="250" t="s">
        <v>231</v>
      </c>
      <c r="N4" s="250" t="s">
        <v>229</v>
      </c>
      <c r="O4" s="257" t="s">
        <v>77</v>
      </c>
      <c r="P4" s="281" t="s">
        <v>220</v>
      </c>
    </row>
    <row r="5" spans="1:16" x14ac:dyDescent="0.2">
      <c r="A5" s="566" t="s">
        <v>81</v>
      </c>
      <c r="B5" s="43" t="s">
        <v>120</v>
      </c>
      <c r="C5" s="43" t="s">
        <v>40</v>
      </c>
      <c r="D5" s="43" t="s">
        <v>40</v>
      </c>
      <c r="E5" s="43" t="s">
        <v>40</v>
      </c>
      <c r="F5" s="43" t="s">
        <v>40</v>
      </c>
      <c r="G5" s="43" t="s">
        <v>40</v>
      </c>
      <c r="H5" s="43" t="s">
        <v>40</v>
      </c>
      <c r="I5" s="43" t="s">
        <v>40</v>
      </c>
      <c r="J5" s="43" t="s">
        <v>40</v>
      </c>
      <c r="K5" s="43" t="s">
        <v>40</v>
      </c>
      <c r="L5" s="43" t="s">
        <v>43</v>
      </c>
      <c r="M5" s="239" t="s">
        <v>230</v>
      </c>
      <c r="N5" s="239" t="s">
        <v>138</v>
      </c>
      <c r="O5" s="256" t="s">
        <v>137</v>
      </c>
      <c r="P5" s="282" t="s">
        <v>284</v>
      </c>
    </row>
    <row r="6" spans="1:16" ht="13.5" customHeight="1" thickBot="1" x14ac:dyDescent="0.25">
      <c r="A6" s="423" t="s">
        <v>213</v>
      </c>
      <c r="B6" s="44" t="s">
        <v>43</v>
      </c>
      <c r="C6" s="44" t="s">
        <v>122</v>
      </c>
      <c r="D6" s="44" t="s">
        <v>124</v>
      </c>
      <c r="E6" s="44" t="s">
        <v>44</v>
      </c>
      <c r="F6" s="44" t="s">
        <v>45</v>
      </c>
      <c r="G6" s="44" t="s">
        <v>46</v>
      </c>
      <c r="H6" s="44" t="s">
        <v>42</v>
      </c>
      <c r="I6" s="44" t="s">
        <v>128</v>
      </c>
      <c r="J6" s="44" t="s">
        <v>129</v>
      </c>
      <c r="K6" s="44" t="s">
        <v>130</v>
      </c>
      <c r="L6" s="44" t="s">
        <v>131</v>
      </c>
      <c r="M6" s="251" t="s">
        <v>138</v>
      </c>
      <c r="N6" s="251" t="s">
        <v>131</v>
      </c>
      <c r="O6" s="258" t="s">
        <v>41</v>
      </c>
      <c r="P6" s="283" t="s">
        <v>239</v>
      </c>
    </row>
    <row r="7" spans="1:16" x14ac:dyDescent="0.2">
      <c r="A7" s="227"/>
    </row>
    <row r="8" spans="1:16" ht="16.5" customHeight="1" x14ac:dyDescent="0.25">
      <c r="A8" s="474" t="s">
        <v>160</v>
      </c>
      <c r="B8" s="466">
        <v>773.41145984000002</v>
      </c>
      <c r="C8" s="466">
        <v>622.04188109300003</v>
      </c>
      <c r="D8" s="466">
        <v>574.79666074099998</v>
      </c>
      <c r="E8" s="466">
        <v>644.86037677700006</v>
      </c>
      <c r="F8" s="466">
        <v>765.77484981700002</v>
      </c>
      <c r="G8" s="466">
        <v>884.79606040099998</v>
      </c>
      <c r="H8" s="466">
        <v>1008.182572024</v>
      </c>
      <c r="I8" s="466">
        <v>1160.0007654000001</v>
      </c>
      <c r="J8" s="466">
        <v>1320.407577085</v>
      </c>
      <c r="K8" s="466">
        <v>1435.246055222</v>
      </c>
      <c r="L8" s="466">
        <v>1654.086633187</v>
      </c>
      <c r="M8" s="479">
        <v>783.238239464</v>
      </c>
      <c r="N8" s="479">
        <v>1409.0528655369999</v>
      </c>
      <c r="O8" s="479">
        <v>1106.265815579</v>
      </c>
      <c r="P8" s="466">
        <v>1091.4342343569999</v>
      </c>
    </row>
    <row r="9" spans="1:16" ht="16.5" customHeight="1" x14ac:dyDescent="0.2">
      <c r="A9" s="465" t="s">
        <v>161</v>
      </c>
      <c r="B9" s="467">
        <v>304.39169540699999</v>
      </c>
      <c r="C9" s="467">
        <v>233.87315399400001</v>
      </c>
      <c r="D9" s="467">
        <v>201.99117749600001</v>
      </c>
      <c r="E9" s="467">
        <v>220.40100438799999</v>
      </c>
      <c r="F9" s="467">
        <v>254.71069835</v>
      </c>
      <c r="G9" s="467">
        <v>277.731433283</v>
      </c>
      <c r="H9" s="467">
        <v>294.13498755000001</v>
      </c>
      <c r="I9" s="467">
        <v>310.71218427700001</v>
      </c>
      <c r="J9" s="467">
        <v>335.56742919599998</v>
      </c>
      <c r="K9" s="467">
        <v>339.53968011500001</v>
      </c>
      <c r="L9" s="467">
        <v>302.71882338</v>
      </c>
      <c r="M9" s="480">
        <v>251.687058968</v>
      </c>
      <c r="N9" s="480">
        <v>321.00395474999999</v>
      </c>
      <c r="O9" s="480">
        <v>287.46645416799998</v>
      </c>
      <c r="P9" s="467">
        <v>288.18817937599999</v>
      </c>
    </row>
    <row r="10" spans="1:16" ht="16.5" customHeight="1" x14ac:dyDescent="0.2">
      <c r="A10" s="465" t="s">
        <v>162</v>
      </c>
      <c r="B10" s="467">
        <v>160.41280207400001</v>
      </c>
      <c r="C10" s="467">
        <v>160.45711607800001</v>
      </c>
      <c r="D10" s="467">
        <v>197.041096611</v>
      </c>
      <c r="E10" s="467">
        <v>289.38424682200002</v>
      </c>
      <c r="F10" s="467">
        <v>391.13567061399999</v>
      </c>
      <c r="G10" s="467">
        <v>474.51019454200002</v>
      </c>
      <c r="H10" s="467">
        <v>571.10180425900001</v>
      </c>
      <c r="I10" s="467">
        <v>686.93105371700005</v>
      </c>
      <c r="J10" s="467">
        <v>797.59186914899999</v>
      </c>
      <c r="K10" s="467">
        <v>860.14904306300002</v>
      </c>
      <c r="L10" s="467">
        <v>815.56832973600001</v>
      </c>
      <c r="M10" s="480">
        <v>390.90936151400001</v>
      </c>
      <c r="N10" s="480">
        <v>790.85716789200001</v>
      </c>
      <c r="O10" s="480">
        <v>597.35095793000005</v>
      </c>
      <c r="P10" s="467">
        <v>583.18753947599998</v>
      </c>
    </row>
    <row r="11" spans="1:16" ht="16.5" customHeight="1" x14ac:dyDescent="0.2">
      <c r="A11" s="465" t="s">
        <v>163</v>
      </c>
      <c r="B11" s="467">
        <v>8.5374449380000001</v>
      </c>
      <c r="C11" s="467">
        <v>8.6569063370000006</v>
      </c>
      <c r="D11" s="467">
        <v>8.5835331640000003</v>
      </c>
      <c r="E11" s="467">
        <v>11.345098399999999</v>
      </c>
      <c r="F11" s="467">
        <v>14.626516114999999</v>
      </c>
      <c r="G11" s="467">
        <v>15.704238926</v>
      </c>
      <c r="H11" s="467">
        <v>18.116630595</v>
      </c>
      <c r="I11" s="467">
        <v>18.775558856</v>
      </c>
      <c r="J11" s="467">
        <v>25.60306975</v>
      </c>
      <c r="K11" s="467">
        <v>34.571162194000003</v>
      </c>
      <c r="L11" s="467">
        <v>36.598325836000001</v>
      </c>
      <c r="M11" s="480">
        <v>13.887431769999999</v>
      </c>
      <c r="N11" s="480">
        <v>29.104715546000001</v>
      </c>
      <c r="O11" s="480">
        <v>21.742157576</v>
      </c>
      <c r="P11" s="467">
        <v>21.7117209</v>
      </c>
    </row>
    <row r="12" spans="1:16" ht="16.5" customHeight="1" x14ac:dyDescent="0.2">
      <c r="A12" s="465" t="s">
        <v>164</v>
      </c>
      <c r="B12" s="467">
        <v>103.217015528</v>
      </c>
      <c r="C12" s="467">
        <v>95.363293041000006</v>
      </c>
      <c r="D12" s="467">
        <v>93.374086575000007</v>
      </c>
      <c r="E12" s="467">
        <v>66.251893632000005</v>
      </c>
      <c r="F12" s="467">
        <v>61.086714163000003</v>
      </c>
      <c r="G12" s="467">
        <v>74.639526176999993</v>
      </c>
      <c r="H12" s="467">
        <v>89.824956525999994</v>
      </c>
      <c r="I12" s="467">
        <v>109.92356446300001</v>
      </c>
      <c r="J12" s="467">
        <v>125.998927295</v>
      </c>
      <c r="K12" s="467">
        <v>163.23442034199999</v>
      </c>
      <c r="L12" s="467">
        <v>457.94827794899999</v>
      </c>
      <c r="M12" s="480">
        <v>75.618248722000004</v>
      </c>
      <c r="N12" s="480">
        <v>230.772768383</v>
      </c>
      <c r="O12" s="480">
        <v>155.70456553400001</v>
      </c>
      <c r="P12" s="467">
        <v>151.98194300599999</v>
      </c>
    </row>
    <row r="13" spans="1:16" ht="16.5" customHeight="1" x14ac:dyDescent="0.2">
      <c r="A13" s="465" t="s">
        <v>165</v>
      </c>
      <c r="B13" s="467">
        <v>196.85250189300001</v>
      </c>
      <c r="C13" s="467">
        <v>123.691411644</v>
      </c>
      <c r="D13" s="467">
        <v>73.806766894999996</v>
      </c>
      <c r="E13" s="467">
        <v>57.478133534000001</v>
      </c>
      <c r="F13" s="467">
        <v>44.215250574999999</v>
      </c>
      <c r="G13" s="467">
        <v>42.210667473000001</v>
      </c>
      <c r="H13" s="467">
        <v>35.004193094000001</v>
      </c>
      <c r="I13" s="467">
        <v>33.658404087999998</v>
      </c>
      <c r="J13" s="467">
        <v>35.646281694000002</v>
      </c>
      <c r="K13" s="467">
        <v>37.751749508000003</v>
      </c>
      <c r="L13" s="467">
        <v>41.252876286000003</v>
      </c>
      <c r="M13" s="480">
        <v>51.13613849</v>
      </c>
      <c r="N13" s="480">
        <v>37.314258965999997</v>
      </c>
      <c r="O13" s="480">
        <v>44.001680370999999</v>
      </c>
      <c r="P13" s="467">
        <v>46.364851598999998</v>
      </c>
    </row>
    <row r="14" spans="1:16" ht="16.5" customHeight="1" x14ac:dyDescent="0.25">
      <c r="A14" s="474" t="s">
        <v>166</v>
      </c>
      <c r="B14" s="466">
        <v>1096.403200966</v>
      </c>
      <c r="C14" s="466">
        <v>853.84820104799996</v>
      </c>
      <c r="D14" s="466">
        <v>752.143011215</v>
      </c>
      <c r="E14" s="466">
        <v>812.357197326</v>
      </c>
      <c r="F14" s="466">
        <v>951.42059068599997</v>
      </c>
      <c r="G14" s="466">
        <v>1080.1869778780001</v>
      </c>
      <c r="H14" s="466">
        <v>1204.9322496360001</v>
      </c>
      <c r="I14" s="466">
        <v>1359.4612140439999</v>
      </c>
      <c r="J14" s="466">
        <v>1525.218666601</v>
      </c>
      <c r="K14" s="466">
        <v>1661.272627543</v>
      </c>
      <c r="L14" s="466">
        <v>1890.1956084650001</v>
      </c>
      <c r="M14" s="479">
        <v>968.11824811199995</v>
      </c>
      <c r="N14" s="479">
        <v>1626.0247826760001</v>
      </c>
      <c r="O14" s="479">
        <v>1307.710747738</v>
      </c>
      <c r="P14" s="466">
        <v>1295.4168020499999</v>
      </c>
    </row>
    <row r="15" spans="1:16" ht="16.5" customHeight="1" x14ac:dyDescent="0.2">
      <c r="A15" s="465" t="s">
        <v>79</v>
      </c>
      <c r="B15" s="467">
        <v>501.05663159800002</v>
      </c>
      <c r="C15" s="467">
        <v>418.84014060800001</v>
      </c>
      <c r="D15" s="467">
        <v>397.51893507199998</v>
      </c>
      <c r="E15" s="467">
        <v>468.56517811399999</v>
      </c>
      <c r="F15" s="467">
        <v>596.71617848899996</v>
      </c>
      <c r="G15" s="467">
        <v>704.11985147500002</v>
      </c>
      <c r="H15" s="467">
        <v>808.354070471</v>
      </c>
      <c r="I15" s="467">
        <v>924.68558163399996</v>
      </c>
      <c r="J15" s="467">
        <v>1046.6665306760001</v>
      </c>
      <c r="K15" s="467">
        <v>1153.7045463669999</v>
      </c>
      <c r="L15" s="467">
        <v>1388.244288764</v>
      </c>
      <c r="M15" s="480">
        <v>600.50562081099997</v>
      </c>
      <c r="N15" s="480">
        <v>1144.4056214699999</v>
      </c>
      <c r="O15" s="480">
        <v>881.25121470099998</v>
      </c>
      <c r="P15" s="467">
        <v>864.08014691999995</v>
      </c>
    </row>
    <row r="16" spans="1:16" ht="16.5" customHeight="1" x14ac:dyDescent="0.2">
      <c r="A16" s="465" t="s">
        <v>167</v>
      </c>
      <c r="B16" s="467">
        <v>318.78716460499999</v>
      </c>
      <c r="C16" s="467">
        <v>304.164112015</v>
      </c>
      <c r="D16" s="467">
        <v>317.73836661799999</v>
      </c>
      <c r="E16" s="467">
        <v>411.089285378</v>
      </c>
      <c r="F16" s="467">
        <v>534.32857536100005</v>
      </c>
      <c r="G16" s="467">
        <v>621.60748852300003</v>
      </c>
      <c r="H16" s="467">
        <v>724.29251079300002</v>
      </c>
      <c r="I16" s="467">
        <v>835.23765426099999</v>
      </c>
      <c r="J16" s="467">
        <v>963.88611055900003</v>
      </c>
      <c r="K16" s="467">
        <v>1061.1102489360001</v>
      </c>
      <c r="L16" s="467">
        <v>959.85487770199995</v>
      </c>
      <c r="M16" s="480">
        <v>528.29581441100004</v>
      </c>
      <c r="N16" s="480">
        <v>952.69019625999999</v>
      </c>
      <c r="O16" s="480">
        <v>747.35603252299995</v>
      </c>
      <c r="P16" s="467">
        <v>733.457201564</v>
      </c>
    </row>
    <row r="17" spans="1:16" ht="16.5" customHeight="1" x14ac:dyDescent="0.2">
      <c r="A17" s="465" t="s">
        <v>199</v>
      </c>
      <c r="B17" s="467">
        <v>34.712676541999997</v>
      </c>
      <c r="C17" s="467">
        <v>28.753012244000001</v>
      </c>
      <c r="D17" s="467">
        <v>31.793932313999999</v>
      </c>
      <c r="E17" s="467">
        <v>68.811890360000007</v>
      </c>
      <c r="F17" s="467">
        <v>106.090701916</v>
      </c>
      <c r="G17" s="467">
        <v>130.95107144799999</v>
      </c>
      <c r="H17" s="467">
        <v>163.29634492100001</v>
      </c>
      <c r="I17" s="467">
        <v>197.63898265</v>
      </c>
      <c r="J17" s="467">
        <v>201.41213410700001</v>
      </c>
      <c r="K17" s="467">
        <v>258.38315560799998</v>
      </c>
      <c r="L17" s="467">
        <v>185.66492524500001</v>
      </c>
      <c r="M17" s="480">
        <v>103.023135627</v>
      </c>
      <c r="N17" s="480">
        <v>205.72504114399999</v>
      </c>
      <c r="O17" s="480">
        <v>156.03491614399999</v>
      </c>
      <c r="P17" s="467">
        <v>152.72721985499999</v>
      </c>
    </row>
    <row r="18" spans="1:16" ht="16.5" customHeight="1" x14ac:dyDescent="0.2">
      <c r="A18" s="465" t="s">
        <v>168</v>
      </c>
      <c r="B18" s="467">
        <v>182.26946699300001</v>
      </c>
      <c r="C18" s="467">
        <v>114.676028593</v>
      </c>
      <c r="D18" s="467">
        <v>79.780568454000004</v>
      </c>
      <c r="E18" s="467">
        <v>57.475892735999999</v>
      </c>
      <c r="F18" s="467">
        <v>62.387603128999999</v>
      </c>
      <c r="G18" s="467">
        <v>82.512362952000004</v>
      </c>
      <c r="H18" s="467">
        <v>84.061559677999995</v>
      </c>
      <c r="I18" s="467">
        <v>89.447927372999999</v>
      </c>
      <c r="J18" s="467">
        <v>82.780420117000006</v>
      </c>
      <c r="K18" s="467">
        <v>92.594297431000001</v>
      </c>
      <c r="L18" s="467">
        <v>428.38941106099998</v>
      </c>
      <c r="M18" s="480">
        <v>72.209806400000005</v>
      </c>
      <c r="N18" s="480">
        <v>191.71542521000001</v>
      </c>
      <c r="O18" s="480">
        <v>133.89518217700001</v>
      </c>
      <c r="P18" s="467">
        <v>130.622945356</v>
      </c>
    </row>
    <row r="19" spans="1:16" ht="16.5" customHeight="1" x14ac:dyDescent="0.2">
      <c r="A19" s="465" t="s">
        <v>169</v>
      </c>
      <c r="B19" s="467">
        <v>322.780156111</v>
      </c>
      <c r="C19" s="467">
        <v>245.94773197500001</v>
      </c>
      <c r="D19" s="467">
        <v>203.206774207</v>
      </c>
      <c r="E19" s="467">
        <v>198.87767503399999</v>
      </c>
      <c r="F19" s="467">
        <v>196.46937576799999</v>
      </c>
      <c r="G19" s="467">
        <v>198.787231494</v>
      </c>
      <c r="H19" s="467">
        <v>205.098704889</v>
      </c>
      <c r="I19" s="467">
        <v>222.580332965</v>
      </c>
      <c r="J19" s="467">
        <v>236.16471203899999</v>
      </c>
      <c r="K19" s="467">
        <v>251.468616094</v>
      </c>
      <c r="L19" s="467">
        <v>195.91296034699999</v>
      </c>
      <c r="M19" s="480">
        <v>202.12309129299999</v>
      </c>
      <c r="N19" s="480">
        <v>223.664584529</v>
      </c>
      <c r="O19" s="480">
        <v>213.24219278999999</v>
      </c>
      <c r="P19" s="467">
        <v>214.70832300500001</v>
      </c>
    </row>
    <row r="20" spans="1:16" ht="16.5" customHeight="1" x14ac:dyDescent="0.2">
      <c r="A20" s="465" t="s">
        <v>170</v>
      </c>
      <c r="B20" s="467">
        <v>170.44039263299999</v>
      </c>
      <c r="C20" s="467">
        <v>158.195401653</v>
      </c>
      <c r="D20" s="467">
        <v>141.84707249600001</v>
      </c>
      <c r="E20" s="467">
        <v>143.87525434899999</v>
      </c>
      <c r="F20" s="467">
        <v>147.98686067099999</v>
      </c>
      <c r="G20" s="467">
        <v>147.69345111199999</v>
      </c>
      <c r="H20" s="467">
        <v>150.18646754</v>
      </c>
      <c r="I20" s="467">
        <v>168.37646592900001</v>
      </c>
      <c r="J20" s="467">
        <v>194.58166168599999</v>
      </c>
      <c r="K20" s="467">
        <v>209.132010775</v>
      </c>
      <c r="L20" s="467">
        <v>164.40898201799999</v>
      </c>
      <c r="M20" s="480">
        <v>146.98764306499999</v>
      </c>
      <c r="N20" s="480">
        <v>182.397973538</v>
      </c>
      <c r="O20" s="480">
        <v>165.265440907</v>
      </c>
      <c r="P20" s="467">
        <v>166.190076272</v>
      </c>
    </row>
    <row r="21" spans="1:16" ht="16.5" customHeight="1" x14ac:dyDescent="0.2">
      <c r="A21" s="465" t="s">
        <v>171</v>
      </c>
      <c r="B21" s="467">
        <v>76.273822490000001</v>
      </c>
      <c r="C21" s="467">
        <v>40.740077993</v>
      </c>
      <c r="D21" s="467">
        <v>17.164568568</v>
      </c>
      <c r="E21" s="467">
        <v>4.9516806459999998</v>
      </c>
      <c r="F21" s="467">
        <v>2.9214101010000002</v>
      </c>
      <c r="G21" s="467">
        <v>2.4068945350000002</v>
      </c>
      <c r="H21" s="467">
        <v>2.3473651439999998</v>
      </c>
      <c r="I21" s="467">
        <v>2.317488215</v>
      </c>
      <c r="J21" s="467">
        <v>3.934533531</v>
      </c>
      <c r="K21" s="467">
        <v>6.3296928100000001</v>
      </c>
      <c r="L21" s="467">
        <v>8.1421440149999995</v>
      </c>
      <c r="M21" s="480">
        <v>5.8722037370000004</v>
      </c>
      <c r="N21" s="480">
        <v>5.3021105359999998</v>
      </c>
      <c r="O21" s="480">
        <v>5.5779379640000002</v>
      </c>
      <c r="P21" s="467">
        <v>5.736934271</v>
      </c>
    </row>
    <row r="22" spans="1:16" ht="16.5" customHeight="1" x14ac:dyDescent="0.2">
      <c r="A22" s="687" t="s">
        <v>608</v>
      </c>
      <c r="B22" s="467">
        <v>76.065940988999998</v>
      </c>
      <c r="C22" s="467">
        <v>47.012252328000002</v>
      </c>
      <c r="D22" s="467">
        <v>44.195133143</v>
      </c>
      <c r="E22" s="467">
        <v>50.050740038999997</v>
      </c>
      <c r="F22" s="467">
        <v>45.561104995999997</v>
      </c>
      <c r="G22" s="467">
        <v>48.686885848000003</v>
      </c>
      <c r="H22" s="467">
        <v>52.564872205</v>
      </c>
      <c r="I22" s="467">
        <v>51.886378821000001</v>
      </c>
      <c r="J22" s="467">
        <v>37.648516821999998</v>
      </c>
      <c r="K22" s="467">
        <v>36.006912509999999</v>
      </c>
      <c r="L22" s="467">
        <v>23.361834313999999</v>
      </c>
      <c r="M22" s="480">
        <v>49.263244491999998</v>
      </c>
      <c r="N22" s="480">
        <v>35.964500455</v>
      </c>
      <c r="O22" s="480">
        <v>42.398813920000002</v>
      </c>
      <c r="P22" s="467">
        <v>42.781312462999999</v>
      </c>
    </row>
    <row r="23" spans="1:16" ht="16.5" customHeight="1" x14ac:dyDescent="0.2">
      <c r="A23" s="465" t="s">
        <v>172</v>
      </c>
      <c r="B23" s="467">
        <v>27.836320687000001</v>
      </c>
      <c r="C23" s="467">
        <v>17.976370616000001</v>
      </c>
      <c r="D23" s="467">
        <v>18.656599864</v>
      </c>
      <c r="E23" s="467">
        <v>24.415494009</v>
      </c>
      <c r="F23" s="467">
        <v>34.771588469999998</v>
      </c>
      <c r="G23" s="467">
        <v>46.861411295000003</v>
      </c>
      <c r="H23" s="467">
        <v>58.246541551999996</v>
      </c>
      <c r="I23" s="467">
        <v>69.895352244999998</v>
      </c>
      <c r="J23" s="467">
        <v>83.365855393000004</v>
      </c>
      <c r="K23" s="467">
        <v>80.736165541999995</v>
      </c>
      <c r="L23" s="467">
        <v>73.106436978000005</v>
      </c>
      <c r="M23" s="480">
        <v>37.075568752999999</v>
      </c>
      <c r="N23" s="480">
        <v>76.949840146</v>
      </c>
      <c r="O23" s="480">
        <v>57.657524975999998</v>
      </c>
      <c r="P23" s="467">
        <v>57.460450358999999</v>
      </c>
    </row>
    <row r="24" spans="1:16" ht="16.5" customHeight="1" x14ac:dyDescent="0.2">
      <c r="A24" s="465" t="s">
        <v>173</v>
      </c>
      <c r="B24" s="467">
        <v>129.526371353</v>
      </c>
      <c r="C24" s="467">
        <v>78.950012242</v>
      </c>
      <c r="D24" s="467">
        <v>58.679202396000001</v>
      </c>
      <c r="E24" s="467">
        <v>63.371511087000002</v>
      </c>
      <c r="F24" s="467">
        <v>74.069393461999994</v>
      </c>
      <c r="G24" s="467">
        <v>86.399709502999997</v>
      </c>
      <c r="H24" s="467">
        <v>91.914832149999995</v>
      </c>
      <c r="I24" s="467">
        <v>101.447781761</v>
      </c>
      <c r="J24" s="467">
        <v>119.18254545000001</v>
      </c>
      <c r="K24" s="467">
        <v>130.91771731700001</v>
      </c>
      <c r="L24" s="467">
        <v>150.707955446</v>
      </c>
      <c r="M24" s="480">
        <v>75.753044109000001</v>
      </c>
      <c r="N24" s="480">
        <v>127.172459567</v>
      </c>
      <c r="O24" s="480">
        <v>102.294272851</v>
      </c>
      <c r="P24" s="467">
        <v>102.633781559</v>
      </c>
    </row>
    <row r="25" spans="1:16" ht="16.5" customHeight="1" x14ac:dyDescent="0.2">
      <c r="A25" s="475" t="s">
        <v>174</v>
      </c>
      <c r="B25" s="468">
        <v>115.20372121699999</v>
      </c>
      <c r="C25" s="468">
        <v>92.133945607000001</v>
      </c>
      <c r="D25" s="468">
        <v>74.081499675000003</v>
      </c>
      <c r="E25" s="468">
        <v>57.127339083000003</v>
      </c>
      <c r="F25" s="468">
        <v>49.394054496000003</v>
      </c>
      <c r="G25" s="468">
        <v>44.018774110999999</v>
      </c>
      <c r="H25" s="468">
        <v>41.318100575000003</v>
      </c>
      <c r="I25" s="468">
        <v>40.852165438999997</v>
      </c>
      <c r="J25" s="468">
        <v>39.839023042999997</v>
      </c>
      <c r="K25" s="468">
        <v>44.445582221999999</v>
      </c>
      <c r="L25" s="468">
        <v>82.223966931999996</v>
      </c>
      <c r="M25" s="481">
        <v>52.660923146000002</v>
      </c>
      <c r="N25" s="481">
        <v>53.832276964999998</v>
      </c>
      <c r="O25" s="481">
        <v>53.265542420999999</v>
      </c>
      <c r="P25" s="468">
        <v>56.534100207999998</v>
      </c>
    </row>
    <row r="26" spans="1:16" ht="16.5" customHeight="1" x14ac:dyDescent="0.25">
      <c r="A26" s="474" t="s">
        <v>175</v>
      </c>
      <c r="B26" s="466">
        <v>322.99174112600002</v>
      </c>
      <c r="C26" s="466">
        <v>231.80631995499999</v>
      </c>
      <c r="D26" s="466">
        <v>177.34635047399999</v>
      </c>
      <c r="E26" s="466">
        <v>167.49682054900001</v>
      </c>
      <c r="F26" s="466">
        <v>185.64574086799999</v>
      </c>
      <c r="G26" s="466">
        <v>195.39091747699999</v>
      </c>
      <c r="H26" s="466">
        <v>196.749677612</v>
      </c>
      <c r="I26" s="466">
        <v>199.460448644</v>
      </c>
      <c r="J26" s="466">
        <v>204.811089517</v>
      </c>
      <c r="K26" s="466">
        <v>226.026572321</v>
      </c>
      <c r="L26" s="466">
        <v>236.10897527899999</v>
      </c>
      <c r="M26" s="479">
        <v>184.880008648</v>
      </c>
      <c r="N26" s="479">
        <v>216.971917139</v>
      </c>
      <c r="O26" s="479">
        <v>201.44493215899999</v>
      </c>
      <c r="P26" s="466">
        <v>203.98256769400001</v>
      </c>
    </row>
    <row r="27" spans="1:16" ht="16.5" customHeight="1" x14ac:dyDescent="0.25">
      <c r="A27" s="476" t="s">
        <v>176</v>
      </c>
      <c r="B27" s="469">
        <v>246.46948576899999</v>
      </c>
      <c r="C27" s="469">
        <v>159.27923453400001</v>
      </c>
      <c r="D27" s="469">
        <v>114.66528373600001</v>
      </c>
      <c r="E27" s="469">
        <v>104.127527091</v>
      </c>
      <c r="F27" s="469">
        <v>118.258601134</v>
      </c>
      <c r="G27" s="469">
        <v>126.32609138700001</v>
      </c>
      <c r="H27" s="469">
        <v>120.01182421</v>
      </c>
      <c r="I27" s="469">
        <v>118.09392318099999</v>
      </c>
      <c r="J27" s="469">
        <v>104.62489904500001</v>
      </c>
      <c r="K27" s="469">
        <v>90.175820376999994</v>
      </c>
      <c r="L27" s="469">
        <v>114.616559138</v>
      </c>
      <c r="M27" s="482">
        <v>116.456057327</v>
      </c>
      <c r="N27" s="482">
        <v>107.983643043</v>
      </c>
      <c r="O27" s="482">
        <v>112.082839866</v>
      </c>
      <c r="P27" s="469">
        <v>113.67988133999999</v>
      </c>
    </row>
    <row r="28" spans="1:16" ht="16.5" customHeight="1" x14ac:dyDescent="0.25">
      <c r="A28" s="474" t="s">
        <v>177</v>
      </c>
      <c r="B28" s="466">
        <v>441.95490352600001</v>
      </c>
      <c r="C28" s="466">
        <v>357.03424081399999</v>
      </c>
      <c r="D28" s="466">
        <v>303.172200116</v>
      </c>
      <c r="E28" s="466">
        <v>316.568189394</v>
      </c>
      <c r="F28" s="466">
        <v>340.23842522699999</v>
      </c>
      <c r="G28" s="466">
        <v>353.909910045</v>
      </c>
      <c r="H28" s="466">
        <v>356.022523831</v>
      </c>
      <c r="I28" s="466">
        <v>367.303497655</v>
      </c>
      <c r="J28" s="466">
        <v>382.12190405799998</v>
      </c>
      <c r="K28" s="466">
        <v>439.30509763100002</v>
      </c>
      <c r="L28" s="466">
        <v>412.892976406</v>
      </c>
      <c r="M28" s="479">
        <v>335.97846064200002</v>
      </c>
      <c r="N28" s="479">
        <v>398.40720323599999</v>
      </c>
      <c r="O28" s="479">
        <v>368.20238855899998</v>
      </c>
      <c r="P28" s="466">
        <v>374.88907188500002</v>
      </c>
    </row>
    <row r="29" spans="1:16" ht="16.5" customHeight="1" x14ac:dyDescent="0.2">
      <c r="A29" s="465" t="s">
        <v>178</v>
      </c>
      <c r="B29" s="467">
        <v>411.51838786399998</v>
      </c>
      <c r="C29" s="467">
        <v>334.90597293100001</v>
      </c>
      <c r="D29" s="467">
        <v>282.41455437600001</v>
      </c>
      <c r="E29" s="467">
        <v>297.88818454699998</v>
      </c>
      <c r="F29" s="467">
        <v>321.658357604</v>
      </c>
      <c r="G29" s="467">
        <v>333.05546719</v>
      </c>
      <c r="H29" s="467">
        <v>333.38676440199998</v>
      </c>
      <c r="I29" s="467">
        <v>337.68185057699998</v>
      </c>
      <c r="J29" s="467">
        <v>349.99581686099998</v>
      </c>
      <c r="K29" s="467">
        <v>391.60906785600002</v>
      </c>
      <c r="L29" s="467">
        <v>328.21188560000002</v>
      </c>
      <c r="M29" s="480">
        <v>315.71221488399999</v>
      </c>
      <c r="N29" s="480">
        <v>347.99932357699998</v>
      </c>
      <c r="O29" s="480">
        <v>332.37789514500002</v>
      </c>
      <c r="P29" s="467">
        <v>339.263638641</v>
      </c>
    </row>
    <row r="30" spans="1:16" ht="16.5" customHeight="1" x14ac:dyDescent="0.2">
      <c r="A30" s="465" t="s">
        <v>179</v>
      </c>
      <c r="B30" s="467">
        <v>25.653202813</v>
      </c>
      <c r="C30" s="467">
        <v>15.453167812</v>
      </c>
      <c r="D30" s="467">
        <v>11.379809354000001</v>
      </c>
      <c r="E30" s="467">
        <v>10.854774812</v>
      </c>
      <c r="F30" s="467">
        <v>11.221175971999999</v>
      </c>
      <c r="G30" s="467">
        <v>13.47205838</v>
      </c>
      <c r="H30" s="467">
        <v>13.843442764000001</v>
      </c>
      <c r="I30" s="467">
        <v>17.699880535999998</v>
      </c>
      <c r="J30" s="467">
        <v>17.069481649</v>
      </c>
      <c r="K30" s="467">
        <v>26.10047952</v>
      </c>
      <c r="L30" s="467">
        <v>69.725129100999993</v>
      </c>
      <c r="M30" s="480">
        <v>12.240578233999999</v>
      </c>
      <c r="N30" s="480">
        <v>34.898480612999997</v>
      </c>
      <c r="O30" s="480">
        <v>23.935938138000001</v>
      </c>
      <c r="P30" s="467">
        <v>23.371601746</v>
      </c>
    </row>
    <row r="31" spans="1:16" ht="16.5" customHeight="1" x14ac:dyDescent="0.2">
      <c r="A31" s="465" t="s">
        <v>180</v>
      </c>
      <c r="B31" s="467">
        <v>4.7833128479999996</v>
      </c>
      <c r="C31" s="467">
        <v>6.6751000720000002</v>
      </c>
      <c r="D31" s="467">
        <v>9.3778363870000003</v>
      </c>
      <c r="E31" s="467">
        <v>7.8252300339999996</v>
      </c>
      <c r="F31" s="467">
        <v>7.3588916510000004</v>
      </c>
      <c r="G31" s="467">
        <v>7.3823844740000002</v>
      </c>
      <c r="H31" s="467">
        <v>8.7923166649999995</v>
      </c>
      <c r="I31" s="467">
        <v>11.921766542</v>
      </c>
      <c r="J31" s="467">
        <v>15.056605548</v>
      </c>
      <c r="K31" s="467">
        <v>21.595550253999999</v>
      </c>
      <c r="L31" s="467">
        <v>14.955961704</v>
      </c>
      <c r="M31" s="480">
        <v>8.0256675239999993</v>
      </c>
      <c r="N31" s="480">
        <v>15.509399045</v>
      </c>
      <c r="O31" s="480">
        <v>11.888555275</v>
      </c>
      <c r="P31" s="467">
        <v>12.253831498</v>
      </c>
    </row>
    <row r="32" spans="1:16" ht="16.5" customHeight="1" x14ac:dyDescent="0.25">
      <c r="A32" s="474" t="s">
        <v>181</v>
      </c>
      <c r="B32" s="466">
        <v>227.49977879799999</v>
      </c>
      <c r="C32" s="466">
        <v>188.48589665700001</v>
      </c>
      <c r="D32" s="466">
        <v>166.71628693700001</v>
      </c>
      <c r="E32" s="466">
        <v>172.44761013600001</v>
      </c>
      <c r="F32" s="466">
        <v>172.93267047099999</v>
      </c>
      <c r="G32" s="466">
        <v>173.3475206</v>
      </c>
      <c r="H32" s="466">
        <v>163.05696397400001</v>
      </c>
      <c r="I32" s="466">
        <v>165.27332051900001</v>
      </c>
      <c r="J32" s="466">
        <v>180.84473164900001</v>
      </c>
      <c r="K32" s="466">
        <v>200.25469413299999</v>
      </c>
      <c r="L32" s="466">
        <v>109.78723798599999</v>
      </c>
      <c r="M32" s="479">
        <v>170.41659645199999</v>
      </c>
      <c r="N32" s="479">
        <v>159.21114963299999</v>
      </c>
      <c r="O32" s="479">
        <v>164.632665917</v>
      </c>
      <c r="P32" s="466">
        <v>170.254008336</v>
      </c>
    </row>
    <row r="33" spans="1:16" ht="16.5" customHeight="1" x14ac:dyDescent="0.2">
      <c r="A33" s="465" t="s">
        <v>182</v>
      </c>
      <c r="B33" s="467">
        <v>50.983735760999998</v>
      </c>
      <c r="C33" s="467">
        <v>41.515446244000003</v>
      </c>
      <c r="D33" s="467">
        <v>34.872553809000003</v>
      </c>
      <c r="E33" s="467">
        <v>36.278708461999997</v>
      </c>
      <c r="F33" s="467">
        <v>39.564847782000001</v>
      </c>
      <c r="G33" s="467">
        <v>41.016161103999998</v>
      </c>
      <c r="H33" s="467">
        <v>38.708583963999999</v>
      </c>
      <c r="I33" s="467">
        <v>40.880922058000003</v>
      </c>
      <c r="J33" s="467">
        <v>43.729994421999997</v>
      </c>
      <c r="K33" s="467">
        <v>44.985539860999999</v>
      </c>
      <c r="L33" s="467">
        <v>31.968964064000001</v>
      </c>
      <c r="M33" s="480">
        <v>38.160005728999998</v>
      </c>
      <c r="N33" s="480">
        <v>39.751599022999997</v>
      </c>
      <c r="O33" s="480">
        <v>38.981540576999997</v>
      </c>
      <c r="P33" s="467">
        <v>39.710811999000001</v>
      </c>
    </row>
    <row r="34" spans="1:16" ht="16.5" customHeight="1" x14ac:dyDescent="0.2">
      <c r="A34" s="465" t="s">
        <v>183</v>
      </c>
      <c r="B34" s="467">
        <v>161.268568176</v>
      </c>
      <c r="C34" s="467">
        <v>129.71953894800001</v>
      </c>
      <c r="D34" s="467">
        <v>109.106812272</v>
      </c>
      <c r="E34" s="467">
        <v>111.820354482</v>
      </c>
      <c r="F34" s="467">
        <v>105.034260022</v>
      </c>
      <c r="G34" s="467">
        <v>104.00382395299999</v>
      </c>
      <c r="H34" s="467">
        <v>91.937501307000005</v>
      </c>
      <c r="I34" s="467">
        <v>87.180308633999999</v>
      </c>
      <c r="J34" s="467">
        <v>89.268671476999998</v>
      </c>
      <c r="K34" s="467">
        <v>90.140044137999993</v>
      </c>
      <c r="L34" s="467">
        <v>48.045756091999998</v>
      </c>
      <c r="M34" s="480">
        <v>104.990651816</v>
      </c>
      <c r="N34" s="480">
        <v>76.360657289000002</v>
      </c>
      <c r="O34" s="480">
        <v>90.212669086000005</v>
      </c>
      <c r="P34" s="467">
        <v>94.349235915999998</v>
      </c>
    </row>
    <row r="35" spans="1:16" ht="16.5" customHeight="1" x14ac:dyDescent="0.2">
      <c r="A35" s="475" t="s">
        <v>184</v>
      </c>
      <c r="B35" s="468">
        <v>15.247474861000001</v>
      </c>
      <c r="C35" s="468">
        <v>17.250911465000001</v>
      </c>
      <c r="D35" s="468">
        <v>22.736920856000001</v>
      </c>
      <c r="E35" s="468">
        <v>24.348547192000002</v>
      </c>
      <c r="F35" s="468">
        <v>28.333562666999999</v>
      </c>
      <c r="G35" s="468">
        <v>28.327535544</v>
      </c>
      <c r="H35" s="468">
        <v>32.410878703000002</v>
      </c>
      <c r="I35" s="468">
        <v>37.212089827</v>
      </c>
      <c r="J35" s="468">
        <v>47.846065750000001</v>
      </c>
      <c r="K35" s="468">
        <v>65.129110134000001</v>
      </c>
      <c r="L35" s="468">
        <v>29.772517830000002</v>
      </c>
      <c r="M35" s="481">
        <v>27.265938906999999</v>
      </c>
      <c r="N35" s="481">
        <v>43.098893320999998</v>
      </c>
      <c r="O35" s="481">
        <v>35.438456252999998</v>
      </c>
      <c r="P35" s="468">
        <v>36.193960421</v>
      </c>
    </row>
    <row r="36" spans="1:16" ht="16.5" customHeight="1" x14ac:dyDescent="0.25">
      <c r="A36" s="477" t="s">
        <v>185</v>
      </c>
      <c r="B36" s="466">
        <v>1215.3663633650001</v>
      </c>
      <c r="C36" s="466">
        <v>979.07612190700002</v>
      </c>
      <c r="D36" s="466">
        <v>877.96886085699998</v>
      </c>
      <c r="E36" s="466">
        <v>961.42856617100006</v>
      </c>
      <c r="F36" s="466">
        <v>1106.013275044</v>
      </c>
      <c r="G36" s="466">
        <v>1238.705970446</v>
      </c>
      <c r="H36" s="466">
        <v>1364.2050958550001</v>
      </c>
      <c r="I36" s="466">
        <v>1527.3042630550001</v>
      </c>
      <c r="J36" s="466">
        <v>1702.5294811430001</v>
      </c>
      <c r="K36" s="466">
        <v>1874.5511528530001</v>
      </c>
      <c r="L36" s="466">
        <v>2066.9796095930001</v>
      </c>
      <c r="M36" s="479">
        <v>1119.216700107</v>
      </c>
      <c r="N36" s="479">
        <v>1807.4600687730001</v>
      </c>
      <c r="O36" s="479">
        <v>1474.4682041379999</v>
      </c>
      <c r="P36" s="466">
        <v>1466.3233062419999</v>
      </c>
    </row>
    <row r="37" spans="1:16" ht="16.5" customHeight="1" x14ac:dyDescent="0.25">
      <c r="A37" s="477" t="s">
        <v>186</v>
      </c>
      <c r="B37" s="466">
        <v>1323.9029797630001</v>
      </c>
      <c r="C37" s="466">
        <v>1042.334097706</v>
      </c>
      <c r="D37" s="466">
        <v>918.85929815199995</v>
      </c>
      <c r="E37" s="466">
        <v>984.80480746199999</v>
      </c>
      <c r="F37" s="466">
        <v>1124.3532611559999</v>
      </c>
      <c r="G37" s="466">
        <v>1253.5344984779999</v>
      </c>
      <c r="H37" s="466">
        <v>1367.98921361</v>
      </c>
      <c r="I37" s="466">
        <v>1524.7345345619999</v>
      </c>
      <c r="J37" s="466">
        <v>1706.0633982510001</v>
      </c>
      <c r="K37" s="466">
        <v>1861.5273216749999</v>
      </c>
      <c r="L37" s="466">
        <v>1999.9828464509999</v>
      </c>
      <c r="M37" s="479">
        <v>1138.534844564</v>
      </c>
      <c r="N37" s="479">
        <v>1785.23593231</v>
      </c>
      <c r="O37" s="479">
        <v>1472.343413654</v>
      </c>
      <c r="P37" s="466">
        <v>1465.6708103860001</v>
      </c>
    </row>
    <row r="38" spans="1:16" ht="16.5" customHeight="1" x14ac:dyDescent="0.25">
      <c r="A38" s="476" t="s">
        <v>187</v>
      </c>
      <c r="B38" s="469">
        <v>108.53661639800001</v>
      </c>
      <c r="C38" s="469">
        <v>63.257975797999997</v>
      </c>
      <c r="D38" s="469">
        <v>40.890437294999998</v>
      </c>
      <c r="E38" s="469">
        <v>23.376241292</v>
      </c>
      <c r="F38" s="469">
        <v>18.339986112999998</v>
      </c>
      <c r="G38" s="469">
        <v>14.828528031999999</v>
      </c>
      <c r="H38" s="469">
        <v>3.784117755</v>
      </c>
      <c r="I38" s="469">
        <v>-2.5697284929999999</v>
      </c>
      <c r="J38" s="469">
        <v>3.5339171079999998</v>
      </c>
      <c r="K38" s="469">
        <v>-13.023831177</v>
      </c>
      <c r="L38" s="469">
        <v>-66.996763141000002</v>
      </c>
      <c r="M38" s="482">
        <v>19.318144457999999</v>
      </c>
      <c r="N38" s="482">
        <v>-22.224136463000001</v>
      </c>
      <c r="O38" s="482">
        <v>-2.124790484</v>
      </c>
      <c r="P38" s="469">
        <v>-0.65249585499999996</v>
      </c>
    </row>
    <row r="39" spans="1:16" ht="16.5" customHeight="1" x14ac:dyDescent="0.2">
      <c r="A39" s="465" t="s">
        <v>188</v>
      </c>
      <c r="B39" s="467">
        <v>76.522255357000006</v>
      </c>
      <c r="C39" s="467">
        <v>72.527085420999995</v>
      </c>
      <c r="D39" s="467">
        <v>62.681066739000002</v>
      </c>
      <c r="E39" s="467">
        <v>63.369293458000001</v>
      </c>
      <c r="F39" s="467">
        <v>67.387139734000002</v>
      </c>
      <c r="G39" s="467">
        <v>69.064826088999993</v>
      </c>
      <c r="H39" s="467">
        <v>76.737853401999999</v>
      </c>
      <c r="I39" s="467">
        <v>81.366525463000002</v>
      </c>
      <c r="J39" s="467">
        <v>100.18619047200001</v>
      </c>
      <c r="K39" s="467">
        <v>135.850751944</v>
      </c>
      <c r="L39" s="467">
        <v>121.49241614100001</v>
      </c>
      <c r="M39" s="480">
        <v>68.423951321000004</v>
      </c>
      <c r="N39" s="480">
        <v>108.988274096</v>
      </c>
      <c r="O39" s="480">
        <v>89.362092293000003</v>
      </c>
      <c r="P39" s="467">
        <v>90.302686354000002</v>
      </c>
    </row>
    <row r="40" spans="1:16" ht="16.5" customHeight="1" x14ac:dyDescent="0.2">
      <c r="A40" s="465" t="s">
        <v>189</v>
      </c>
      <c r="B40" s="467">
        <v>67.493554137999993</v>
      </c>
      <c r="C40" s="467">
        <v>59.339041487000003</v>
      </c>
      <c r="D40" s="467">
        <v>51.078683560000002</v>
      </c>
      <c r="E40" s="467">
        <v>52.595076767000002</v>
      </c>
      <c r="F40" s="467">
        <v>54.643756429</v>
      </c>
      <c r="G40" s="467">
        <v>53.901744721</v>
      </c>
      <c r="H40" s="467">
        <v>65.406684272000007</v>
      </c>
      <c r="I40" s="467">
        <v>77.184479745999994</v>
      </c>
      <c r="J40" s="467">
        <v>96.096586775000006</v>
      </c>
      <c r="K40" s="467">
        <v>137.340485817</v>
      </c>
      <c r="L40" s="467">
        <v>172.79856433</v>
      </c>
      <c r="M40" s="480">
        <v>56.480586754999997</v>
      </c>
      <c r="N40" s="480">
        <v>122.814361338</v>
      </c>
      <c r="O40" s="480">
        <v>90.720180279000004</v>
      </c>
      <c r="P40" s="467">
        <v>90.226584556000006</v>
      </c>
    </row>
    <row r="41" spans="1:16" ht="16.5" customHeight="1" x14ac:dyDescent="0.2">
      <c r="A41" s="475" t="s">
        <v>190</v>
      </c>
      <c r="B41" s="468">
        <v>-9.0287012190000002</v>
      </c>
      <c r="C41" s="468">
        <v>-13.188043934</v>
      </c>
      <c r="D41" s="468">
        <v>-11.602383179</v>
      </c>
      <c r="E41" s="468">
        <v>-10.774216690999999</v>
      </c>
      <c r="F41" s="468">
        <v>-12.743383306</v>
      </c>
      <c r="G41" s="468">
        <v>-15.163081368</v>
      </c>
      <c r="H41" s="468">
        <v>-11.331169129999999</v>
      </c>
      <c r="I41" s="468">
        <v>-4.1820457160000002</v>
      </c>
      <c r="J41" s="468">
        <v>-4.0896036970000003</v>
      </c>
      <c r="K41" s="468">
        <v>1.4897338739999999</v>
      </c>
      <c r="L41" s="468">
        <v>51.306148188999998</v>
      </c>
      <c r="M41" s="481">
        <v>-11.943364566</v>
      </c>
      <c r="N41" s="481">
        <v>13.826087242</v>
      </c>
      <c r="O41" s="481">
        <v>1.3580879859999999</v>
      </c>
      <c r="P41" s="468">
        <v>-7.6101797999999998E-2</v>
      </c>
    </row>
    <row r="42" spans="1:16" ht="16.5" customHeight="1" x14ac:dyDescent="0.25">
      <c r="A42" s="477" t="s">
        <v>191</v>
      </c>
      <c r="B42" s="466">
        <v>1291.888618723</v>
      </c>
      <c r="C42" s="466">
        <v>1051.603207329</v>
      </c>
      <c r="D42" s="466">
        <v>940.649927596</v>
      </c>
      <c r="E42" s="466">
        <v>1024.797859629</v>
      </c>
      <c r="F42" s="466">
        <v>1173.4004147779999</v>
      </c>
      <c r="G42" s="466">
        <v>1307.770796535</v>
      </c>
      <c r="H42" s="466">
        <v>1440.942949258</v>
      </c>
      <c r="I42" s="466">
        <v>1608.6707885180001</v>
      </c>
      <c r="J42" s="466">
        <v>1802.715671615</v>
      </c>
      <c r="K42" s="466">
        <v>2010.401904797</v>
      </c>
      <c r="L42" s="466">
        <v>2188.472025734</v>
      </c>
      <c r="M42" s="479">
        <v>1187.640651427</v>
      </c>
      <c r="N42" s="479">
        <v>1916.448342869</v>
      </c>
      <c r="O42" s="479">
        <v>1563.8302964310001</v>
      </c>
      <c r="P42" s="466">
        <v>1556.6259925950001</v>
      </c>
    </row>
    <row r="43" spans="1:16" ht="16.5" customHeight="1" x14ac:dyDescent="0.25">
      <c r="A43" s="477" t="s">
        <v>192</v>
      </c>
      <c r="B43" s="466">
        <v>1391.3965339020001</v>
      </c>
      <c r="C43" s="466">
        <v>1101.673139193</v>
      </c>
      <c r="D43" s="466">
        <v>969.93798171200001</v>
      </c>
      <c r="E43" s="466">
        <v>1037.39988423</v>
      </c>
      <c r="F43" s="466">
        <v>1178.9970175850001</v>
      </c>
      <c r="G43" s="466">
        <v>1307.436243199</v>
      </c>
      <c r="H43" s="466">
        <v>1433.3958978820001</v>
      </c>
      <c r="I43" s="466">
        <v>1601.919014309</v>
      </c>
      <c r="J43" s="466">
        <v>1802.159985025</v>
      </c>
      <c r="K43" s="466">
        <v>1998.8678074930001</v>
      </c>
      <c r="L43" s="466">
        <v>2172.781410781</v>
      </c>
      <c r="M43" s="479">
        <v>1195.0154313190001</v>
      </c>
      <c r="N43" s="479">
        <v>1908.050293648</v>
      </c>
      <c r="O43" s="479">
        <v>1563.063593934</v>
      </c>
      <c r="P43" s="466">
        <v>1555.8973949419999</v>
      </c>
    </row>
    <row r="44" spans="1:16" ht="16.5" customHeight="1" x14ac:dyDescent="0.2">
      <c r="A44" s="475" t="s">
        <v>193</v>
      </c>
      <c r="B44" s="468">
        <v>99.507915178999994</v>
      </c>
      <c r="C44" s="468">
        <v>50.069931863999997</v>
      </c>
      <c r="D44" s="468">
        <v>29.288054116000001</v>
      </c>
      <c r="E44" s="468">
        <v>12.602024601</v>
      </c>
      <c r="F44" s="468">
        <v>5.596602807</v>
      </c>
      <c r="G44" s="468">
        <v>-0.33455333599999998</v>
      </c>
      <c r="H44" s="468">
        <v>-7.5470513749999997</v>
      </c>
      <c r="I44" s="468">
        <v>-6.7517742089999997</v>
      </c>
      <c r="J44" s="468">
        <v>-0.55568658999999998</v>
      </c>
      <c r="K44" s="468">
        <v>-11.534097303999999</v>
      </c>
      <c r="L44" s="468">
        <v>-15.690614953000001</v>
      </c>
      <c r="M44" s="481">
        <v>7.3747798920000003</v>
      </c>
      <c r="N44" s="481">
        <v>-8.3980492210000008</v>
      </c>
      <c r="O44" s="481">
        <v>-0.76670249700000004</v>
      </c>
      <c r="P44" s="468">
        <v>-0.72859765300000001</v>
      </c>
    </row>
    <row r="45" spans="1:16" s="8" customFormat="1" ht="16.5" customHeight="1" x14ac:dyDescent="0.25">
      <c r="A45" s="478" t="s">
        <v>283</v>
      </c>
      <c r="B45" s="469">
        <v>445.77333484299999</v>
      </c>
      <c r="C45" s="469">
        <v>440.80443530600002</v>
      </c>
      <c r="D45" s="469">
        <v>410.63031903400002</v>
      </c>
      <c r="E45" s="469">
        <v>495.54348338599999</v>
      </c>
      <c r="F45" s="469">
        <v>595.18098755799997</v>
      </c>
      <c r="G45" s="469">
        <v>650.834827475</v>
      </c>
      <c r="H45" s="469">
        <v>718.97688365700003</v>
      </c>
      <c r="I45" s="469">
        <v>764.02077129600002</v>
      </c>
      <c r="J45" s="469">
        <v>966.10574163700005</v>
      </c>
      <c r="K45" s="469">
        <v>1305.7646675210001</v>
      </c>
      <c r="L45" s="469">
        <v>1779.787592683</v>
      </c>
      <c r="M45" s="482">
        <v>580.86599437400002</v>
      </c>
      <c r="N45" s="482">
        <v>1232.1841735539999</v>
      </c>
      <c r="O45" s="482">
        <v>917.05777375100001</v>
      </c>
      <c r="P45" s="469">
        <v>911.97430987099995</v>
      </c>
    </row>
    <row r="46" spans="1:16" ht="16.5" customHeight="1" x14ac:dyDescent="0.25">
      <c r="A46" s="474" t="s">
        <v>442</v>
      </c>
      <c r="B46" s="467"/>
      <c r="C46" s="467"/>
      <c r="D46" s="467"/>
      <c r="E46" s="467"/>
      <c r="F46" s="467"/>
      <c r="G46" s="467"/>
      <c r="H46" s="467"/>
      <c r="I46" s="467"/>
      <c r="J46" s="467"/>
      <c r="K46" s="467"/>
      <c r="L46" s="467"/>
      <c r="M46" s="483"/>
      <c r="N46" s="483"/>
      <c r="O46" s="483"/>
      <c r="P46" s="470"/>
    </row>
    <row r="47" spans="1:16" ht="16.5" customHeight="1" x14ac:dyDescent="0.25">
      <c r="A47" s="465" t="s">
        <v>459</v>
      </c>
      <c r="B47" s="467">
        <v>773.23669418500003</v>
      </c>
      <c r="C47" s="467">
        <v>621.83299752999994</v>
      </c>
      <c r="D47" s="467">
        <v>574.375156565</v>
      </c>
      <c r="E47" s="467">
        <v>643.96173915400004</v>
      </c>
      <c r="F47" s="467">
        <v>763.390105006</v>
      </c>
      <c r="G47" s="467">
        <v>881.34228317500003</v>
      </c>
      <c r="H47" s="467">
        <v>1004.253927515</v>
      </c>
      <c r="I47" s="467">
        <v>1155.8495331659999</v>
      </c>
      <c r="J47" s="467">
        <v>1317.3530964920001</v>
      </c>
      <c r="K47" s="467">
        <v>1432.9712445570001</v>
      </c>
      <c r="L47" s="467">
        <v>1652.213938544</v>
      </c>
      <c r="M47" s="480">
        <v>781.04088446000003</v>
      </c>
      <c r="N47" s="480">
        <v>1406.266777652</v>
      </c>
      <c r="O47" s="480">
        <v>1103.764573533</v>
      </c>
      <c r="P47" s="467">
        <v>1088.8753419449999</v>
      </c>
    </row>
    <row r="48" spans="1:16" ht="16.5" customHeight="1" x14ac:dyDescent="0.25">
      <c r="A48" s="465" t="s">
        <v>410</v>
      </c>
      <c r="B48" s="467">
        <v>333.89267946199999</v>
      </c>
      <c r="C48" s="467">
        <v>301.15650148200001</v>
      </c>
      <c r="D48" s="467">
        <v>309.95403400399999</v>
      </c>
      <c r="E48" s="467">
        <v>356.613153807</v>
      </c>
      <c r="F48" s="467">
        <v>427.61810178600001</v>
      </c>
      <c r="G48" s="467">
        <v>489.14077834099999</v>
      </c>
      <c r="H48" s="467">
        <v>561.07233764600005</v>
      </c>
      <c r="I48" s="467">
        <v>635.669523336</v>
      </c>
      <c r="J48" s="467">
        <v>758.81655690100001</v>
      </c>
      <c r="K48" s="467">
        <v>809.56747479700005</v>
      </c>
      <c r="L48" s="467">
        <v>855.16997999099999</v>
      </c>
      <c r="M48" s="480">
        <v>432.59181778099997</v>
      </c>
      <c r="N48" s="480">
        <v>771.41516115100001</v>
      </c>
      <c r="O48" s="480">
        <v>607.48271802500005</v>
      </c>
      <c r="P48" s="467">
        <v>596.25965187400004</v>
      </c>
    </row>
    <row r="49" spans="1:25" ht="16.5" customHeight="1" x14ac:dyDescent="0.25">
      <c r="A49" s="465" t="s">
        <v>411</v>
      </c>
      <c r="B49" s="467">
        <v>318.78716460499999</v>
      </c>
      <c r="C49" s="467">
        <v>304.164112015</v>
      </c>
      <c r="D49" s="467">
        <v>317.73836661799999</v>
      </c>
      <c r="E49" s="467">
        <v>411.089285378</v>
      </c>
      <c r="F49" s="467">
        <v>534.32857536100005</v>
      </c>
      <c r="G49" s="467">
        <v>621.60748852300003</v>
      </c>
      <c r="H49" s="467">
        <v>724.29251079300002</v>
      </c>
      <c r="I49" s="467">
        <v>835.23765426099999</v>
      </c>
      <c r="J49" s="467">
        <v>963.88611055900003</v>
      </c>
      <c r="K49" s="467">
        <v>1061.1102489360001</v>
      </c>
      <c r="L49" s="467">
        <v>959.85487770199995</v>
      </c>
      <c r="M49" s="480">
        <v>528.29581441100004</v>
      </c>
      <c r="N49" s="480">
        <v>952.69019625999999</v>
      </c>
      <c r="O49" s="480">
        <v>747.35603252299995</v>
      </c>
      <c r="P49" s="467">
        <v>733.457201564</v>
      </c>
    </row>
    <row r="50" spans="1:25" ht="16.5" customHeight="1" x14ac:dyDescent="0.25">
      <c r="A50" s="465" t="s">
        <v>412</v>
      </c>
      <c r="B50" s="467">
        <v>1096.403200966</v>
      </c>
      <c r="C50" s="467">
        <v>853.84820104799996</v>
      </c>
      <c r="D50" s="467">
        <v>752.143011215</v>
      </c>
      <c r="E50" s="467">
        <v>812.357197326</v>
      </c>
      <c r="F50" s="467">
        <v>951.42059068599997</v>
      </c>
      <c r="G50" s="467">
        <v>1080.1869778780001</v>
      </c>
      <c r="H50" s="467">
        <v>1204.9322496360001</v>
      </c>
      <c r="I50" s="467">
        <v>1359.4612140439999</v>
      </c>
      <c r="J50" s="467">
        <v>1525.218666601</v>
      </c>
      <c r="K50" s="467">
        <v>1661.272627543</v>
      </c>
      <c r="L50" s="467">
        <v>1890.1956084650001</v>
      </c>
      <c r="M50" s="480">
        <v>968.11824811199995</v>
      </c>
      <c r="N50" s="480">
        <v>1626.0247826760001</v>
      </c>
      <c r="O50" s="480">
        <v>1307.710747738</v>
      </c>
      <c r="P50" s="467">
        <v>1295.4168020499999</v>
      </c>
    </row>
    <row r="51" spans="1:25" ht="16.5" customHeight="1" x14ac:dyDescent="0.25">
      <c r="A51" s="465" t="s">
        <v>460</v>
      </c>
      <c r="B51" s="467">
        <v>414.60357422599998</v>
      </c>
      <c r="C51" s="467">
        <v>338.39498721500001</v>
      </c>
      <c r="D51" s="467">
        <v>286.95392593299999</v>
      </c>
      <c r="E51" s="467">
        <v>300.91819387800001</v>
      </c>
      <c r="F51" s="467">
        <v>325.93394134200003</v>
      </c>
      <c r="G51" s="467">
        <v>338.80097396100001</v>
      </c>
      <c r="H51" s="467">
        <v>340.59273010200002</v>
      </c>
      <c r="I51" s="467">
        <v>345.71754587800001</v>
      </c>
      <c r="J51" s="467">
        <v>358.34604830500001</v>
      </c>
      <c r="K51" s="467">
        <v>400.05677198799998</v>
      </c>
      <c r="L51" s="467">
        <v>335.02565450499998</v>
      </c>
      <c r="M51" s="480">
        <v>320.51442616499997</v>
      </c>
      <c r="N51" s="480">
        <v>355.83028085799998</v>
      </c>
      <c r="O51" s="480">
        <v>338.74345831699998</v>
      </c>
      <c r="P51" s="467">
        <v>345.65416793499998</v>
      </c>
    </row>
    <row r="52" spans="1:25" ht="16.5" customHeight="1" x14ac:dyDescent="0.25">
      <c r="A52" s="465" t="s">
        <v>413</v>
      </c>
      <c r="B52" s="467">
        <v>445.77333484299999</v>
      </c>
      <c r="C52" s="467">
        <v>440.80443530600002</v>
      </c>
      <c r="D52" s="467">
        <v>410.63031903400002</v>
      </c>
      <c r="E52" s="467">
        <v>495.54348338599999</v>
      </c>
      <c r="F52" s="467">
        <v>595.18098755799997</v>
      </c>
      <c r="G52" s="467">
        <v>650.834827475</v>
      </c>
      <c r="H52" s="467">
        <v>718.97688365700003</v>
      </c>
      <c r="I52" s="467">
        <v>764.02077129600002</v>
      </c>
      <c r="J52" s="467">
        <v>966.10574163700005</v>
      </c>
      <c r="K52" s="467">
        <v>1305.7646675210001</v>
      </c>
      <c r="L52" s="467">
        <v>1779.787592683</v>
      </c>
      <c r="M52" s="480">
        <v>580.86599437400002</v>
      </c>
      <c r="N52" s="480">
        <v>1232.1841735539999</v>
      </c>
      <c r="O52" s="480">
        <v>917.05777375100001</v>
      </c>
      <c r="P52" s="467">
        <v>911.97430987099995</v>
      </c>
    </row>
    <row r="53" spans="1:25" ht="16.5" customHeight="1" x14ac:dyDescent="0.25">
      <c r="A53" s="465" t="s">
        <v>414</v>
      </c>
      <c r="B53" s="467">
        <v>170.44039263299999</v>
      </c>
      <c r="C53" s="467">
        <v>158.195401653</v>
      </c>
      <c r="D53" s="467">
        <v>141.84707249600001</v>
      </c>
      <c r="E53" s="467">
        <v>143.87525434899999</v>
      </c>
      <c r="F53" s="467">
        <v>147.98686067099999</v>
      </c>
      <c r="G53" s="467">
        <v>147.69345111199999</v>
      </c>
      <c r="H53" s="467">
        <v>150.18646754</v>
      </c>
      <c r="I53" s="467">
        <v>168.37646592900001</v>
      </c>
      <c r="J53" s="467">
        <v>194.58166168599999</v>
      </c>
      <c r="K53" s="467">
        <v>209.132010775</v>
      </c>
      <c r="L53" s="467">
        <v>164.40898201799999</v>
      </c>
      <c r="M53" s="480">
        <v>146.98764306499999</v>
      </c>
      <c r="N53" s="480">
        <v>182.397973538</v>
      </c>
      <c r="O53" s="480">
        <v>165.265440907</v>
      </c>
      <c r="P53" s="467">
        <v>166.190076272</v>
      </c>
    </row>
    <row r="54" spans="1:25" ht="12.75" customHeight="1" x14ac:dyDescent="0.2">
      <c r="A54" s="1050" t="s">
        <v>903</v>
      </c>
      <c r="B54" s="473"/>
      <c r="C54" s="473"/>
      <c r="D54" s="473"/>
      <c r="E54" s="473"/>
      <c r="F54" s="473"/>
      <c r="G54" s="473"/>
      <c r="H54" s="473"/>
      <c r="I54" s="473"/>
      <c r="J54" s="486"/>
      <c r="K54" s="486"/>
      <c r="L54" s="486"/>
      <c r="M54" s="569"/>
      <c r="N54" s="486"/>
      <c r="O54" s="714"/>
      <c r="P54" s="1051"/>
      <c r="Q54" s="13"/>
      <c r="R54" s="13"/>
      <c r="S54" s="13"/>
      <c r="T54" s="13"/>
      <c r="U54" s="13"/>
      <c r="V54" s="215"/>
      <c r="W54" s="215"/>
      <c r="X54" s="215"/>
      <c r="Y54" s="39"/>
    </row>
    <row r="55" spans="1:25" ht="15" customHeight="1" x14ac:dyDescent="0.2">
      <c r="A55" s="255" t="s">
        <v>504</v>
      </c>
      <c r="B55" s="13"/>
      <c r="C55" s="13"/>
      <c r="D55" s="13"/>
      <c r="E55" s="13"/>
      <c r="F55" s="13"/>
      <c r="G55" s="13"/>
      <c r="H55" s="13"/>
      <c r="I55" s="13"/>
      <c r="J55" s="13"/>
      <c r="K55" s="13"/>
      <c r="L55" s="13"/>
      <c r="M55" s="215"/>
      <c r="N55" s="215"/>
      <c r="O55" s="215"/>
      <c r="P55" s="39"/>
    </row>
    <row r="56" spans="1:25" ht="15" customHeight="1" x14ac:dyDescent="0.2">
      <c r="A56" s="37" t="s">
        <v>461</v>
      </c>
      <c r="B56" s="13"/>
      <c r="C56" s="13"/>
      <c r="D56" s="13"/>
      <c r="E56" s="13"/>
      <c r="F56" s="13"/>
      <c r="G56" s="13"/>
      <c r="H56" s="13"/>
      <c r="I56" s="13"/>
      <c r="J56" s="13"/>
      <c r="K56" s="13"/>
      <c r="L56" s="13"/>
      <c r="M56" s="215"/>
      <c r="N56" s="215"/>
      <c r="O56" s="215"/>
      <c r="P56" s="39"/>
    </row>
    <row r="57" spans="1:25" ht="15" customHeight="1" x14ac:dyDescent="0.2">
      <c r="A57" s="168" t="s">
        <v>558</v>
      </c>
      <c r="B57" s="13"/>
      <c r="C57" s="13"/>
      <c r="D57" s="13"/>
      <c r="E57" s="13"/>
      <c r="F57" s="13"/>
      <c r="G57" s="13"/>
      <c r="H57" s="13"/>
      <c r="I57" s="13"/>
      <c r="J57" s="13"/>
      <c r="K57" s="13"/>
      <c r="L57" s="13"/>
      <c r="M57" s="215"/>
      <c r="N57" s="215"/>
      <c r="O57" s="215"/>
      <c r="P57" s="39"/>
    </row>
    <row r="58" spans="1:25" ht="15" customHeight="1" x14ac:dyDescent="0.2">
      <c r="A58" s="255" t="s">
        <v>964</v>
      </c>
      <c r="B58" s="13"/>
      <c r="C58" s="13"/>
      <c r="D58" s="13"/>
      <c r="E58" s="13"/>
      <c r="F58" s="13"/>
      <c r="G58" s="13"/>
      <c r="H58" s="13"/>
      <c r="I58" s="13"/>
      <c r="J58" s="13"/>
      <c r="K58" s="13"/>
      <c r="L58" s="13"/>
      <c r="M58" s="215"/>
      <c r="N58" s="215"/>
      <c r="O58" s="215"/>
      <c r="P58" s="39"/>
    </row>
    <row r="59" spans="1:25" x14ac:dyDescent="0.2">
      <c r="A59" s="286" t="s">
        <v>931</v>
      </c>
      <c r="B59" s="3"/>
      <c r="C59" s="3"/>
      <c r="D59" s="3"/>
      <c r="G59" s="185"/>
      <c r="J59" s="185"/>
    </row>
    <row r="60" spans="1:25" ht="18" x14ac:dyDescent="0.2">
      <c r="A60" s="46"/>
    </row>
    <row r="61" spans="1:25" s="677" customFormat="1" ht="23.25" customHeight="1" x14ac:dyDescent="0.2">
      <c r="A61" s="46" t="s">
        <v>1000</v>
      </c>
    </row>
    <row r="62" spans="1:25" ht="15" customHeight="1" thickBot="1" x14ac:dyDescent="0.25">
      <c r="P62" s="259" t="s">
        <v>23</v>
      </c>
    </row>
    <row r="63" spans="1:25" ht="18" customHeight="1" x14ac:dyDescent="0.2">
      <c r="A63" s="41"/>
      <c r="B63" s="42" t="s">
        <v>35</v>
      </c>
      <c r="C63" s="42" t="s">
        <v>121</v>
      </c>
      <c r="D63" s="42" t="s">
        <v>123</v>
      </c>
      <c r="E63" s="42" t="s">
        <v>36</v>
      </c>
      <c r="F63" s="42" t="s">
        <v>37</v>
      </c>
      <c r="G63" s="42" t="s">
        <v>38</v>
      </c>
      <c r="H63" s="42" t="s">
        <v>39</v>
      </c>
      <c r="I63" s="42" t="s">
        <v>125</v>
      </c>
      <c r="J63" s="42" t="s">
        <v>126</v>
      </c>
      <c r="K63" s="42" t="s">
        <v>127</v>
      </c>
      <c r="L63" s="252">
        <v>100000</v>
      </c>
      <c r="M63" s="250" t="s">
        <v>231</v>
      </c>
      <c r="N63" s="250" t="s">
        <v>229</v>
      </c>
      <c r="O63" s="257" t="s">
        <v>77</v>
      </c>
      <c r="P63" s="281" t="s">
        <v>220</v>
      </c>
    </row>
    <row r="64" spans="1:25" ht="18" customHeight="1" x14ac:dyDescent="0.2">
      <c r="A64" s="566" t="s">
        <v>81</v>
      </c>
      <c r="B64" s="43" t="s">
        <v>120</v>
      </c>
      <c r="C64" s="43" t="s">
        <v>40</v>
      </c>
      <c r="D64" s="43" t="s">
        <v>40</v>
      </c>
      <c r="E64" s="43" t="s">
        <v>40</v>
      </c>
      <c r="F64" s="43" t="s">
        <v>40</v>
      </c>
      <c r="G64" s="43" t="s">
        <v>40</v>
      </c>
      <c r="H64" s="43" t="s">
        <v>40</v>
      </c>
      <c r="I64" s="43" t="s">
        <v>40</v>
      </c>
      <c r="J64" s="43" t="s">
        <v>40</v>
      </c>
      <c r="K64" s="43" t="s">
        <v>40</v>
      </c>
      <c r="L64" s="43" t="s">
        <v>43</v>
      </c>
      <c r="M64" s="239" t="s">
        <v>230</v>
      </c>
      <c r="N64" s="239" t="s">
        <v>138</v>
      </c>
      <c r="O64" s="256" t="s">
        <v>137</v>
      </c>
      <c r="P64" s="282" t="s">
        <v>284</v>
      </c>
    </row>
    <row r="65" spans="1:16" ht="18" customHeight="1" thickBot="1" x14ac:dyDescent="0.25">
      <c r="A65" s="423" t="s">
        <v>99</v>
      </c>
      <c r="B65" s="44" t="s">
        <v>43</v>
      </c>
      <c r="C65" s="44" t="s">
        <v>122</v>
      </c>
      <c r="D65" s="44" t="s">
        <v>124</v>
      </c>
      <c r="E65" s="44" t="s">
        <v>44</v>
      </c>
      <c r="F65" s="44" t="s">
        <v>45</v>
      </c>
      <c r="G65" s="44" t="s">
        <v>46</v>
      </c>
      <c r="H65" s="44" t="s">
        <v>42</v>
      </c>
      <c r="I65" s="44" t="s">
        <v>128</v>
      </c>
      <c r="J65" s="44" t="s">
        <v>129</v>
      </c>
      <c r="K65" s="44" t="s">
        <v>130</v>
      </c>
      <c r="L65" s="44" t="s">
        <v>131</v>
      </c>
      <c r="M65" s="251" t="s">
        <v>138</v>
      </c>
      <c r="N65" s="251" t="s">
        <v>131</v>
      </c>
      <c r="O65" s="258" t="s">
        <v>41</v>
      </c>
      <c r="P65" s="283" t="s">
        <v>239</v>
      </c>
    </row>
    <row r="66" spans="1:16" ht="15" customHeight="1" x14ac:dyDescent="0.25">
      <c r="A66" s="544" t="s">
        <v>200</v>
      </c>
      <c r="B66" s="192"/>
      <c r="C66" s="192"/>
      <c r="D66" s="192"/>
      <c r="E66" s="192"/>
      <c r="F66" s="192"/>
      <c r="G66" s="192"/>
      <c r="H66" s="192"/>
      <c r="I66" s="192"/>
      <c r="J66" s="192"/>
      <c r="K66" s="192"/>
      <c r="L66" s="192"/>
      <c r="M66" s="192"/>
      <c r="N66" s="192"/>
      <c r="O66" s="192"/>
    </row>
    <row r="67" spans="1:16" s="465" customFormat="1" ht="16.5" customHeight="1" x14ac:dyDescent="0.25">
      <c r="A67" s="487" t="s">
        <v>286</v>
      </c>
      <c r="B67" s="719">
        <f t="shared" ref="B67:O72" si="0">B8/B$8</f>
        <v>1</v>
      </c>
      <c r="C67" s="719">
        <f t="shared" si="0"/>
        <v>1</v>
      </c>
      <c r="D67" s="719">
        <f t="shared" si="0"/>
        <v>1</v>
      </c>
      <c r="E67" s="719">
        <f t="shared" si="0"/>
        <v>1</v>
      </c>
      <c r="F67" s="719">
        <f t="shared" si="0"/>
        <v>1</v>
      </c>
      <c r="G67" s="719">
        <f t="shared" si="0"/>
        <v>1</v>
      </c>
      <c r="H67" s="719">
        <f t="shared" si="0"/>
        <v>1</v>
      </c>
      <c r="I67" s="719">
        <f t="shared" si="0"/>
        <v>1</v>
      </c>
      <c r="J67" s="719">
        <f t="shared" si="0"/>
        <v>1</v>
      </c>
      <c r="K67" s="719">
        <f t="shared" si="0"/>
        <v>1</v>
      </c>
      <c r="L67" s="719">
        <f t="shared" si="0"/>
        <v>1</v>
      </c>
      <c r="M67" s="720">
        <f t="shared" si="0"/>
        <v>1</v>
      </c>
      <c r="N67" s="720">
        <f t="shared" si="0"/>
        <v>1</v>
      </c>
      <c r="O67" s="720">
        <f t="shared" si="0"/>
        <v>1</v>
      </c>
      <c r="P67" s="719">
        <f t="shared" ref="P67:P72" si="1">P8/P$8</f>
        <v>1</v>
      </c>
    </row>
    <row r="68" spans="1:16" s="465" customFormat="1" ht="16.5" customHeight="1" x14ac:dyDescent="0.2">
      <c r="A68" s="490" t="s">
        <v>161</v>
      </c>
      <c r="B68" s="721">
        <f t="shared" si="0"/>
        <v>0.3935701902709991</v>
      </c>
      <c r="C68" s="721">
        <f t="shared" si="0"/>
        <v>0.37597653968742045</v>
      </c>
      <c r="D68" s="721">
        <f t="shared" si="0"/>
        <v>0.35141327584541421</v>
      </c>
      <c r="E68" s="721">
        <f t="shared" si="0"/>
        <v>0.34178096891230941</v>
      </c>
      <c r="F68" s="721">
        <f t="shared" si="0"/>
        <v>0.33261826032921965</v>
      </c>
      <c r="G68" s="721">
        <f t="shared" si="0"/>
        <v>0.3138931621792358</v>
      </c>
      <c r="H68" s="721">
        <f t="shared" si="0"/>
        <v>0.29174774064929787</v>
      </c>
      <c r="I68" s="721">
        <f t="shared" si="0"/>
        <v>0.26785515453505576</v>
      </c>
      <c r="J68" s="721">
        <f t="shared" si="0"/>
        <v>0.25413927867395003</v>
      </c>
      <c r="K68" s="721">
        <f t="shared" si="0"/>
        <v>0.23657245312022887</v>
      </c>
      <c r="L68" s="721">
        <f t="shared" si="0"/>
        <v>0.18301267739328658</v>
      </c>
      <c r="M68" s="722">
        <f t="shared" si="0"/>
        <v>0.32134163819713285</v>
      </c>
      <c r="N68" s="722">
        <f t="shared" si="0"/>
        <v>0.22781540891843199</v>
      </c>
      <c r="O68" s="722">
        <f t="shared" si="0"/>
        <v>0.25985296672802377</v>
      </c>
      <c r="P68" s="721">
        <f t="shared" si="1"/>
        <v>0.26404539119645737</v>
      </c>
    </row>
    <row r="69" spans="1:16" s="465" customFormat="1" ht="16.5" customHeight="1" x14ac:dyDescent="0.2">
      <c r="A69" s="492" t="s">
        <v>162</v>
      </c>
      <c r="B69" s="723">
        <f t="shared" si="0"/>
        <v>0.20740939383958121</v>
      </c>
      <c r="C69" s="723">
        <f t="shared" si="0"/>
        <v>0.257952271310186</v>
      </c>
      <c r="D69" s="723">
        <f t="shared" si="0"/>
        <v>0.34280139407383503</v>
      </c>
      <c r="E69" s="723">
        <f t="shared" si="0"/>
        <v>0.4487548890324709</v>
      </c>
      <c r="F69" s="723">
        <f t="shared" si="0"/>
        <v>0.51077111073505621</v>
      </c>
      <c r="G69" s="723">
        <f t="shared" si="0"/>
        <v>0.5362932948943584</v>
      </c>
      <c r="H69" s="723">
        <f t="shared" si="0"/>
        <v>0.56646665009540043</v>
      </c>
      <c r="I69" s="723">
        <f t="shared" si="0"/>
        <v>0.5921815521217586</v>
      </c>
      <c r="J69" s="723">
        <f t="shared" si="0"/>
        <v>0.60404975175150466</v>
      </c>
      <c r="K69" s="723">
        <f t="shared" si="0"/>
        <v>0.59930423771828756</v>
      </c>
      <c r="L69" s="723">
        <f t="shared" si="0"/>
        <v>0.49306264458749016</v>
      </c>
      <c r="M69" s="724">
        <f t="shared" si="0"/>
        <v>0.49909381567160754</v>
      </c>
      <c r="N69" s="724">
        <f t="shared" si="0"/>
        <v>0.56126862748375228</v>
      </c>
      <c r="O69" s="724">
        <f t="shared" si="0"/>
        <v>0.53997054732940208</v>
      </c>
      <c r="P69" s="723">
        <f t="shared" si="1"/>
        <v>0.53433136062437614</v>
      </c>
    </row>
    <row r="70" spans="1:16" s="465" customFormat="1" ht="16.5" customHeight="1" x14ac:dyDescent="0.2">
      <c r="A70" s="490" t="s">
        <v>163</v>
      </c>
      <c r="B70" s="721">
        <f t="shared" si="0"/>
        <v>1.1038684298479607E-2</v>
      </c>
      <c r="C70" s="721">
        <f t="shared" si="0"/>
        <v>1.3916918780113018E-2</v>
      </c>
      <c r="D70" s="721">
        <f t="shared" si="0"/>
        <v>1.4933164630661782E-2</v>
      </c>
      <c r="E70" s="721">
        <f t="shared" si="0"/>
        <v>1.7593108227090315E-2</v>
      </c>
      <c r="F70" s="721">
        <f t="shared" si="0"/>
        <v>1.9100282698622646E-2</v>
      </c>
      <c r="G70" s="721">
        <f t="shared" si="0"/>
        <v>1.774899282314012E-2</v>
      </c>
      <c r="H70" s="721">
        <f t="shared" si="0"/>
        <v>1.7969593105174934E-2</v>
      </c>
      <c r="I70" s="721">
        <f t="shared" si="0"/>
        <v>1.6185815920152148E-2</v>
      </c>
      <c r="J70" s="721">
        <f t="shared" si="0"/>
        <v>1.9390277815977595E-2</v>
      </c>
      <c r="K70" s="721">
        <f t="shared" si="0"/>
        <v>2.408727205221451E-2</v>
      </c>
      <c r="L70" s="721">
        <f t="shared" si="0"/>
        <v>2.2126003016833786E-2</v>
      </c>
      <c r="M70" s="722">
        <f t="shared" si="0"/>
        <v>1.7730788756564926E-2</v>
      </c>
      <c r="N70" s="722">
        <f t="shared" si="0"/>
        <v>2.0655517090842429E-2</v>
      </c>
      <c r="O70" s="722">
        <f t="shared" si="0"/>
        <v>1.9653646772607305E-2</v>
      </c>
      <c r="P70" s="721">
        <f t="shared" si="1"/>
        <v>1.9892834782474177E-2</v>
      </c>
    </row>
    <row r="71" spans="1:16" s="465" customFormat="1" ht="16.5" customHeight="1" x14ac:dyDescent="0.2">
      <c r="A71" s="492" t="s">
        <v>164</v>
      </c>
      <c r="B71" s="723">
        <f t="shared" si="0"/>
        <v>0.13345679613973277</v>
      </c>
      <c r="C71" s="723">
        <f t="shared" si="0"/>
        <v>0.1533068687809824</v>
      </c>
      <c r="D71" s="723">
        <f t="shared" si="0"/>
        <v>0.16244716254027408</v>
      </c>
      <c r="E71" s="723">
        <f t="shared" si="0"/>
        <v>0.10273835394124495</v>
      </c>
      <c r="F71" s="723">
        <f t="shared" si="0"/>
        <v>7.9771115723633546E-2</v>
      </c>
      <c r="G71" s="723">
        <f t="shared" si="0"/>
        <v>8.435788710810091E-2</v>
      </c>
      <c r="H71" s="723">
        <f t="shared" si="0"/>
        <v>8.9095922721288315E-2</v>
      </c>
      <c r="I71" s="723">
        <f t="shared" si="0"/>
        <v>9.4761630976247971E-2</v>
      </c>
      <c r="J71" s="723">
        <f t="shared" si="0"/>
        <v>9.5424268598307924E-2</v>
      </c>
      <c r="K71" s="723">
        <f t="shared" si="0"/>
        <v>0.11373270788523528</v>
      </c>
      <c r="L71" s="723">
        <f t="shared" si="0"/>
        <v>0.27685870181216043</v>
      </c>
      <c r="M71" s="724">
        <f t="shared" si="0"/>
        <v>9.6545654836449862E-2</v>
      </c>
      <c r="N71" s="724">
        <f t="shared" si="0"/>
        <v>0.16377864452591059</v>
      </c>
      <c r="O71" s="724">
        <f t="shared" si="0"/>
        <v>0.14074787753656384</v>
      </c>
      <c r="P71" s="723">
        <f t="shared" si="1"/>
        <v>0.13924974883671079</v>
      </c>
    </row>
    <row r="72" spans="1:16" s="465" customFormat="1" ht="16.5" customHeight="1" x14ac:dyDescent="0.2">
      <c r="A72" s="495" t="s">
        <v>165</v>
      </c>
      <c r="B72" s="725">
        <f t="shared" si="0"/>
        <v>0.2545249354512073</v>
      </c>
      <c r="C72" s="725">
        <f t="shared" si="0"/>
        <v>0.19884740144290572</v>
      </c>
      <c r="D72" s="725">
        <f t="shared" si="0"/>
        <v>0.12840500290981491</v>
      </c>
      <c r="E72" s="725">
        <f t="shared" si="0"/>
        <v>8.913267988533366E-2</v>
      </c>
      <c r="F72" s="725">
        <f t="shared" si="0"/>
        <v>5.7739230513467868E-2</v>
      </c>
      <c r="G72" s="725">
        <f t="shared" si="0"/>
        <v>4.7706662995164816E-2</v>
      </c>
      <c r="H72" s="725">
        <f t="shared" si="0"/>
        <v>3.4720093428838521E-2</v>
      </c>
      <c r="I72" s="725">
        <f t="shared" si="0"/>
        <v>2.9015846447647521E-2</v>
      </c>
      <c r="J72" s="725">
        <f t="shared" si="0"/>
        <v>2.6996423159502445E-2</v>
      </c>
      <c r="K72" s="725">
        <f t="shared" si="0"/>
        <v>2.6303329224033761E-2</v>
      </c>
      <c r="L72" s="725">
        <f t="shared" si="0"/>
        <v>2.4939973190229045E-2</v>
      </c>
      <c r="M72" s="726">
        <f t="shared" si="0"/>
        <v>6.5288102538244838E-2</v>
      </c>
      <c r="N72" s="726">
        <f t="shared" si="0"/>
        <v>2.6481801981062841E-2</v>
      </c>
      <c r="O72" s="726">
        <f t="shared" si="0"/>
        <v>3.9774961633402994E-2</v>
      </c>
      <c r="P72" s="725">
        <f t="shared" si="1"/>
        <v>4.2480664559981542E-2</v>
      </c>
    </row>
    <row r="73" spans="1:16" s="465" customFormat="1" ht="16.5" customHeight="1" x14ac:dyDescent="0.25">
      <c r="A73" s="498" t="s">
        <v>287</v>
      </c>
      <c r="B73" s="727">
        <f t="shared" ref="B73:O84" si="2">B14/B$14</f>
        <v>1</v>
      </c>
      <c r="C73" s="727">
        <f t="shared" si="2"/>
        <v>1</v>
      </c>
      <c r="D73" s="727">
        <f t="shared" si="2"/>
        <v>1</v>
      </c>
      <c r="E73" s="727">
        <f t="shared" si="2"/>
        <v>1</v>
      </c>
      <c r="F73" s="727">
        <f t="shared" si="2"/>
        <v>1</v>
      </c>
      <c r="G73" s="727">
        <f t="shared" si="2"/>
        <v>1</v>
      </c>
      <c r="H73" s="727">
        <f t="shared" si="2"/>
        <v>1</v>
      </c>
      <c r="I73" s="727">
        <f t="shared" si="2"/>
        <v>1</v>
      </c>
      <c r="J73" s="727">
        <f t="shared" si="2"/>
        <v>1</v>
      </c>
      <c r="K73" s="727">
        <f t="shared" si="2"/>
        <v>1</v>
      </c>
      <c r="L73" s="727">
        <f t="shared" si="2"/>
        <v>1</v>
      </c>
      <c r="M73" s="728">
        <f t="shared" si="2"/>
        <v>1</v>
      </c>
      <c r="N73" s="728">
        <f t="shared" si="2"/>
        <v>1</v>
      </c>
      <c r="O73" s="728">
        <f t="shared" si="2"/>
        <v>1</v>
      </c>
      <c r="P73" s="727">
        <f t="shared" ref="P73:P84" si="3">P14/P$14</f>
        <v>1</v>
      </c>
    </row>
    <row r="74" spans="1:16" s="465" customFormat="1" ht="16.5" customHeight="1" x14ac:dyDescent="0.2">
      <c r="A74" s="490" t="s">
        <v>79</v>
      </c>
      <c r="B74" s="721">
        <f t="shared" si="2"/>
        <v>0.45700033633296372</v>
      </c>
      <c r="C74" s="721">
        <f t="shared" si="2"/>
        <v>0.4905323218974077</v>
      </c>
      <c r="D74" s="721">
        <f t="shared" si="2"/>
        <v>0.52851509506131567</v>
      </c>
      <c r="E74" s="721">
        <f t="shared" si="2"/>
        <v>0.57679698001858681</v>
      </c>
      <c r="F74" s="721">
        <f t="shared" si="2"/>
        <v>0.62718442750829206</v>
      </c>
      <c r="G74" s="721">
        <f t="shared" si="2"/>
        <v>0.65184997217632223</v>
      </c>
      <c r="H74" s="721">
        <f t="shared" si="2"/>
        <v>0.67087097279967156</v>
      </c>
      <c r="I74" s="721">
        <f t="shared" si="2"/>
        <v>0.68018533525008085</v>
      </c>
      <c r="J74" s="721">
        <f t="shared" si="2"/>
        <v>0.68624031005897068</v>
      </c>
      <c r="K74" s="721">
        <f t="shared" si="2"/>
        <v>0.69447032789152341</v>
      </c>
      <c r="L74" s="721">
        <f t="shared" si="2"/>
        <v>0.73444477521105478</v>
      </c>
      <c r="M74" s="722">
        <f t="shared" si="2"/>
        <v>0.6202812745055587</v>
      </c>
      <c r="N74" s="722">
        <f t="shared" si="2"/>
        <v>0.70380576831468433</v>
      </c>
      <c r="O74" s="722">
        <f t="shared" si="2"/>
        <v>0.67388848506853349</v>
      </c>
      <c r="P74" s="721">
        <f t="shared" si="3"/>
        <v>0.66702867027244916</v>
      </c>
    </row>
    <row r="75" spans="1:16" s="465" customFormat="1" ht="16.5" customHeight="1" x14ac:dyDescent="0.2">
      <c r="A75" s="492" t="s">
        <v>167</v>
      </c>
      <c r="B75" s="723">
        <f t="shared" si="2"/>
        <v>0.29075723631974854</v>
      </c>
      <c r="C75" s="723">
        <f t="shared" si="2"/>
        <v>0.35622738519759567</v>
      </c>
      <c r="D75" s="723">
        <f t="shared" si="2"/>
        <v>0.42244408560644658</v>
      </c>
      <c r="E75" s="723">
        <f t="shared" si="2"/>
        <v>0.50604498455995006</v>
      </c>
      <c r="F75" s="723">
        <f t="shared" si="2"/>
        <v>0.56161132162983218</v>
      </c>
      <c r="G75" s="723">
        <f t="shared" si="2"/>
        <v>0.5754628608318646</v>
      </c>
      <c r="H75" s="723">
        <f t="shared" si="2"/>
        <v>0.60110641989356894</v>
      </c>
      <c r="I75" s="723">
        <f t="shared" si="2"/>
        <v>0.61438873403119165</v>
      </c>
      <c r="J75" s="723">
        <f t="shared" si="2"/>
        <v>0.63196584966210256</v>
      </c>
      <c r="K75" s="723">
        <f t="shared" si="2"/>
        <v>0.63873336100491096</v>
      </c>
      <c r="L75" s="723">
        <f t="shared" si="2"/>
        <v>0.50780716736586007</v>
      </c>
      <c r="M75" s="724">
        <f t="shared" si="2"/>
        <v>0.54569347849941818</v>
      </c>
      <c r="N75" s="724">
        <f t="shared" si="2"/>
        <v>0.58590139978809408</v>
      </c>
      <c r="O75" s="724">
        <f t="shared" si="2"/>
        <v>0.57149949544708711</v>
      </c>
      <c r="P75" s="723">
        <f t="shared" si="3"/>
        <v>0.56619398513536523</v>
      </c>
    </row>
    <row r="76" spans="1:16" s="465" customFormat="1" ht="16.5" customHeight="1" x14ac:dyDescent="0.2">
      <c r="A76" s="490" t="s">
        <v>322</v>
      </c>
      <c r="B76" s="721">
        <f t="shared" si="2"/>
        <v>3.1660502734227658E-2</v>
      </c>
      <c r="C76" s="721">
        <f t="shared" si="2"/>
        <v>3.3674618285438794E-2</v>
      </c>
      <c r="D76" s="721">
        <f t="shared" si="2"/>
        <v>4.22711264213445E-2</v>
      </c>
      <c r="E76" s="721">
        <f t="shared" si="2"/>
        <v>8.4706445128454627E-2</v>
      </c>
      <c r="F76" s="721">
        <f t="shared" si="2"/>
        <v>0.11150767910068642</v>
      </c>
      <c r="G76" s="721">
        <f t="shared" si="2"/>
        <v>0.12123000381401565</v>
      </c>
      <c r="H76" s="721">
        <f t="shared" si="2"/>
        <v>0.13552325864821899</v>
      </c>
      <c r="I76" s="721">
        <f t="shared" si="2"/>
        <v>0.14538037614334121</v>
      </c>
      <c r="J76" s="721">
        <f t="shared" si="2"/>
        <v>0.13205459552619664</v>
      </c>
      <c r="K76" s="721">
        <f t="shared" si="2"/>
        <v>0.155533264874258</v>
      </c>
      <c r="L76" s="721">
        <f t="shared" si="2"/>
        <v>9.8225244209394685E-2</v>
      </c>
      <c r="M76" s="722">
        <f t="shared" si="2"/>
        <v>0.10641585966168197</v>
      </c>
      <c r="N76" s="722">
        <f t="shared" si="2"/>
        <v>0.12652023716725389</v>
      </c>
      <c r="O76" s="722">
        <f t="shared" si="2"/>
        <v>0.11931913568340696</v>
      </c>
      <c r="P76" s="721">
        <f t="shared" si="3"/>
        <v>0.1178981310210805</v>
      </c>
    </row>
    <row r="77" spans="1:16" s="465" customFormat="1" ht="16.5" customHeight="1" x14ac:dyDescent="0.2">
      <c r="A77" s="492" t="s">
        <v>168</v>
      </c>
      <c r="B77" s="723">
        <f t="shared" si="2"/>
        <v>0.16624310001321518</v>
      </c>
      <c r="C77" s="723">
        <f t="shared" si="2"/>
        <v>0.13430493669981203</v>
      </c>
      <c r="D77" s="723">
        <f t="shared" si="2"/>
        <v>0.10607100945486914</v>
      </c>
      <c r="E77" s="723">
        <f t="shared" si="2"/>
        <v>7.075199545863671E-2</v>
      </c>
      <c r="F77" s="723">
        <f t="shared" si="2"/>
        <v>6.5573105879511026E-2</v>
      </c>
      <c r="G77" s="723">
        <f t="shared" si="2"/>
        <v>7.638711134445765E-2</v>
      </c>
      <c r="H77" s="723">
        <f t="shared" si="2"/>
        <v>6.9764552906102631E-2</v>
      </c>
      <c r="I77" s="723">
        <f t="shared" si="2"/>
        <v>6.5796601218889167E-2</v>
      </c>
      <c r="J77" s="723">
        <f t="shared" si="2"/>
        <v>5.4274460396868139E-2</v>
      </c>
      <c r="K77" s="723">
        <f t="shared" si="2"/>
        <v>5.5736966886612539E-2</v>
      </c>
      <c r="L77" s="723">
        <f t="shared" si="2"/>
        <v>0.22663760784466572</v>
      </c>
      <c r="M77" s="724">
        <f t="shared" si="2"/>
        <v>7.4587796006140544E-2</v>
      </c>
      <c r="N77" s="724">
        <f t="shared" si="2"/>
        <v>0.11790436852659029</v>
      </c>
      <c r="O77" s="724">
        <f t="shared" si="2"/>
        <v>0.10238898962068171</v>
      </c>
      <c r="P77" s="723">
        <f t="shared" si="3"/>
        <v>0.10083468513708399</v>
      </c>
    </row>
    <row r="78" spans="1:16" s="465" customFormat="1" ht="16.5" customHeight="1" x14ac:dyDescent="0.2">
      <c r="A78" s="490" t="s">
        <v>169</v>
      </c>
      <c r="B78" s="721">
        <f t="shared" si="2"/>
        <v>0.29439913694762149</v>
      </c>
      <c r="C78" s="721">
        <f t="shared" si="2"/>
        <v>0.28804620267762771</v>
      </c>
      <c r="D78" s="721">
        <f t="shared" si="2"/>
        <v>0.27017039469494369</v>
      </c>
      <c r="E78" s="721">
        <f t="shared" si="2"/>
        <v>0.24481555119919757</v>
      </c>
      <c r="F78" s="721">
        <f t="shared" si="2"/>
        <v>0.20650107606599125</v>
      </c>
      <c r="G78" s="721">
        <f t="shared" si="2"/>
        <v>0.1840303906315483</v>
      </c>
      <c r="H78" s="721">
        <f t="shared" si="2"/>
        <v>0.17021596438385528</v>
      </c>
      <c r="I78" s="721">
        <f t="shared" si="2"/>
        <v>0.16372687257688548</v>
      </c>
      <c r="J78" s="721">
        <f t="shared" si="2"/>
        <v>0.15483990408096751</v>
      </c>
      <c r="K78" s="721">
        <f t="shared" si="2"/>
        <v>0.15137107054241827</v>
      </c>
      <c r="L78" s="721">
        <f t="shared" si="2"/>
        <v>0.10364692387900426</v>
      </c>
      <c r="M78" s="722">
        <f t="shared" si="2"/>
        <v>0.20877934248959298</v>
      </c>
      <c r="N78" s="722">
        <f t="shared" si="2"/>
        <v>0.13755299852251215</v>
      </c>
      <c r="O78" s="722">
        <f t="shared" si="2"/>
        <v>0.16306525977465094</v>
      </c>
      <c r="P78" s="721">
        <f t="shared" si="3"/>
        <v>0.16574458712070403</v>
      </c>
    </row>
    <row r="79" spans="1:16" s="465" customFormat="1" ht="16.5" customHeight="1" x14ac:dyDescent="0.2">
      <c r="A79" s="492" t="s">
        <v>170</v>
      </c>
      <c r="B79" s="723">
        <f t="shared" si="2"/>
        <v>0.15545411804966577</v>
      </c>
      <c r="C79" s="723">
        <f t="shared" si="2"/>
        <v>0.18527344961180855</v>
      </c>
      <c r="D79" s="723">
        <f t="shared" si="2"/>
        <v>0.18859056107808869</v>
      </c>
      <c r="E79" s="723">
        <f t="shared" si="2"/>
        <v>0.17710836418091419</v>
      </c>
      <c r="F79" s="723">
        <f t="shared" si="2"/>
        <v>0.1555430501712155</v>
      </c>
      <c r="G79" s="723">
        <f t="shared" si="2"/>
        <v>0.13672952381090542</v>
      </c>
      <c r="H79" s="723">
        <f t="shared" si="2"/>
        <v>0.12464308062579457</v>
      </c>
      <c r="I79" s="723">
        <f t="shared" si="2"/>
        <v>0.12385529222134202</v>
      </c>
      <c r="J79" s="723">
        <f t="shared" si="2"/>
        <v>0.12757623935958745</v>
      </c>
      <c r="K79" s="723">
        <f t="shared" si="2"/>
        <v>0.1258866289058789</v>
      </c>
      <c r="L79" s="723">
        <f t="shared" si="2"/>
        <v>8.6979877258054838E-2</v>
      </c>
      <c r="M79" s="724">
        <f t="shared" si="2"/>
        <v>0.15182819180575474</v>
      </c>
      <c r="N79" s="724">
        <f t="shared" si="2"/>
        <v>0.11217416578228404</v>
      </c>
      <c r="O79" s="724">
        <f t="shared" si="2"/>
        <v>0.12637767273295436</v>
      </c>
      <c r="P79" s="723">
        <f t="shared" si="3"/>
        <v>0.12829081420667374</v>
      </c>
    </row>
    <row r="80" spans="1:16" s="465" customFormat="1" ht="16.5" customHeight="1" x14ac:dyDescent="0.2">
      <c r="A80" s="490" t="s">
        <v>171</v>
      </c>
      <c r="B80" s="721">
        <f t="shared" si="2"/>
        <v>6.9567311024628514E-2</v>
      </c>
      <c r="C80" s="721">
        <f t="shared" si="2"/>
        <v>4.7713490457667138E-2</v>
      </c>
      <c r="D80" s="721">
        <f t="shared" si="2"/>
        <v>2.282088420960347E-2</v>
      </c>
      <c r="E80" s="721">
        <f t="shared" si="2"/>
        <v>6.0954474980947134E-3</v>
      </c>
      <c r="F80" s="721">
        <f t="shared" si="2"/>
        <v>3.0705769137218111E-3</v>
      </c>
      <c r="G80" s="721">
        <f t="shared" si="2"/>
        <v>2.228220284351403E-3</v>
      </c>
      <c r="H80" s="721">
        <f t="shared" si="2"/>
        <v>1.9481303987914003E-3</v>
      </c>
      <c r="I80" s="721">
        <f t="shared" si="2"/>
        <v>1.704710800910715E-3</v>
      </c>
      <c r="J80" s="721">
        <f t="shared" si="2"/>
        <v>2.5796520965536288E-3</v>
      </c>
      <c r="K80" s="721">
        <f t="shared" si="2"/>
        <v>3.8101469349805222E-3</v>
      </c>
      <c r="L80" s="721">
        <f t="shared" si="2"/>
        <v>4.3075668880704441E-3</v>
      </c>
      <c r="M80" s="722">
        <f t="shared" si="2"/>
        <v>6.0655852200408632E-3</v>
      </c>
      <c r="N80" s="722">
        <f t="shared" si="2"/>
        <v>3.2607808887599793E-3</v>
      </c>
      <c r="O80" s="722">
        <f t="shared" si="2"/>
        <v>4.2654218248556761E-3</v>
      </c>
      <c r="P80" s="721">
        <f t="shared" si="3"/>
        <v>4.4286396949007366E-3</v>
      </c>
    </row>
    <row r="81" spans="1:23" s="465" customFormat="1" ht="16.5" customHeight="1" x14ac:dyDescent="0.2">
      <c r="A81" s="693" t="s">
        <v>608</v>
      </c>
      <c r="B81" s="723">
        <f t="shared" si="2"/>
        <v>6.9377707874239275E-2</v>
      </c>
      <c r="C81" s="723">
        <f t="shared" si="2"/>
        <v>5.5059262606980838E-2</v>
      </c>
      <c r="D81" s="723">
        <f t="shared" si="2"/>
        <v>5.8758949407251522E-2</v>
      </c>
      <c r="E81" s="723">
        <f t="shared" si="2"/>
        <v>6.1611739520188641E-2</v>
      </c>
      <c r="F81" s="723">
        <f t="shared" si="2"/>
        <v>4.7887448981053911E-2</v>
      </c>
      <c r="G81" s="723">
        <f t="shared" si="2"/>
        <v>4.5072646537217244E-2</v>
      </c>
      <c r="H81" s="723">
        <f t="shared" si="2"/>
        <v>4.3624753359269297E-2</v>
      </c>
      <c r="I81" s="723">
        <f t="shared" si="2"/>
        <v>3.8166869554632742E-2</v>
      </c>
      <c r="J81" s="723">
        <f t="shared" si="2"/>
        <v>2.4684012624826418E-2</v>
      </c>
      <c r="K81" s="723">
        <f t="shared" si="2"/>
        <v>2.1674294702160802E-2</v>
      </c>
      <c r="L81" s="723">
        <f t="shared" si="2"/>
        <v>1.2359479732878969E-2</v>
      </c>
      <c r="M81" s="724">
        <f t="shared" si="2"/>
        <v>5.08855654648303E-2</v>
      </c>
      <c r="N81" s="724">
        <f t="shared" si="2"/>
        <v>2.2118051851468149E-2</v>
      </c>
      <c r="O81" s="724">
        <f t="shared" si="2"/>
        <v>3.2422165217605603E-2</v>
      </c>
      <c r="P81" s="723">
        <f t="shared" si="3"/>
        <v>3.3025133219901484E-2</v>
      </c>
    </row>
    <row r="82" spans="1:23" s="465" customFormat="1" ht="16.5" customHeight="1" x14ac:dyDescent="0.2">
      <c r="A82" s="490" t="s">
        <v>172</v>
      </c>
      <c r="B82" s="721">
        <f t="shared" si="2"/>
        <v>2.5388762694667853E-2</v>
      </c>
      <c r="C82" s="721">
        <f t="shared" si="2"/>
        <v>2.1053356549719356E-2</v>
      </c>
      <c r="D82" s="721">
        <f t="shared" si="2"/>
        <v>2.4804591129368368E-2</v>
      </c>
      <c r="E82" s="721">
        <f t="shared" si="2"/>
        <v>3.0055121182365828E-2</v>
      </c>
      <c r="F82" s="721">
        <f t="shared" si="2"/>
        <v>3.6547021170656759E-2</v>
      </c>
      <c r="G82" s="721">
        <f t="shared" si="2"/>
        <v>4.3382684900588282E-2</v>
      </c>
      <c r="H82" s="721">
        <f t="shared" si="2"/>
        <v>4.8340096772740364E-2</v>
      </c>
      <c r="I82" s="721">
        <f t="shared" si="2"/>
        <v>5.1414009846652224E-2</v>
      </c>
      <c r="J82" s="721">
        <f t="shared" si="2"/>
        <v>5.4658297343543244E-2</v>
      </c>
      <c r="K82" s="721">
        <f t="shared" si="2"/>
        <v>4.8598986225041045E-2</v>
      </c>
      <c r="L82" s="721">
        <f t="shared" si="2"/>
        <v>3.8676651586006305E-2</v>
      </c>
      <c r="M82" s="722">
        <f t="shared" si="2"/>
        <v>3.8296529194965435E-2</v>
      </c>
      <c r="N82" s="722">
        <f t="shared" si="2"/>
        <v>4.7323903648849204E-2</v>
      </c>
      <c r="O82" s="722">
        <f t="shared" si="2"/>
        <v>4.4090426782629526E-2</v>
      </c>
      <c r="P82" s="721">
        <f t="shared" si="3"/>
        <v>4.435672770962111E-2</v>
      </c>
    </row>
    <row r="83" spans="1:23" s="465" customFormat="1" ht="16.5" customHeight="1" x14ac:dyDescent="0.2">
      <c r="A83" s="492" t="s">
        <v>173</v>
      </c>
      <c r="B83" s="723">
        <f t="shared" si="2"/>
        <v>0.11813753484017481</v>
      </c>
      <c r="C83" s="723">
        <f t="shared" si="2"/>
        <v>9.2463756608139464E-2</v>
      </c>
      <c r="D83" s="723">
        <f t="shared" si="2"/>
        <v>7.8016017593795811E-2</v>
      </c>
      <c r="E83" s="723">
        <f t="shared" si="2"/>
        <v>7.8009416664980846E-2</v>
      </c>
      <c r="F83" s="723">
        <f t="shared" si="2"/>
        <v>7.7851366879283068E-2</v>
      </c>
      <c r="G83" s="723">
        <f t="shared" si="2"/>
        <v>7.9985883252110701E-2</v>
      </c>
      <c r="H83" s="723">
        <f t="shared" si="2"/>
        <v>7.6282157920303573E-2</v>
      </c>
      <c r="I83" s="723">
        <f t="shared" si="2"/>
        <v>7.4623520489578724E-2</v>
      </c>
      <c r="J83" s="723">
        <f t="shared" si="2"/>
        <v>7.814128430227138E-2</v>
      </c>
      <c r="K83" s="723">
        <f t="shared" si="2"/>
        <v>7.880567893941981E-2</v>
      </c>
      <c r="L83" s="723">
        <f t="shared" si="2"/>
        <v>7.9731407041193844E-2</v>
      </c>
      <c r="M83" s="724">
        <f t="shared" si="2"/>
        <v>7.8247718454570708E-2</v>
      </c>
      <c r="N83" s="724">
        <f t="shared" si="2"/>
        <v>7.8210652704633621E-2</v>
      </c>
      <c r="O83" s="724">
        <f t="shared" si="2"/>
        <v>7.8223929128014374E-2</v>
      </c>
      <c r="P83" s="723">
        <f t="shared" si="3"/>
        <v>7.9228385332490533E-2</v>
      </c>
    </row>
    <row r="84" spans="1:23" s="465" customFormat="1" ht="16.5" customHeight="1" x14ac:dyDescent="0.2">
      <c r="A84" s="495" t="s">
        <v>174</v>
      </c>
      <c r="B84" s="725">
        <f t="shared" si="2"/>
        <v>0.10507422918457214</v>
      </c>
      <c r="C84" s="725">
        <f t="shared" si="2"/>
        <v>0.10790436226710583</v>
      </c>
      <c r="D84" s="725">
        <f t="shared" si="2"/>
        <v>9.8493901519246863E-2</v>
      </c>
      <c r="E84" s="725">
        <f t="shared" si="2"/>
        <v>7.0322930936099926E-2</v>
      </c>
      <c r="F84" s="725">
        <f t="shared" si="2"/>
        <v>5.1916108374725795E-2</v>
      </c>
      <c r="G84" s="725">
        <f t="shared" si="2"/>
        <v>4.0751069039430342E-2</v>
      </c>
      <c r="H84" s="725">
        <f t="shared" si="2"/>
        <v>3.4290808124259151E-2</v>
      </c>
      <c r="I84" s="725">
        <f t="shared" si="2"/>
        <v>3.0050261836802789E-2</v>
      </c>
      <c r="J84" s="725">
        <f t="shared" si="2"/>
        <v>2.6120204214247243E-2</v>
      </c>
      <c r="K84" s="725">
        <f t="shared" si="2"/>
        <v>2.6753936400995434E-2</v>
      </c>
      <c r="L84" s="725">
        <f t="shared" si="2"/>
        <v>4.3500242283798798E-2</v>
      </c>
      <c r="M84" s="726">
        <f t="shared" si="2"/>
        <v>5.4395135355312249E-2</v>
      </c>
      <c r="N84" s="726">
        <f t="shared" si="2"/>
        <v>3.3106676809935537E-2</v>
      </c>
      <c r="O84" s="726">
        <f t="shared" si="2"/>
        <v>4.0731899246936341E-2</v>
      </c>
      <c r="P84" s="725">
        <f t="shared" si="3"/>
        <v>4.3641629565507149E-2</v>
      </c>
    </row>
    <row r="85" spans="1:23" s="465" customFormat="1" ht="16.5" customHeight="1" x14ac:dyDescent="0.25">
      <c r="A85" s="501" t="s">
        <v>201</v>
      </c>
      <c r="B85" s="729"/>
      <c r="C85" s="729"/>
      <c r="D85" s="729"/>
      <c r="E85" s="729"/>
      <c r="F85" s="729"/>
      <c r="G85" s="729"/>
      <c r="H85" s="729"/>
      <c r="I85" s="729"/>
      <c r="J85" s="729"/>
      <c r="K85" s="729"/>
      <c r="L85" s="729"/>
      <c r="M85" s="730"/>
      <c r="N85" s="730"/>
      <c r="O85" s="730"/>
      <c r="P85" s="731"/>
    </row>
    <row r="86" spans="1:23" s="465" customFormat="1" ht="16.5" customHeight="1" x14ac:dyDescent="0.25">
      <c r="A86" s="498" t="s">
        <v>288</v>
      </c>
      <c r="B86" s="727">
        <f t="shared" ref="B86:O89" si="4">B28/B$28</f>
        <v>1</v>
      </c>
      <c r="C86" s="727">
        <f t="shared" si="4"/>
        <v>1</v>
      </c>
      <c r="D86" s="727">
        <f t="shared" si="4"/>
        <v>1</v>
      </c>
      <c r="E86" s="727">
        <f t="shared" si="4"/>
        <v>1</v>
      </c>
      <c r="F86" s="727">
        <f t="shared" si="4"/>
        <v>1</v>
      </c>
      <c r="G86" s="727">
        <f t="shared" si="4"/>
        <v>1</v>
      </c>
      <c r="H86" s="727">
        <f t="shared" si="4"/>
        <v>1</v>
      </c>
      <c r="I86" s="727">
        <f t="shared" si="4"/>
        <v>1</v>
      </c>
      <c r="J86" s="727">
        <f t="shared" si="4"/>
        <v>1</v>
      </c>
      <c r="K86" s="727">
        <f t="shared" si="4"/>
        <v>1</v>
      </c>
      <c r="L86" s="727">
        <f t="shared" si="4"/>
        <v>1</v>
      </c>
      <c r="M86" s="728">
        <f t="shared" si="4"/>
        <v>1</v>
      </c>
      <c r="N86" s="728">
        <f t="shared" si="4"/>
        <v>1</v>
      </c>
      <c r="O86" s="728">
        <f t="shared" si="4"/>
        <v>1</v>
      </c>
      <c r="P86" s="727">
        <f t="shared" ref="P86:P89" si="5">P28/P$28</f>
        <v>1</v>
      </c>
    </row>
    <row r="87" spans="1:23" s="465" customFormat="1" ht="16.5" customHeight="1" x14ac:dyDescent="0.2">
      <c r="A87" s="490" t="s">
        <v>178</v>
      </c>
      <c r="B87" s="721">
        <f t="shared" si="4"/>
        <v>0.93113207836552614</v>
      </c>
      <c r="C87" s="721">
        <f t="shared" si="4"/>
        <v>0.93802200082392695</v>
      </c>
      <c r="D87" s="721">
        <f t="shared" si="4"/>
        <v>0.93153182998949879</v>
      </c>
      <c r="E87" s="721">
        <f t="shared" si="4"/>
        <v>0.9409921607007995</v>
      </c>
      <c r="F87" s="721">
        <f t="shared" si="4"/>
        <v>0.94539103685715753</v>
      </c>
      <c r="G87" s="721">
        <f t="shared" si="4"/>
        <v>0.94107414835501968</v>
      </c>
      <c r="H87" s="721">
        <f t="shared" si="4"/>
        <v>0.93642042872617526</v>
      </c>
      <c r="I87" s="721">
        <f t="shared" si="4"/>
        <v>0.91935375713241108</v>
      </c>
      <c r="J87" s="721">
        <f t="shared" si="4"/>
        <v>0.91592712467976245</v>
      </c>
      <c r="K87" s="721">
        <f t="shared" si="4"/>
        <v>0.89142846274216714</v>
      </c>
      <c r="L87" s="721">
        <f t="shared" si="4"/>
        <v>0.79490789225067227</v>
      </c>
      <c r="M87" s="722">
        <f t="shared" si="4"/>
        <v>0.9396799255545295</v>
      </c>
      <c r="N87" s="722">
        <f t="shared" si="4"/>
        <v>0.87347648524030208</v>
      </c>
      <c r="O87" s="722">
        <f t="shared" si="4"/>
        <v>0.90270434270075484</v>
      </c>
      <c r="P87" s="721">
        <f t="shared" si="5"/>
        <v>0.90497073423647734</v>
      </c>
    </row>
    <row r="88" spans="1:23" s="465" customFormat="1" ht="16.5" customHeight="1" x14ac:dyDescent="0.2">
      <c r="A88" s="492" t="s">
        <v>179</v>
      </c>
      <c r="B88" s="723">
        <f t="shared" si="4"/>
        <v>5.8044842603473534E-2</v>
      </c>
      <c r="C88" s="723">
        <f t="shared" si="4"/>
        <v>4.3282033053099966E-2</v>
      </c>
      <c r="D88" s="723">
        <f t="shared" si="4"/>
        <v>3.7535794342772356E-2</v>
      </c>
      <c r="E88" s="723">
        <f t="shared" si="4"/>
        <v>3.4288899439893418E-2</v>
      </c>
      <c r="F88" s="723">
        <f t="shared" si="4"/>
        <v>3.2980331261859869E-2</v>
      </c>
      <c r="G88" s="723">
        <f t="shared" si="4"/>
        <v>3.8066349648946007E-2</v>
      </c>
      <c r="H88" s="723">
        <f t="shared" si="4"/>
        <v>3.8883615045017014E-2</v>
      </c>
      <c r="I88" s="723">
        <f t="shared" si="4"/>
        <v>4.8188706747968685E-2</v>
      </c>
      <c r="J88" s="723">
        <f t="shared" si="4"/>
        <v>4.4670251738327796E-2</v>
      </c>
      <c r="K88" s="723">
        <f t="shared" si="4"/>
        <v>5.94131041518745E-2</v>
      </c>
      <c r="L88" s="723">
        <f t="shared" si="4"/>
        <v>0.16886973885561782</v>
      </c>
      <c r="M88" s="724">
        <f t="shared" si="4"/>
        <v>3.6432627885163389E-2</v>
      </c>
      <c r="N88" s="724">
        <f t="shared" si="4"/>
        <v>8.7595004130303272E-2</v>
      </c>
      <c r="O88" s="724">
        <f t="shared" si="4"/>
        <v>6.5007558021760517E-2</v>
      </c>
      <c r="P88" s="723">
        <f t="shared" si="5"/>
        <v>6.2342712814977469E-2</v>
      </c>
    </row>
    <row r="89" spans="1:23" s="465" customFormat="1" ht="16.5" customHeight="1" x14ac:dyDescent="0.2">
      <c r="A89" s="495" t="s">
        <v>180</v>
      </c>
      <c r="B89" s="725">
        <f t="shared" si="4"/>
        <v>1.0823079028737598E-2</v>
      </c>
      <c r="C89" s="725">
        <f t="shared" si="4"/>
        <v>1.8695966125774056E-2</v>
      </c>
      <c r="D89" s="725">
        <f t="shared" si="4"/>
        <v>3.0932375671027374E-2</v>
      </c>
      <c r="E89" s="725">
        <f t="shared" si="4"/>
        <v>2.4718939856148141E-2</v>
      </c>
      <c r="F89" s="725">
        <f t="shared" si="4"/>
        <v>2.1628631880982581E-2</v>
      </c>
      <c r="G89" s="725">
        <f t="shared" si="4"/>
        <v>2.085950199320873E-2</v>
      </c>
      <c r="H89" s="725">
        <f t="shared" si="4"/>
        <v>2.4695956228807638E-2</v>
      </c>
      <c r="I89" s="725">
        <f t="shared" si="4"/>
        <v>3.2457536119620212E-2</v>
      </c>
      <c r="J89" s="725">
        <f t="shared" si="4"/>
        <v>3.940262358190974E-2</v>
      </c>
      <c r="K89" s="725">
        <f t="shared" si="4"/>
        <v>4.9158433103681988E-2</v>
      </c>
      <c r="L89" s="725">
        <f t="shared" si="4"/>
        <v>3.6222368891287986E-2</v>
      </c>
      <c r="M89" s="726">
        <f t="shared" si="4"/>
        <v>2.3887446560307047E-2</v>
      </c>
      <c r="N89" s="726">
        <f t="shared" si="4"/>
        <v>3.8928510626884606E-2</v>
      </c>
      <c r="O89" s="726">
        <f t="shared" si="4"/>
        <v>3.2288099274768833E-2</v>
      </c>
      <c r="P89" s="725">
        <f t="shared" si="5"/>
        <v>3.2686552948545146E-2</v>
      </c>
    </row>
    <row r="90" spans="1:23" s="465" customFormat="1" ht="16.5" customHeight="1" x14ac:dyDescent="0.25">
      <c r="A90" s="498" t="s">
        <v>289</v>
      </c>
      <c r="B90" s="727">
        <f t="shared" ref="B90:O93" si="6">B32/B$32</f>
        <v>1</v>
      </c>
      <c r="C90" s="727">
        <f t="shared" si="6"/>
        <v>1</v>
      </c>
      <c r="D90" s="727">
        <f t="shared" si="6"/>
        <v>1</v>
      </c>
      <c r="E90" s="727">
        <f t="shared" si="6"/>
        <v>1</v>
      </c>
      <c r="F90" s="727">
        <f t="shared" si="6"/>
        <v>1</v>
      </c>
      <c r="G90" s="727">
        <f t="shared" si="6"/>
        <v>1</v>
      </c>
      <c r="H90" s="727">
        <f t="shared" si="6"/>
        <v>1</v>
      </c>
      <c r="I90" s="727">
        <f t="shared" si="6"/>
        <v>1</v>
      </c>
      <c r="J90" s="727">
        <f t="shared" si="6"/>
        <v>1</v>
      </c>
      <c r="K90" s="727">
        <f t="shared" si="6"/>
        <v>1</v>
      </c>
      <c r="L90" s="727">
        <f t="shared" si="6"/>
        <v>1</v>
      </c>
      <c r="M90" s="728">
        <f t="shared" si="6"/>
        <v>1</v>
      </c>
      <c r="N90" s="728">
        <f t="shared" si="6"/>
        <v>1</v>
      </c>
      <c r="O90" s="728">
        <f t="shared" si="6"/>
        <v>1</v>
      </c>
      <c r="P90" s="727">
        <f t="shared" ref="P90:P93" si="7">P32/P$32</f>
        <v>1</v>
      </c>
    </row>
    <row r="91" spans="1:23" s="465" customFormat="1" ht="16.5" customHeight="1" x14ac:dyDescent="0.2">
      <c r="A91" s="490" t="s">
        <v>182</v>
      </c>
      <c r="B91" s="721">
        <f t="shared" si="6"/>
        <v>0.22410455091593351</v>
      </c>
      <c r="C91" s="721">
        <f t="shared" si="6"/>
        <v>0.22025757353903433</v>
      </c>
      <c r="D91" s="721">
        <f t="shared" si="6"/>
        <v>0.20917304751501514</v>
      </c>
      <c r="E91" s="721">
        <f t="shared" si="6"/>
        <v>0.21037524633359062</v>
      </c>
      <c r="F91" s="721">
        <f t="shared" si="6"/>
        <v>0.22878758348113779</v>
      </c>
      <c r="G91" s="721">
        <f t="shared" si="6"/>
        <v>0.23661233204854965</v>
      </c>
      <c r="H91" s="721">
        <f t="shared" si="6"/>
        <v>0.23739301297289095</v>
      </c>
      <c r="I91" s="721">
        <f t="shared" si="6"/>
        <v>0.2473534260074377</v>
      </c>
      <c r="J91" s="721">
        <f t="shared" si="6"/>
        <v>0.24180961216429112</v>
      </c>
      <c r="K91" s="721">
        <f t="shared" si="6"/>
        <v>0.22464162478569749</v>
      </c>
      <c r="L91" s="721">
        <f t="shared" si="6"/>
        <v>0.29119016609268067</v>
      </c>
      <c r="M91" s="722">
        <f t="shared" si="6"/>
        <v>0.22392188626856099</v>
      </c>
      <c r="N91" s="722">
        <f t="shared" si="6"/>
        <v>0.2496784874340271</v>
      </c>
      <c r="O91" s="722">
        <f t="shared" si="6"/>
        <v>0.23677889415125336</v>
      </c>
      <c r="P91" s="721">
        <f t="shared" si="7"/>
        <v>0.23324450558972948</v>
      </c>
    </row>
    <row r="92" spans="1:23" s="465" customFormat="1" ht="16.5" customHeight="1" x14ac:dyDescent="0.2">
      <c r="A92" s="492" t="s">
        <v>183</v>
      </c>
      <c r="B92" s="723">
        <f t="shared" si="6"/>
        <v>0.70887351639665752</v>
      </c>
      <c r="C92" s="723">
        <f t="shared" si="6"/>
        <v>0.6882188070763674</v>
      </c>
      <c r="D92" s="723">
        <f t="shared" si="6"/>
        <v>0.65444603089816955</v>
      </c>
      <c r="E92" s="723">
        <f t="shared" si="6"/>
        <v>0.6484308735494414</v>
      </c>
      <c r="F92" s="723">
        <f t="shared" si="6"/>
        <v>0.60737083245131385</v>
      </c>
      <c r="G92" s="723">
        <f t="shared" si="6"/>
        <v>0.59997295371180515</v>
      </c>
      <c r="H92" s="723">
        <f t="shared" si="6"/>
        <v>0.56383670507724992</v>
      </c>
      <c r="I92" s="723">
        <f t="shared" si="6"/>
        <v>0.5274917231663997</v>
      </c>
      <c r="J92" s="723">
        <f t="shared" si="6"/>
        <v>0.49362052553602059</v>
      </c>
      <c r="K92" s="723">
        <f t="shared" si="6"/>
        <v>0.45012699716358762</v>
      </c>
      <c r="L92" s="723">
        <f t="shared" si="6"/>
        <v>0.43762605721192083</v>
      </c>
      <c r="M92" s="724">
        <f t="shared" si="6"/>
        <v>0.61608231828272642</v>
      </c>
      <c r="N92" s="724">
        <f t="shared" si="6"/>
        <v>0.47961877962077465</v>
      </c>
      <c r="O92" s="724">
        <f t="shared" si="6"/>
        <v>0.54796336184874128</v>
      </c>
      <c r="P92" s="723">
        <f t="shared" si="7"/>
        <v>0.55416748679302585</v>
      </c>
    </row>
    <row r="93" spans="1:23" s="465" customFormat="1" ht="16.5" customHeight="1" x14ac:dyDescent="0.2">
      <c r="A93" s="490" t="s">
        <v>184</v>
      </c>
      <c r="B93" s="725">
        <f t="shared" si="6"/>
        <v>6.7021932687409039E-2</v>
      </c>
      <c r="C93" s="725">
        <f t="shared" si="6"/>
        <v>9.1523619384598312E-2</v>
      </c>
      <c r="D93" s="725">
        <f t="shared" si="6"/>
        <v>0.13638092158681531</v>
      </c>
      <c r="E93" s="725">
        <f t="shared" si="6"/>
        <v>0.1411938801169679</v>
      </c>
      <c r="F93" s="725">
        <f t="shared" si="6"/>
        <v>0.16384158406754845</v>
      </c>
      <c r="G93" s="725">
        <f t="shared" si="6"/>
        <v>0.1634147142454139</v>
      </c>
      <c r="H93" s="725">
        <f t="shared" si="6"/>
        <v>0.1987702819498591</v>
      </c>
      <c r="I93" s="725">
        <f t="shared" si="6"/>
        <v>0.22515485082616257</v>
      </c>
      <c r="J93" s="725">
        <f t="shared" si="6"/>
        <v>0.26456986229968821</v>
      </c>
      <c r="K93" s="725">
        <f t="shared" si="6"/>
        <v>0.32523137805071489</v>
      </c>
      <c r="L93" s="725">
        <f t="shared" si="6"/>
        <v>0.27118377669539856</v>
      </c>
      <c r="M93" s="726">
        <f t="shared" si="6"/>
        <v>0.15999579544871265</v>
      </c>
      <c r="N93" s="726">
        <f t="shared" si="6"/>
        <v>0.27070273294519825</v>
      </c>
      <c r="O93" s="726">
        <f t="shared" si="6"/>
        <v>0.21525774399393127</v>
      </c>
      <c r="P93" s="725">
        <f t="shared" si="7"/>
        <v>0.21258800761724464</v>
      </c>
    </row>
    <row r="94" spans="1:23" s="465" customFormat="1" ht="16.5" customHeight="1" x14ac:dyDescent="0.25">
      <c r="A94" s="544" t="s">
        <v>226</v>
      </c>
      <c r="B94" s="732"/>
      <c r="C94" s="732"/>
      <c r="D94" s="732"/>
      <c r="E94" s="732"/>
      <c r="F94" s="732"/>
      <c r="G94" s="732"/>
      <c r="H94" s="732"/>
      <c r="I94" s="732"/>
      <c r="J94" s="732"/>
      <c r="K94" s="732"/>
      <c r="L94" s="732"/>
      <c r="M94" s="733"/>
      <c r="N94" s="733"/>
      <c r="O94" s="733"/>
      <c r="P94" s="734"/>
      <c r="V94" s="519"/>
      <c r="W94" s="519"/>
    </row>
    <row r="95" spans="1:23" s="465" customFormat="1" ht="16.5" customHeight="1" x14ac:dyDescent="0.2">
      <c r="A95" s="550" t="s">
        <v>796</v>
      </c>
      <c r="B95" s="735">
        <v>0.29459211800000001</v>
      </c>
      <c r="C95" s="735">
        <v>0.27148422799999999</v>
      </c>
      <c r="D95" s="735">
        <v>0.23578807199999999</v>
      </c>
      <c r="E95" s="735">
        <v>0.206186172</v>
      </c>
      <c r="F95" s="735">
        <v>0.19512478799999999</v>
      </c>
      <c r="G95" s="735">
        <v>0.1808862</v>
      </c>
      <c r="H95" s="735">
        <v>0.163286921</v>
      </c>
      <c r="I95" s="735">
        <v>0.14672022000000001</v>
      </c>
      <c r="J95" s="735">
        <v>0.13428309899999999</v>
      </c>
      <c r="K95" s="735">
        <v>0.136056279</v>
      </c>
      <c r="L95" s="735">
        <v>0.12491245600000001</v>
      </c>
      <c r="M95" s="736">
        <v>0.190968416</v>
      </c>
      <c r="N95" s="736">
        <v>0.13343703000000001</v>
      </c>
      <c r="O95" s="736">
        <v>0.15404395200000001</v>
      </c>
      <c r="P95" s="735">
        <v>0.15746481500000001</v>
      </c>
    </row>
    <row r="96" spans="1:23" s="571" customFormat="1" ht="16.5" customHeight="1" x14ac:dyDescent="0.2">
      <c r="A96" s="562" t="s">
        <v>407</v>
      </c>
      <c r="B96" s="741">
        <v>0.207409394</v>
      </c>
      <c r="C96" s="741">
        <v>0.25795227100000001</v>
      </c>
      <c r="D96" s="741">
        <v>0.34280139399999998</v>
      </c>
      <c r="E96" s="741">
        <v>0.44875488899999999</v>
      </c>
      <c r="F96" s="741">
        <v>0.51077111100000006</v>
      </c>
      <c r="G96" s="741">
        <v>0.536293295</v>
      </c>
      <c r="H96" s="741">
        <v>0.56646664999999996</v>
      </c>
      <c r="I96" s="741">
        <v>0.592181552</v>
      </c>
      <c r="J96" s="741">
        <v>0.604049752</v>
      </c>
      <c r="K96" s="741">
        <v>0.59930423799999999</v>
      </c>
      <c r="L96" s="741">
        <v>0.49306264500000002</v>
      </c>
      <c r="M96" s="742">
        <v>0.49909381600000002</v>
      </c>
      <c r="N96" s="742">
        <v>0.56126862700000002</v>
      </c>
      <c r="O96" s="742">
        <v>0.53997054700000002</v>
      </c>
      <c r="P96" s="721">
        <v>0.534331361</v>
      </c>
    </row>
    <row r="97" spans="1:16" s="465" customFormat="1" ht="16.5" customHeight="1" x14ac:dyDescent="0.25">
      <c r="A97" s="546" t="s">
        <v>420</v>
      </c>
      <c r="B97" s="737">
        <v>0.77504238299999995</v>
      </c>
      <c r="C97" s="737">
        <v>0.81321256200000003</v>
      </c>
      <c r="D97" s="737">
        <v>0.84698815800000005</v>
      </c>
      <c r="E97" s="737">
        <v>0.87071430500000002</v>
      </c>
      <c r="F97" s="737">
        <v>0.87319662099999995</v>
      </c>
      <c r="G97" s="737">
        <v>0.879854256</v>
      </c>
      <c r="H97" s="737">
        <v>0.89713905599999999</v>
      </c>
      <c r="I97" s="737">
        <v>0.91007823200000004</v>
      </c>
      <c r="J97" s="737">
        <v>0.92940069400000003</v>
      </c>
      <c r="K97" s="737">
        <v>0.94434951300000003</v>
      </c>
      <c r="L97" s="737">
        <v>0.93837185199999995</v>
      </c>
      <c r="M97" s="738">
        <v>0.87743913200000001</v>
      </c>
      <c r="N97" s="738">
        <v>0.93187697300000005</v>
      </c>
      <c r="O97" s="738">
        <v>0.91237811400000002</v>
      </c>
      <c r="P97" s="723">
        <v>0.91026920899999997</v>
      </c>
    </row>
    <row r="98" spans="1:16" s="465" customFormat="1" ht="16.5" customHeight="1" x14ac:dyDescent="0.2">
      <c r="A98" s="562" t="s">
        <v>462</v>
      </c>
      <c r="B98" s="721">
        <v>0.378148818</v>
      </c>
      <c r="C98" s="721">
        <v>0.39631750300000002</v>
      </c>
      <c r="D98" s="721">
        <v>0.38151511300000002</v>
      </c>
      <c r="E98" s="721">
        <v>0.37042595900000003</v>
      </c>
      <c r="F98" s="721">
        <v>0.34257608499999997</v>
      </c>
      <c r="G98" s="721">
        <v>0.31365030399999999</v>
      </c>
      <c r="H98" s="721">
        <v>0.28266546100000001</v>
      </c>
      <c r="I98" s="721">
        <v>0.25430482500000001</v>
      </c>
      <c r="J98" s="721">
        <v>0.23494732700000001</v>
      </c>
      <c r="K98" s="721">
        <v>0.24081343699999999</v>
      </c>
      <c r="L98" s="721">
        <v>0.17724390700000001</v>
      </c>
      <c r="M98" s="722">
        <v>0.33106950200000002</v>
      </c>
      <c r="N98" s="722">
        <v>0.218834476</v>
      </c>
      <c r="O98" s="722">
        <v>0.25903546199999999</v>
      </c>
      <c r="P98" s="721">
        <v>0.26682853499999998</v>
      </c>
    </row>
    <row r="99" spans="1:16" s="465" customFormat="1" ht="16.5" customHeight="1" x14ac:dyDescent="0.25">
      <c r="A99" s="492" t="s">
        <v>409</v>
      </c>
      <c r="B99" s="723">
        <v>0.40657792199999998</v>
      </c>
      <c r="C99" s="723">
        <v>0.51625620900000002</v>
      </c>
      <c r="D99" s="723">
        <v>0.54594713100000003</v>
      </c>
      <c r="E99" s="723">
        <v>0.610006885</v>
      </c>
      <c r="F99" s="723">
        <v>0.62557085000000001</v>
      </c>
      <c r="G99" s="723">
        <v>0.60252052700000003</v>
      </c>
      <c r="H99" s="723">
        <v>0.59669486299999996</v>
      </c>
      <c r="I99" s="723">
        <v>0.56200262499999998</v>
      </c>
      <c r="J99" s="723">
        <v>0.63342113700000002</v>
      </c>
      <c r="K99" s="723">
        <v>0.78600263800000003</v>
      </c>
      <c r="L99" s="723">
        <v>0.94158910600000001</v>
      </c>
      <c r="M99" s="724">
        <v>0.59999488199999995</v>
      </c>
      <c r="N99" s="724">
        <v>0.75778929500000003</v>
      </c>
      <c r="O99" s="724">
        <v>0.70126958500000003</v>
      </c>
      <c r="P99" s="737">
        <v>0.70400068000000005</v>
      </c>
    </row>
    <row r="100" spans="1:16" s="465" customFormat="1" ht="16.5" customHeight="1" x14ac:dyDescent="0.2">
      <c r="A100" s="495" t="s">
        <v>793</v>
      </c>
      <c r="B100" s="739">
        <v>1.380138493</v>
      </c>
      <c r="C100" s="739">
        <v>1.901606632</v>
      </c>
      <c r="D100" s="739">
        <v>2.3154145430000002</v>
      </c>
      <c r="E100" s="739">
        <v>2.9585247159999999</v>
      </c>
      <c r="F100" s="739">
        <v>3.206003999</v>
      </c>
      <c r="G100" s="739">
        <v>3.3309369539999998</v>
      </c>
      <c r="H100" s="739">
        <v>3.6542722329999999</v>
      </c>
      <c r="I100" s="739">
        <v>3.8304374449999998</v>
      </c>
      <c r="J100" s="739">
        <v>4.7170577720000004</v>
      </c>
      <c r="K100" s="739">
        <v>5.7770405230000001</v>
      </c>
      <c r="L100" s="739">
        <v>7.5379921100000002</v>
      </c>
      <c r="M100" s="740">
        <v>3.1418539980000002</v>
      </c>
      <c r="N100" s="740">
        <v>5.679003024</v>
      </c>
      <c r="O100" s="740">
        <v>4.5523993279999999</v>
      </c>
      <c r="P100" s="739">
        <v>4.470844348</v>
      </c>
    </row>
    <row r="101" spans="1:16" x14ac:dyDescent="0.2">
      <c r="A101" s="255" t="s">
        <v>505</v>
      </c>
      <c r="B101" s="13"/>
      <c r="C101" s="13"/>
      <c r="D101" s="13"/>
      <c r="E101" s="13"/>
      <c r="F101" s="13"/>
      <c r="G101" s="13"/>
      <c r="H101" s="13"/>
      <c r="I101" s="13"/>
      <c r="J101" s="13"/>
      <c r="K101" s="13"/>
      <c r="L101" s="13"/>
      <c r="M101" s="215"/>
      <c r="N101" s="215"/>
      <c r="O101" s="215"/>
      <c r="P101" s="39"/>
    </row>
    <row r="102" spans="1:16" x14ac:dyDescent="0.2">
      <c r="A102" s="168" t="s">
        <v>617</v>
      </c>
      <c r="B102" s="13"/>
      <c r="C102" s="13"/>
      <c r="D102" s="13"/>
      <c r="E102" s="13"/>
      <c r="F102" s="13"/>
      <c r="G102" s="13"/>
      <c r="H102" s="13"/>
      <c r="I102" s="13"/>
      <c r="J102" s="13"/>
      <c r="K102" s="13"/>
      <c r="L102" s="13"/>
      <c r="M102" s="215"/>
      <c r="N102" s="215"/>
      <c r="O102" s="215"/>
      <c r="P102" s="39"/>
    </row>
    <row r="103" spans="1:16" x14ac:dyDescent="0.2">
      <c r="A103" s="255" t="s">
        <v>965</v>
      </c>
      <c r="B103" s="13"/>
      <c r="C103" s="13"/>
      <c r="D103" s="13"/>
      <c r="E103" s="13"/>
      <c r="F103" s="13"/>
      <c r="G103" s="13"/>
      <c r="H103" s="13"/>
      <c r="I103" s="13"/>
      <c r="J103" s="13"/>
      <c r="K103" s="13"/>
      <c r="L103" s="13"/>
      <c r="M103" s="215"/>
      <c r="N103" s="215"/>
      <c r="O103" s="215"/>
      <c r="P103" s="39"/>
    </row>
    <row r="104" spans="1:16" x14ac:dyDescent="0.2">
      <c r="A104" s="286" t="s">
        <v>931</v>
      </c>
      <c r="B104" s="3"/>
      <c r="C104" s="3"/>
      <c r="D104" s="3"/>
      <c r="G104" s="185"/>
      <c r="J104" s="185"/>
      <c r="M104" s="215"/>
      <c r="N104" s="215"/>
      <c r="O104" s="215"/>
    </row>
    <row r="105" spans="1:16" x14ac:dyDescent="0.2">
      <c r="A105" s="13"/>
      <c r="B105" s="13"/>
      <c r="C105" s="13"/>
      <c r="D105" s="13"/>
      <c r="E105" s="13"/>
      <c r="F105" s="13"/>
      <c r="G105" s="13"/>
      <c r="H105" s="13"/>
      <c r="I105" s="13"/>
      <c r="J105" s="13"/>
      <c r="K105" s="13"/>
      <c r="L105" s="13"/>
      <c r="M105" s="215"/>
      <c r="N105" s="215"/>
      <c r="O105" s="215"/>
      <c r="P105" s="39"/>
    </row>
    <row r="106" spans="1:16" s="677" customFormat="1" ht="23.25" customHeight="1" x14ac:dyDescent="0.2">
      <c r="A106" s="678" t="s">
        <v>1001</v>
      </c>
      <c r="B106" s="679"/>
      <c r="C106" s="679"/>
      <c r="D106" s="679"/>
      <c r="E106" s="679"/>
      <c r="F106" s="679"/>
      <c r="G106" s="679"/>
      <c r="H106" s="679"/>
      <c r="I106" s="679"/>
      <c r="J106" s="679"/>
      <c r="K106" s="679"/>
      <c r="L106" s="679"/>
      <c r="M106" s="680"/>
      <c r="N106" s="680"/>
      <c r="O106" s="680"/>
      <c r="P106" s="681"/>
    </row>
    <row r="107" spans="1:16" ht="13.5" thickBot="1" x14ac:dyDescent="0.25">
      <c r="A107" s="13"/>
      <c r="B107" s="13"/>
      <c r="C107" s="13"/>
      <c r="D107" s="13"/>
      <c r="E107" s="13"/>
      <c r="F107" s="13"/>
      <c r="G107" s="13"/>
      <c r="H107" s="13"/>
      <c r="I107" s="13"/>
      <c r="J107" s="13"/>
      <c r="K107" s="13"/>
      <c r="L107" s="13"/>
      <c r="M107" s="215"/>
      <c r="N107" s="215"/>
      <c r="O107" s="215"/>
      <c r="P107" s="39"/>
    </row>
    <row r="108" spans="1:16" ht="15" customHeight="1" x14ac:dyDescent="0.2">
      <c r="A108" s="565" t="s">
        <v>81</v>
      </c>
      <c r="B108" s="42" t="s">
        <v>35</v>
      </c>
      <c r="C108" s="42" t="s">
        <v>121</v>
      </c>
      <c r="D108" s="42" t="s">
        <v>123</v>
      </c>
      <c r="E108" s="42" t="s">
        <v>36</v>
      </c>
      <c r="F108" s="42" t="s">
        <v>37</v>
      </c>
      <c r="G108" s="42" t="s">
        <v>38</v>
      </c>
      <c r="H108" s="42" t="s">
        <v>39</v>
      </c>
      <c r="I108" s="42" t="s">
        <v>125</v>
      </c>
      <c r="J108" s="42" t="s">
        <v>126</v>
      </c>
      <c r="K108" s="42" t="s">
        <v>127</v>
      </c>
      <c r="L108" s="252">
        <v>100000</v>
      </c>
      <c r="M108" s="250" t="s">
        <v>231</v>
      </c>
      <c r="N108" s="250" t="s">
        <v>229</v>
      </c>
      <c r="O108" s="257" t="s">
        <v>77</v>
      </c>
      <c r="P108" s="281" t="s">
        <v>220</v>
      </c>
    </row>
    <row r="109" spans="1:16" ht="15" customHeight="1" x14ac:dyDescent="0.2">
      <c r="A109" s="229" t="s">
        <v>225</v>
      </c>
      <c r="B109" s="43" t="s">
        <v>120</v>
      </c>
      <c r="C109" s="43" t="s">
        <v>40</v>
      </c>
      <c r="D109" s="43" t="s">
        <v>40</v>
      </c>
      <c r="E109" s="43" t="s">
        <v>40</v>
      </c>
      <c r="F109" s="43" t="s">
        <v>40</v>
      </c>
      <c r="G109" s="43" t="s">
        <v>40</v>
      </c>
      <c r="H109" s="43" t="s">
        <v>40</v>
      </c>
      <c r="I109" s="43" t="s">
        <v>40</v>
      </c>
      <c r="J109" s="43" t="s">
        <v>40</v>
      </c>
      <c r="K109" s="43" t="s">
        <v>40</v>
      </c>
      <c r="L109" s="43" t="s">
        <v>43</v>
      </c>
      <c r="M109" s="239" t="s">
        <v>230</v>
      </c>
      <c r="N109" s="239" t="s">
        <v>138</v>
      </c>
      <c r="O109" s="256" t="s">
        <v>137</v>
      </c>
      <c r="P109" s="282" t="s">
        <v>284</v>
      </c>
    </row>
    <row r="110" spans="1:16" ht="15" customHeight="1" thickBot="1" x14ac:dyDescent="0.25">
      <c r="A110" s="423" t="s">
        <v>82</v>
      </c>
      <c r="B110" s="44" t="s">
        <v>43</v>
      </c>
      <c r="C110" s="44" t="s">
        <v>122</v>
      </c>
      <c r="D110" s="44" t="s">
        <v>124</v>
      </c>
      <c r="E110" s="44" t="s">
        <v>44</v>
      </c>
      <c r="F110" s="44" t="s">
        <v>45</v>
      </c>
      <c r="G110" s="44" t="s">
        <v>46</v>
      </c>
      <c r="H110" s="44" t="s">
        <v>42</v>
      </c>
      <c r="I110" s="44" t="s">
        <v>128</v>
      </c>
      <c r="J110" s="44" t="s">
        <v>129</v>
      </c>
      <c r="K110" s="44" t="s">
        <v>130</v>
      </c>
      <c r="L110" s="44" t="s">
        <v>131</v>
      </c>
      <c r="M110" s="251" t="s">
        <v>138</v>
      </c>
      <c r="N110" s="251" t="s">
        <v>131</v>
      </c>
      <c r="O110" s="258" t="s">
        <v>41</v>
      </c>
      <c r="P110" s="283" t="s">
        <v>239</v>
      </c>
    </row>
    <row r="111" spans="1:16" ht="15" customHeight="1" x14ac:dyDescent="0.25">
      <c r="A111" s="544" t="s">
        <v>223</v>
      </c>
      <c r="B111" s="192"/>
      <c r="C111" s="192"/>
      <c r="D111" s="192"/>
      <c r="E111" s="192"/>
      <c r="F111" s="192"/>
      <c r="G111" s="192"/>
      <c r="H111" s="192"/>
      <c r="I111" s="192"/>
      <c r="J111" s="192"/>
      <c r="K111" s="192"/>
      <c r="L111" s="192"/>
      <c r="M111" s="253"/>
      <c r="N111" s="253"/>
      <c r="O111" s="253"/>
    </row>
    <row r="112" spans="1:16" s="465" customFormat="1" ht="16.5" customHeight="1" x14ac:dyDescent="0.25">
      <c r="A112" s="487" t="s">
        <v>286</v>
      </c>
      <c r="B112" s="572">
        <v>5.601047618</v>
      </c>
      <c r="C112" s="572">
        <v>5.9747998369999999</v>
      </c>
      <c r="D112" s="572">
        <v>5.5924041239999998</v>
      </c>
      <c r="E112" s="572">
        <v>5.7265475449999999</v>
      </c>
      <c r="F112" s="572">
        <v>6.2153229190000001</v>
      </c>
      <c r="G112" s="572">
        <v>6.0374023919999997</v>
      </c>
      <c r="H112" s="572">
        <v>5.7705502370000001</v>
      </c>
      <c r="I112" s="572">
        <v>4.6093286899999999</v>
      </c>
      <c r="J112" s="572">
        <v>5.0073991940000004</v>
      </c>
      <c r="K112" s="572">
        <v>4.6635050140000001</v>
      </c>
      <c r="L112" s="572">
        <v>4.1720250769999998</v>
      </c>
      <c r="M112" s="573">
        <v>5.866026722</v>
      </c>
      <c r="N112" s="573">
        <v>4.5764820430000004</v>
      </c>
      <c r="O112" s="573">
        <v>5.0145335470000001</v>
      </c>
      <c r="P112" s="572">
        <v>5.0471121349999999</v>
      </c>
    </row>
    <row r="113" spans="1:16" s="465" customFormat="1" ht="15.75" customHeight="1" x14ac:dyDescent="0.2">
      <c r="A113" s="490" t="s">
        <v>161</v>
      </c>
      <c r="B113" s="574">
        <v>6.6343566889999996</v>
      </c>
      <c r="C113" s="574">
        <v>8.3033458769999999</v>
      </c>
      <c r="D113" s="574">
        <v>6.8451134079999996</v>
      </c>
      <c r="E113" s="574">
        <v>7.9172752869999998</v>
      </c>
      <c r="F113" s="574">
        <v>9.4164188180000004</v>
      </c>
      <c r="G113" s="574">
        <v>9.303345492</v>
      </c>
      <c r="H113" s="574">
        <v>9.2014178700000002</v>
      </c>
      <c r="I113" s="574">
        <v>7.3464629229999998</v>
      </c>
      <c r="J113" s="574">
        <v>9.2161955120000005</v>
      </c>
      <c r="K113" s="574">
        <v>8.7367660649999994</v>
      </c>
      <c r="L113" s="574">
        <v>8.4524234630000006</v>
      </c>
      <c r="M113" s="575">
        <v>8.6823600909999996</v>
      </c>
      <c r="N113" s="575">
        <v>8.5247949629999997</v>
      </c>
      <c r="O113" s="575">
        <v>8.5914675529999993</v>
      </c>
      <c r="P113" s="574">
        <v>8.5044224980000003</v>
      </c>
    </row>
    <row r="114" spans="1:16" s="465" customFormat="1" ht="15.75" customHeight="1" x14ac:dyDescent="0.2">
      <c r="A114" s="492" t="s">
        <v>162</v>
      </c>
      <c r="B114" s="576">
        <v>5.2141507850000002</v>
      </c>
      <c r="C114" s="577">
        <v>3.8788565909999999</v>
      </c>
      <c r="D114" s="576">
        <v>4.4316798850000003</v>
      </c>
      <c r="E114" s="576">
        <v>4.5570890420000003</v>
      </c>
      <c r="F114" s="576">
        <v>4.8686901239999996</v>
      </c>
      <c r="G114" s="576">
        <v>4.6159785979999999</v>
      </c>
      <c r="H114" s="576">
        <v>4.3241330409999996</v>
      </c>
      <c r="I114" s="576">
        <v>3.493225662</v>
      </c>
      <c r="J114" s="576">
        <v>3.0443306240000001</v>
      </c>
      <c r="K114" s="576">
        <v>2.5590634510000001</v>
      </c>
      <c r="L114" s="576">
        <v>4.0039385660000004</v>
      </c>
      <c r="M114" s="578">
        <v>4.5250074659999999</v>
      </c>
      <c r="N114" s="578">
        <v>3.3341732849999999</v>
      </c>
      <c r="O114" s="578">
        <v>3.7081593389999998</v>
      </c>
      <c r="P114" s="576">
        <v>3.7246784449999999</v>
      </c>
    </row>
    <row r="115" spans="1:16" s="465" customFormat="1" ht="15.75" customHeight="1" x14ac:dyDescent="0.2">
      <c r="A115" s="490" t="s">
        <v>163</v>
      </c>
      <c r="B115" s="574">
        <v>10.386126276000001</v>
      </c>
      <c r="C115" s="574">
        <v>13.030905442</v>
      </c>
      <c r="D115" s="574">
        <v>7.8915264010000001</v>
      </c>
      <c r="E115" s="574">
        <v>6.2921295300000004</v>
      </c>
      <c r="F115" s="574">
        <v>3.6656894339999999</v>
      </c>
      <c r="G115" s="574">
        <v>7.6710253130000003</v>
      </c>
      <c r="H115" s="574">
        <v>8.266442048</v>
      </c>
      <c r="I115" s="574">
        <v>13.006939893</v>
      </c>
      <c r="J115" s="574">
        <v>22.081295882999999</v>
      </c>
      <c r="K115" s="574">
        <v>25.563295467</v>
      </c>
      <c r="L115" s="574">
        <v>29.385582881000001</v>
      </c>
      <c r="M115" s="575">
        <v>6.8086617719999998</v>
      </c>
      <c r="N115" s="575">
        <v>24.147794658999999</v>
      </c>
      <c r="O115" s="575">
        <v>18.218024908</v>
      </c>
      <c r="P115" s="574">
        <v>16.783393515</v>
      </c>
    </row>
    <row r="116" spans="1:16" s="465" customFormat="1" ht="15.75" customHeight="1" x14ac:dyDescent="0.2">
      <c r="A116" s="492" t="s">
        <v>164</v>
      </c>
      <c r="B116" s="576">
        <v>6.0197929180000003</v>
      </c>
      <c r="C116" s="576">
        <v>6.275317523</v>
      </c>
      <c r="D116" s="576">
        <v>6.8896530260000004</v>
      </c>
      <c r="E116" s="576">
        <v>4.9158898180000001</v>
      </c>
      <c r="F116" s="576">
        <v>3.6572795259999999</v>
      </c>
      <c r="G116" s="576">
        <v>3.8743333980000001</v>
      </c>
      <c r="H116" s="576">
        <v>3.7752328880000001</v>
      </c>
      <c r="I116" s="576">
        <v>5.0317091319999996</v>
      </c>
      <c r="J116" s="576">
        <v>4.724408328</v>
      </c>
      <c r="K116" s="576">
        <v>4.6769875709999997</v>
      </c>
      <c r="L116" s="576">
        <v>5.0815999529999996</v>
      </c>
      <c r="M116" s="578">
        <v>4.5104110100000003</v>
      </c>
      <c r="N116" s="578">
        <v>4.9659464340000001</v>
      </c>
      <c r="O116" s="578">
        <v>4.8585865699999999</v>
      </c>
      <c r="P116" s="576">
        <v>4.7485395400000003</v>
      </c>
    </row>
    <row r="117" spans="1:16" s="465" customFormat="1" ht="15.75" customHeight="1" x14ac:dyDescent="0.2">
      <c r="A117" s="495" t="s">
        <v>165</v>
      </c>
      <c r="B117" s="579">
        <v>3.944345889</v>
      </c>
      <c r="C117" s="579">
        <v>3.7923297260000002</v>
      </c>
      <c r="D117" s="579">
        <v>3.497023913</v>
      </c>
      <c r="E117" s="579">
        <v>4.300126294</v>
      </c>
      <c r="F117" s="579">
        <v>4.8820730430000001</v>
      </c>
      <c r="G117" s="579">
        <v>4.709525052</v>
      </c>
      <c r="H117" s="579">
        <v>5.7297625840000004</v>
      </c>
      <c r="I117" s="579">
        <v>-2.2225706280000002</v>
      </c>
      <c r="J117" s="579">
        <v>2.2057323069999999</v>
      </c>
      <c r="K117" s="579">
        <v>2.372723857</v>
      </c>
      <c r="L117" s="579">
        <v>-31.763988480999998</v>
      </c>
      <c r="M117" s="580">
        <v>4.5400951440000004</v>
      </c>
      <c r="N117" s="580">
        <v>-13.14854366</v>
      </c>
      <c r="O117" s="580">
        <v>-4.020054504</v>
      </c>
      <c r="P117" s="579">
        <v>-2.3193044920000001</v>
      </c>
    </row>
    <row r="118" spans="1:16" s="465" customFormat="1" ht="16.5" customHeight="1" x14ac:dyDescent="0.25">
      <c r="A118" s="498" t="s">
        <v>290</v>
      </c>
      <c r="B118" s="581">
        <v>4.1956317270000003</v>
      </c>
      <c r="C118" s="581">
        <v>4.8551951310000003</v>
      </c>
      <c r="D118" s="581">
        <v>5.3995252279999999</v>
      </c>
      <c r="E118" s="581">
        <v>5.6391604119999998</v>
      </c>
      <c r="F118" s="581">
        <v>6.3942006720000002</v>
      </c>
      <c r="G118" s="581">
        <v>6.2257267680000004</v>
      </c>
      <c r="H118" s="581">
        <v>5.3404078889999997</v>
      </c>
      <c r="I118" s="581">
        <v>5.2861095520000001</v>
      </c>
      <c r="J118" s="581">
        <v>5.7699771809999998</v>
      </c>
      <c r="K118" s="581">
        <v>4.6987247090000004</v>
      </c>
      <c r="L118" s="581">
        <v>6.3134627239999999</v>
      </c>
      <c r="M118" s="582">
        <v>5.7182940560000004</v>
      </c>
      <c r="N118" s="582">
        <v>5.6849525749999996</v>
      </c>
      <c r="O118" s="582">
        <v>5.696889155</v>
      </c>
      <c r="P118" s="581">
        <v>5.6297394470000004</v>
      </c>
    </row>
    <row r="119" spans="1:16" s="465" customFormat="1" ht="16.5" customHeight="1" x14ac:dyDescent="0.2">
      <c r="A119" s="490" t="s">
        <v>517</v>
      </c>
      <c r="B119" s="574">
        <v>6.9524887800000004</v>
      </c>
      <c r="C119" s="574">
        <v>7.4101031580000001</v>
      </c>
      <c r="D119" s="574">
        <v>7.508419258</v>
      </c>
      <c r="E119" s="574">
        <v>6.9402076619999997</v>
      </c>
      <c r="F119" s="574">
        <v>7.1758785429999996</v>
      </c>
      <c r="G119" s="574">
        <v>7.1989498840000001</v>
      </c>
      <c r="H119" s="574">
        <v>5.3915133800000001</v>
      </c>
      <c r="I119" s="574">
        <v>5.164996146</v>
      </c>
      <c r="J119" s="574">
        <v>5.5709496090000004</v>
      </c>
      <c r="K119" s="574">
        <v>4.4602074509999996</v>
      </c>
      <c r="L119" s="574">
        <v>8.9496612899999999</v>
      </c>
      <c r="M119" s="575">
        <v>6.5252964760000003</v>
      </c>
      <c r="N119" s="575">
        <v>6.52975349</v>
      </c>
      <c r="O119" s="575">
        <v>6.5282843919999998</v>
      </c>
      <c r="P119" s="574">
        <v>6.4863363439999997</v>
      </c>
    </row>
    <row r="120" spans="1:16" s="465" customFormat="1" ht="16.5" customHeight="1" x14ac:dyDescent="0.2">
      <c r="A120" s="693" t="s">
        <v>518</v>
      </c>
      <c r="B120" s="576">
        <v>7.4542343940000002</v>
      </c>
      <c r="C120" s="576">
        <v>7.5616693919999998</v>
      </c>
      <c r="D120" s="576">
        <v>7.2265970910000004</v>
      </c>
      <c r="E120" s="576">
        <v>6.754521564</v>
      </c>
      <c r="F120" s="576">
        <v>6.78036409</v>
      </c>
      <c r="G120" s="576">
        <v>6.808305496</v>
      </c>
      <c r="H120" s="576">
        <v>6.8010627919999997</v>
      </c>
      <c r="I120" s="576">
        <v>6.5805853069999998</v>
      </c>
      <c r="J120" s="576">
        <v>6.9279766179999998</v>
      </c>
      <c r="K120" s="576">
        <v>6.168704419</v>
      </c>
      <c r="L120" s="576">
        <v>11.156074606000001</v>
      </c>
      <c r="M120" s="578">
        <v>6.8210790189999999</v>
      </c>
      <c r="N120" s="578">
        <v>7.9808312160000003</v>
      </c>
      <c r="O120" s="578">
        <v>7.5814613299999998</v>
      </c>
      <c r="P120" s="576">
        <v>7.483710973</v>
      </c>
    </row>
    <row r="121" spans="1:16" s="465" customFormat="1" ht="16.5" customHeight="1" x14ac:dyDescent="0.2">
      <c r="A121" s="490" t="s">
        <v>646</v>
      </c>
      <c r="B121" s="574">
        <v>3.0133492629999998</v>
      </c>
      <c r="C121" s="574">
        <v>8.6535911270000003</v>
      </c>
      <c r="D121" s="574">
        <v>1.701072148</v>
      </c>
      <c r="E121" s="574">
        <v>0.49649735499999997</v>
      </c>
      <c r="F121" s="574">
        <v>0.543592352</v>
      </c>
      <c r="G121" s="574">
        <v>0.950417858</v>
      </c>
      <c r="H121" s="574">
        <v>1.3839798409999999</v>
      </c>
      <c r="I121" s="574">
        <v>1.351332132</v>
      </c>
      <c r="J121" s="574">
        <v>-4.7864334000000001E-2</v>
      </c>
      <c r="K121" s="574">
        <v>-1.955456431</v>
      </c>
      <c r="L121" s="574">
        <v>2.2683770139999999</v>
      </c>
      <c r="M121" s="575">
        <v>1.019040162</v>
      </c>
      <c r="N121" s="575">
        <v>0.43174030200000002</v>
      </c>
      <c r="O121" s="575">
        <v>0.61853719500000004</v>
      </c>
      <c r="P121" s="574">
        <v>0.45729320400000001</v>
      </c>
    </row>
    <row r="122" spans="1:16" s="465" customFormat="1" ht="16.5" customHeight="1" x14ac:dyDescent="0.2">
      <c r="A122" s="492" t="s">
        <v>168</v>
      </c>
      <c r="B122" s="576">
        <v>6.0861146059999998</v>
      </c>
      <c r="C122" s="576">
        <v>7.0101535830000001</v>
      </c>
      <c r="D122" s="576">
        <v>8.6456599959999991</v>
      </c>
      <c r="E122" s="576">
        <v>8.2874548529999998</v>
      </c>
      <c r="F122" s="576">
        <v>10.687805901000001</v>
      </c>
      <c r="G122" s="576">
        <v>10.236325531</v>
      </c>
      <c r="H122" s="576">
        <v>-5.3694831939999998</v>
      </c>
      <c r="I122" s="576">
        <v>-6.4386717249999998</v>
      </c>
      <c r="J122" s="576">
        <v>-8.0210590810000006</v>
      </c>
      <c r="K122" s="576">
        <v>-11.804314514</v>
      </c>
      <c r="L122" s="576">
        <v>4.3104072139999996</v>
      </c>
      <c r="M122" s="578">
        <v>4.4101241040000003</v>
      </c>
      <c r="N122" s="578">
        <v>-0.13885455099999999</v>
      </c>
      <c r="O122" s="578">
        <v>1.0090992379999999</v>
      </c>
      <c r="P122" s="576">
        <v>1.2128744220000001</v>
      </c>
    </row>
    <row r="123" spans="1:16" s="465" customFormat="1" ht="16.5" customHeight="1" x14ac:dyDescent="0.2">
      <c r="A123" s="490" t="s">
        <v>519</v>
      </c>
      <c r="B123" s="574">
        <v>3.0123872679999999</v>
      </c>
      <c r="C123" s="574">
        <v>3.281481103</v>
      </c>
      <c r="D123" s="574">
        <v>3.3671219469999998</v>
      </c>
      <c r="E123" s="574">
        <v>4.0639183760000002</v>
      </c>
      <c r="F123" s="574">
        <v>4.0509431359999999</v>
      </c>
      <c r="G123" s="574">
        <v>3.6411310860000001</v>
      </c>
      <c r="H123" s="574">
        <v>2.6774540660000001</v>
      </c>
      <c r="I123" s="574">
        <v>2.5210322559999998</v>
      </c>
      <c r="J123" s="574">
        <v>1.90004974</v>
      </c>
      <c r="K123" s="574">
        <v>1.942919423</v>
      </c>
      <c r="L123" s="574">
        <v>1.8972439990000001</v>
      </c>
      <c r="M123" s="575">
        <v>3.556016606</v>
      </c>
      <c r="N123" s="575">
        <v>2.0362907469999998</v>
      </c>
      <c r="O123" s="575">
        <v>2.7274892070000001</v>
      </c>
      <c r="P123" s="574">
        <v>2.8014043919999998</v>
      </c>
    </row>
    <row r="124" spans="1:16" s="465" customFormat="1" ht="16.5" customHeight="1" x14ac:dyDescent="0.2">
      <c r="A124" s="693" t="s">
        <v>647</v>
      </c>
      <c r="B124" s="576">
        <v>1.3418060000000001</v>
      </c>
      <c r="C124" s="576">
        <v>2.8448587769999998</v>
      </c>
      <c r="D124" s="576">
        <v>3.1419354890000002</v>
      </c>
      <c r="E124" s="576">
        <v>3.070742718</v>
      </c>
      <c r="F124" s="576">
        <v>3.6085923590000002</v>
      </c>
      <c r="G124" s="576">
        <v>3.8624655350000001</v>
      </c>
      <c r="H124" s="576">
        <v>3.1326740879999999</v>
      </c>
      <c r="I124" s="576">
        <v>1.8709023069999999</v>
      </c>
      <c r="J124" s="576">
        <v>1.48541346</v>
      </c>
      <c r="K124" s="576">
        <v>1.5840336779999999</v>
      </c>
      <c r="L124" s="576">
        <v>1.3689549640000001</v>
      </c>
      <c r="M124" s="578">
        <v>3.2736110680000001</v>
      </c>
      <c r="N124" s="578">
        <v>1.547065546</v>
      </c>
      <c r="O124" s="578">
        <v>2.282718359</v>
      </c>
      <c r="P124" s="576">
        <v>2.3999776260000001</v>
      </c>
    </row>
    <row r="125" spans="1:16" s="465" customFormat="1" ht="15.75" customHeight="1" x14ac:dyDescent="0.2">
      <c r="A125" s="490" t="s">
        <v>171</v>
      </c>
      <c r="B125" s="574">
        <v>4.124796709</v>
      </c>
      <c r="C125" s="574">
        <v>6.1962469139999996</v>
      </c>
      <c r="D125" s="574">
        <v>8.5095101849999999</v>
      </c>
      <c r="E125" s="574">
        <v>12.536199479</v>
      </c>
      <c r="F125" s="574">
        <v>14.702838162999999</v>
      </c>
      <c r="G125" s="574">
        <v>4.5262494020000004</v>
      </c>
      <c r="H125" s="574">
        <v>-1.792696198</v>
      </c>
      <c r="I125" s="574">
        <v>3.7949711279999998</v>
      </c>
      <c r="J125" s="574">
        <v>1.3742599129999999</v>
      </c>
      <c r="K125" s="574">
        <v>1.539823253</v>
      </c>
      <c r="L125" s="574">
        <v>6.0984074880000003</v>
      </c>
      <c r="M125" s="575">
        <v>8.0316021410000005</v>
      </c>
      <c r="N125" s="575">
        <v>3.8041377239999998</v>
      </c>
      <c r="O125" s="575">
        <v>5.9144255560000003</v>
      </c>
      <c r="P125" s="574">
        <v>6.0409219370000002</v>
      </c>
    </row>
    <row r="126" spans="1:16" s="465" customFormat="1" ht="15.75" customHeight="1" x14ac:dyDescent="0.2">
      <c r="A126" s="693" t="s">
        <v>608</v>
      </c>
      <c r="B126" s="576">
        <v>5.7865710139999997</v>
      </c>
      <c r="C126" s="576">
        <v>2.3096149490000002</v>
      </c>
      <c r="D126" s="576">
        <v>2.2028766869999998</v>
      </c>
      <c r="E126" s="576">
        <v>6.214009677</v>
      </c>
      <c r="F126" s="576">
        <v>4.8839467330000002</v>
      </c>
      <c r="G126" s="576">
        <v>2.9326261819999999</v>
      </c>
      <c r="H126" s="576">
        <v>1.6026345129999999</v>
      </c>
      <c r="I126" s="576">
        <v>4.6305628460000001</v>
      </c>
      <c r="J126" s="576">
        <v>4.1558927109999999</v>
      </c>
      <c r="K126" s="576">
        <v>4.1527592919999998</v>
      </c>
      <c r="L126" s="576">
        <v>4.2828014779999997</v>
      </c>
      <c r="M126" s="578">
        <v>3.8908090729999998</v>
      </c>
      <c r="N126" s="578">
        <v>4.3233549980000001</v>
      </c>
      <c r="O126" s="578">
        <v>4.0798044139999998</v>
      </c>
      <c r="P126" s="576">
        <v>3.9588192640000002</v>
      </c>
    </row>
    <row r="127" spans="1:16" s="465" customFormat="1" ht="15.75" customHeight="1" x14ac:dyDescent="0.2">
      <c r="A127" s="490" t="s">
        <v>172</v>
      </c>
      <c r="B127" s="574">
        <v>-7.9458938740000002</v>
      </c>
      <c r="C127" s="574">
        <v>-16.120066854000001</v>
      </c>
      <c r="D127" s="574">
        <v>-10.696335124000001</v>
      </c>
      <c r="E127" s="574">
        <v>-6.833881946</v>
      </c>
      <c r="F127" s="574">
        <v>-1.2975792399999999</v>
      </c>
      <c r="G127" s="574">
        <v>4.9860327890000002</v>
      </c>
      <c r="H127" s="574">
        <v>9.4689923500000006</v>
      </c>
      <c r="I127" s="574">
        <v>11.606495543999999</v>
      </c>
      <c r="J127" s="574">
        <v>12.232077844999999</v>
      </c>
      <c r="K127" s="574">
        <v>8.2511705519999996</v>
      </c>
      <c r="L127" s="574">
        <v>10.909446384000001</v>
      </c>
      <c r="M127" s="575">
        <v>1.6820789</v>
      </c>
      <c r="N127" s="575">
        <v>10.982980297999999</v>
      </c>
      <c r="O127" s="575">
        <v>7.9146105640000002</v>
      </c>
      <c r="P127" s="574">
        <v>6.8756331919999996</v>
      </c>
    </row>
    <row r="128" spans="1:16" s="465" customFormat="1" ht="15.75" customHeight="1" x14ac:dyDescent="0.2">
      <c r="A128" s="492" t="s">
        <v>173</v>
      </c>
      <c r="B128" s="576">
        <v>0.26761015500000002</v>
      </c>
      <c r="C128" s="576">
        <v>2.3829350140000001</v>
      </c>
      <c r="D128" s="576">
        <v>3.7474357980000002</v>
      </c>
      <c r="E128" s="576">
        <v>5.966862753</v>
      </c>
      <c r="F128" s="576">
        <v>8.0142842890000008</v>
      </c>
      <c r="G128" s="576">
        <v>6.9720203559999998</v>
      </c>
      <c r="H128" s="576">
        <v>6.904548975</v>
      </c>
      <c r="I128" s="576">
        <v>5.5724833570000003</v>
      </c>
      <c r="J128" s="576">
        <v>8.3654130329999994</v>
      </c>
      <c r="K128" s="576">
        <v>6.5471517749999997</v>
      </c>
      <c r="L128" s="576">
        <v>2.4937265590000002</v>
      </c>
      <c r="M128" s="578">
        <v>6.4546463550000004</v>
      </c>
      <c r="N128" s="578">
        <v>5.3870022310000003</v>
      </c>
      <c r="O128" s="578">
        <v>5.7669733829999998</v>
      </c>
      <c r="P128" s="576">
        <v>5.7892253150000004</v>
      </c>
    </row>
    <row r="129" spans="1:20" s="465" customFormat="1" ht="15.75" customHeight="1" x14ac:dyDescent="0.2">
      <c r="A129" s="495" t="s">
        <v>174</v>
      </c>
      <c r="B129" s="579">
        <v>3.7793151300000001</v>
      </c>
      <c r="C129" s="579">
        <v>5.0678218590000004</v>
      </c>
      <c r="D129" s="579">
        <v>6.1041318520000001</v>
      </c>
      <c r="E129" s="579">
        <v>6.3503319410000003</v>
      </c>
      <c r="F129" s="579">
        <v>10.092653257</v>
      </c>
      <c r="G129" s="579">
        <v>2.7601118160000002</v>
      </c>
      <c r="H129" s="579">
        <v>8.9958729969999993</v>
      </c>
      <c r="I129" s="579">
        <v>13.136459738999999</v>
      </c>
      <c r="J129" s="579">
        <v>15.283595339</v>
      </c>
      <c r="K129" s="579">
        <v>16.526879237999999</v>
      </c>
      <c r="L129" s="579">
        <v>-16.538126315</v>
      </c>
      <c r="M129" s="580">
        <v>6.9724696330000002</v>
      </c>
      <c r="N129" s="580">
        <v>-2.285918707</v>
      </c>
      <c r="O129" s="580">
        <v>1.932705549</v>
      </c>
      <c r="P129" s="579">
        <v>2.249895682</v>
      </c>
    </row>
    <row r="130" spans="1:20" s="465" customFormat="1" ht="16.5" customHeight="1" x14ac:dyDescent="0.25">
      <c r="A130" s="544" t="s">
        <v>224</v>
      </c>
      <c r="B130" s="583"/>
      <c r="C130" s="583"/>
      <c r="D130" s="583"/>
      <c r="E130" s="583"/>
      <c r="F130" s="583"/>
      <c r="G130" s="583"/>
      <c r="H130" s="583"/>
      <c r="I130" s="583"/>
      <c r="J130" s="583"/>
      <c r="K130" s="583"/>
      <c r="L130" s="583"/>
      <c r="M130" s="584"/>
      <c r="N130" s="584"/>
      <c r="O130" s="584"/>
      <c r="P130" s="583"/>
    </row>
    <row r="131" spans="1:20" s="465" customFormat="1" ht="16.5" customHeight="1" x14ac:dyDescent="0.25">
      <c r="A131" s="487" t="s">
        <v>288</v>
      </c>
      <c r="B131" s="572">
        <v>0.48612385000000002</v>
      </c>
      <c r="C131" s="572">
        <v>5.3124063030000004</v>
      </c>
      <c r="D131" s="572">
        <v>7.2846039830000002</v>
      </c>
      <c r="E131" s="572">
        <v>8.6072836089999996</v>
      </c>
      <c r="F131" s="572">
        <v>9.8047982559999998</v>
      </c>
      <c r="G131" s="572">
        <v>8.4048492970000002</v>
      </c>
      <c r="H131" s="572">
        <v>11.356685899</v>
      </c>
      <c r="I131" s="572">
        <v>10.273780493</v>
      </c>
      <c r="J131" s="572">
        <v>6.15395307</v>
      </c>
      <c r="K131" s="572">
        <v>9.3206207320000001</v>
      </c>
      <c r="L131" s="572">
        <v>6.962664942</v>
      </c>
      <c r="M131" s="573">
        <v>9.2713877530000008</v>
      </c>
      <c r="N131" s="573">
        <v>7.7884921159999996</v>
      </c>
      <c r="O131" s="573">
        <v>8.4380273970000008</v>
      </c>
      <c r="P131" s="572">
        <v>8.4370856130000007</v>
      </c>
    </row>
    <row r="132" spans="1:20" s="465" customFormat="1" ht="15.75" customHeight="1" x14ac:dyDescent="0.2">
      <c r="A132" s="545" t="s">
        <v>178</v>
      </c>
      <c r="B132" s="585">
        <v>-1.577850349</v>
      </c>
      <c r="C132" s="585">
        <v>5.2189879660000003</v>
      </c>
      <c r="D132" s="585">
        <v>5.9403497200000004</v>
      </c>
      <c r="E132" s="585">
        <v>7.8963246170000003</v>
      </c>
      <c r="F132" s="585">
        <v>10.111760115999999</v>
      </c>
      <c r="G132" s="585">
        <v>8.0519209929999995</v>
      </c>
      <c r="H132" s="585">
        <v>11.730502400000001</v>
      </c>
      <c r="I132" s="585">
        <v>10.054033678</v>
      </c>
      <c r="J132" s="585">
        <v>8.1856422959999993</v>
      </c>
      <c r="K132" s="585">
        <v>8.9842571810000003</v>
      </c>
      <c r="L132" s="585">
        <v>10.478112119</v>
      </c>
      <c r="M132" s="586">
        <v>9.0235013150000007</v>
      </c>
      <c r="N132" s="586">
        <v>9.3749270449999997</v>
      </c>
      <c r="O132" s="586">
        <v>9.2131790420000002</v>
      </c>
      <c r="P132" s="585">
        <v>8.9866896829999998</v>
      </c>
    </row>
    <row r="133" spans="1:20" s="465" customFormat="1" ht="15.75" customHeight="1" x14ac:dyDescent="0.2">
      <c r="A133" s="546" t="s">
        <v>179</v>
      </c>
      <c r="B133" s="587">
        <v>96.922150286000004</v>
      </c>
      <c r="C133" s="587">
        <v>8.8048442320000007</v>
      </c>
      <c r="D133" s="587">
        <v>3.125778612</v>
      </c>
      <c r="E133" s="587">
        <v>16.253218224000001</v>
      </c>
      <c r="F133" s="587">
        <v>0.71487491299999995</v>
      </c>
      <c r="G133" s="587">
        <v>23.345583515000001</v>
      </c>
      <c r="H133" s="587">
        <v>14.291705492</v>
      </c>
      <c r="I133" s="587">
        <v>1.5370644680000001</v>
      </c>
      <c r="J133" s="587">
        <v>9.0320929890000006</v>
      </c>
      <c r="K133" s="587">
        <v>4.0698651999999997</v>
      </c>
      <c r="L133" s="587">
        <v>3.852947538</v>
      </c>
      <c r="M133" s="588">
        <v>12.850975776</v>
      </c>
      <c r="N133" s="588">
        <v>4.3818964600000001</v>
      </c>
      <c r="O133" s="588">
        <v>6.3564667159999999</v>
      </c>
      <c r="P133" s="587">
        <v>7.5979039420000003</v>
      </c>
    </row>
    <row r="134" spans="1:20" s="465" customFormat="1" ht="15.75" customHeight="1" x14ac:dyDescent="0.2">
      <c r="A134" s="545" t="s">
        <v>180</v>
      </c>
      <c r="B134" s="585">
        <v>-44.855504578999998</v>
      </c>
      <c r="C134" s="585">
        <v>2.268550066</v>
      </c>
      <c r="D134" s="585">
        <v>88.529108637999997</v>
      </c>
      <c r="E134" s="585">
        <v>29.232505969000002</v>
      </c>
      <c r="F134" s="585">
        <v>11.587102895999999</v>
      </c>
      <c r="G134" s="585">
        <v>0.96480809700000003</v>
      </c>
      <c r="H134" s="585">
        <v>-4.6028034519999999</v>
      </c>
      <c r="I134" s="585">
        <v>35.189872983999997</v>
      </c>
      <c r="J134" s="585">
        <v>-27.612377631000001</v>
      </c>
      <c r="K134" s="585">
        <v>23.798384622</v>
      </c>
      <c r="L134" s="585">
        <v>-31.377280586000001</v>
      </c>
      <c r="M134" s="586">
        <v>13.947419638</v>
      </c>
      <c r="N134" s="586">
        <v>-13.908129411000001</v>
      </c>
      <c r="O134" s="586">
        <v>-6.4377333480000001</v>
      </c>
      <c r="P134" s="585">
        <v>-3.5874774189999998</v>
      </c>
    </row>
    <row r="135" spans="1:20" s="465" customFormat="1" ht="16.5" customHeight="1" x14ac:dyDescent="0.25">
      <c r="A135" s="547" t="s">
        <v>289</v>
      </c>
      <c r="B135" s="589">
        <v>0.92388267499999999</v>
      </c>
      <c r="C135" s="589">
        <v>9.9532316260000009</v>
      </c>
      <c r="D135" s="589">
        <v>9.7603481159999994</v>
      </c>
      <c r="E135" s="589">
        <v>8.6892201050000004</v>
      </c>
      <c r="F135" s="589">
        <v>7.3661163749999998</v>
      </c>
      <c r="G135" s="589">
        <v>6.4241100930000004</v>
      </c>
      <c r="H135" s="589">
        <v>4.7077078730000004</v>
      </c>
      <c r="I135" s="589">
        <v>4.4100482899999998</v>
      </c>
      <c r="J135" s="589">
        <v>6.5696471259999996</v>
      </c>
      <c r="K135" s="589">
        <v>16.640943848999999</v>
      </c>
      <c r="L135" s="589">
        <v>-18.915188513</v>
      </c>
      <c r="M135" s="590">
        <v>7.2244306009999999</v>
      </c>
      <c r="N135" s="590">
        <v>1.3079045439999999</v>
      </c>
      <c r="O135" s="590">
        <v>4.1864264289999999</v>
      </c>
      <c r="P135" s="589">
        <v>4.0669456049999999</v>
      </c>
    </row>
    <row r="136" spans="1:20" s="465" customFormat="1" ht="15.75" customHeight="1" x14ac:dyDescent="0.2">
      <c r="A136" s="545" t="s">
        <v>182</v>
      </c>
      <c r="B136" s="585">
        <v>10.174212933</v>
      </c>
      <c r="C136" s="585">
        <v>13.146051996000001</v>
      </c>
      <c r="D136" s="585">
        <v>7.6133153729999998</v>
      </c>
      <c r="E136" s="585">
        <v>4.2490379630000001</v>
      </c>
      <c r="F136" s="585">
        <v>2.3465854909999999</v>
      </c>
      <c r="G136" s="585">
        <v>2.1919638350000001</v>
      </c>
      <c r="H136" s="585">
        <v>-2.4276383340000001</v>
      </c>
      <c r="I136" s="585">
        <v>0.90718177600000005</v>
      </c>
      <c r="J136" s="585">
        <v>4.2635754390000002</v>
      </c>
      <c r="K136" s="585">
        <v>9.0519839139999991</v>
      </c>
      <c r="L136" s="585">
        <v>-1.4837968779999999</v>
      </c>
      <c r="M136" s="586">
        <v>2.304717009</v>
      </c>
      <c r="N136" s="586">
        <v>2.9394531239999999</v>
      </c>
      <c r="O136" s="586">
        <v>2.6379580900000001</v>
      </c>
      <c r="P136" s="585">
        <v>2.8289714749999999</v>
      </c>
    </row>
    <row r="137" spans="1:20" s="465" customFormat="1" ht="15.75" customHeight="1" x14ac:dyDescent="0.2">
      <c r="A137" s="548" t="s">
        <v>183</v>
      </c>
      <c r="B137" s="587">
        <v>2.4134776179999999</v>
      </c>
      <c r="C137" s="587">
        <v>10.844657983999999</v>
      </c>
      <c r="D137" s="587">
        <v>10.312658958</v>
      </c>
      <c r="E137" s="587">
        <v>13.569768004</v>
      </c>
      <c r="F137" s="587">
        <v>10.760231229</v>
      </c>
      <c r="G137" s="587">
        <v>11.157853175</v>
      </c>
      <c r="H137" s="587">
        <v>7.1419584250000003</v>
      </c>
      <c r="I137" s="587">
        <v>4.0007849010000003</v>
      </c>
      <c r="J137" s="587">
        <v>13.769475633000001</v>
      </c>
      <c r="K137" s="587">
        <v>6.844392365</v>
      </c>
      <c r="L137" s="587">
        <v>-0.52118838599999995</v>
      </c>
      <c r="M137" s="588">
        <v>10.80686049</v>
      </c>
      <c r="N137" s="588">
        <v>6.9838842889999997</v>
      </c>
      <c r="O137" s="588">
        <v>9.1030331530000002</v>
      </c>
      <c r="P137" s="587">
        <v>8.9301019749999995</v>
      </c>
      <c r="S137" s="517"/>
      <c r="T137" s="517"/>
    </row>
    <row r="138" spans="1:20" s="465" customFormat="1" ht="15.75" customHeight="1" x14ac:dyDescent="0.2">
      <c r="A138" s="545" t="s">
        <v>184</v>
      </c>
      <c r="B138" s="585">
        <v>-29.649279525000001</v>
      </c>
      <c r="C138" s="585">
        <v>-2.5568338220000002</v>
      </c>
      <c r="D138" s="585">
        <v>10.485157592</v>
      </c>
      <c r="E138" s="585">
        <v>-4.1440012380000004</v>
      </c>
      <c r="F138" s="585">
        <v>2.7285204140000001</v>
      </c>
      <c r="G138" s="585">
        <v>-2.932130001</v>
      </c>
      <c r="H138" s="585">
        <v>7.1606769669999997</v>
      </c>
      <c r="I138" s="585">
        <v>9.6002353469999999</v>
      </c>
      <c r="J138" s="585">
        <v>-2.9294485680000002</v>
      </c>
      <c r="K138" s="585">
        <v>41.377421742000003</v>
      </c>
      <c r="L138" s="585">
        <v>-45.521558337000002</v>
      </c>
      <c r="M138" s="586">
        <v>1.423611374</v>
      </c>
      <c r="N138" s="586">
        <v>-8.6178616409999993</v>
      </c>
      <c r="O138" s="586">
        <v>-5.1215630330000002</v>
      </c>
      <c r="P138" s="585">
        <v>-5.6642463650000003</v>
      </c>
    </row>
    <row r="139" spans="1:20" s="465" customFormat="1" ht="16.5" customHeight="1" x14ac:dyDescent="0.25">
      <c r="A139" s="549" t="s">
        <v>226</v>
      </c>
      <c r="B139" s="591"/>
      <c r="C139" s="591"/>
      <c r="D139" s="591"/>
      <c r="E139" s="591"/>
      <c r="F139" s="591"/>
      <c r="G139" s="591"/>
      <c r="H139" s="591"/>
      <c r="I139" s="591"/>
      <c r="J139" s="591"/>
      <c r="K139" s="591"/>
      <c r="L139" s="591"/>
      <c r="M139" s="592"/>
      <c r="N139" s="592"/>
      <c r="O139" s="592"/>
      <c r="P139" s="591"/>
    </row>
    <row r="140" spans="1:20" s="465" customFormat="1" ht="16.5" customHeight="1" x14ac:dyDescent="0.25">
      <c r="A140" s="550" t="s">
        <v>458</v>
      </c>
      <c r="B140" s="593">
        <v>6.16805615</v>
      </c>
      <c r="C140" s="593">
        <v>6.3026603010000004</v>
      </c>
      <c r="D140" s="593">
        <v>5.7133861530000001</v>
      </c>
      <c r="E140" s="593">
        <v>5.5810668569999997</v>
      </c>
      <c r="F140" s="593">
        <v>5.8207534599999997</v>
      </c>
      <c r="G140" s="593">
        <v>5.7016074650000004</v>
      </c>
      <c r="H140" s="593">
        <v>5.3119447590000002</v>
      </c>
      <c r="I140" s="593">
        <v>4.1745486019999998</v>
      </c>
      <c r="J140" s="593">
        <v>4.5683291090000004</v>
      </c>
      <c r="K140" s="593">
        <v>4.5984510009999999</v>
      </c>
      <c r="L140" s="593">
        <v>4.1286291869999996</v>
      </c>
      <c r="M140" s="594">
        <v>5.610845619</v>
      </c>
      <c r="N140" s="594">
        <v>4.3235612479999999</v>
      </c>
      <c r="O140" s="594">
        <v>4.7534407019999998</v>
      </c>
      <c r="P140" s="593">
        <v>4.7903491110000003</v>
      </c>
    </row>
    <row r="141" spans="1:20" s="465" customFormat="1" ht="16.5" customHeight="1" x14ac:dyDescent="0.2">
      <c r="A141" s="551" t="s">
        <v>402</v>
      </c>
      <c r="B141" s="595">
        <v>7.2976910679999998</v>
      </c>
      <c r="C141" s="595">
        <v>7.2756969109999998</v>
      </c>
      <c r="D141" s="595">
        <v>7.7148591050000004</v>
      </c>
      <c r="E141" s="595">
        <v>8.0671729049999996</v>
      </c>
      <c r="F141" s="595">
        <v>8.0706782740000005</v>
      </c>
      <c r="G141" s="595">
        <v>8.4199332429999991</v>
      </c>
      <c r="H141" s="595">
        <v>8.070124882</v>
      </c>
      <c r="I141" s="595">
        <v>7.9635900619999997</v>
      </c>
      <c r="J141" s="595">
        <v>8.4989524420000002</v>
      </c>
      <c r="K141" s="595">
        <v>8.6344306480000004</v>
      </c>
      <c r="L141" s="595">
        <v>11.755545654000001</v>
      </c>
      <c r="M141" s="596">
        <v>8.119546798</v>
      </c>
      <c r="N141" s="596">
        <v>9.4973671819999996</v>
      </c>
      <c r="O141" s="596">
        <v>9.0117652029999995</v>
      </c>
      <c r="P141" s="595">
        <v>8.9404187400000001</v>
      </c>
    </row>
    <row r="142" spans="1:20" s="465" customFormat="1" ht="16.5" customHeight="1" x14ac:dyDescent="0.25">
      <c r="A142" s="552" t="s">
        <v>403</v>
      </c>
      <c r="B142" s="597">
        <v>8.0415770040000005</v>
      </c>
      <c r="C142" s="597">
        <v>7.8870659349999999</v>
      </c>
      <c r="D142" s="597">
        <v>7.3297639309999996</v>
      </c>
      <c r="E142" s="597">
        <v>6.5462263260000002</v>
      </c>
      <c r="F142" s="597">
        <v>6.337054857</v>
      </c>
      <c r="G142" s="597">
        <v>6.339056888</v>
      </c>
      <c r="H142" s="597">
        <v>6.3009448089999998</v>
      </c>
      <c r="I142" s="597">
        <v>6.096272151</v>
      </c>
      <c r="J142" s="597">
        <v>6.4814545419999998</v>
      </c>
      <c r="K142" s="597">
        <v>6.1144325840000002</v>
      </c>
      <c r="L142" s="597">
        <v>11.108130782</v>
      </c>
      <c r="M142" s="598">
        <v>6.5069541940000004</v>
      </c>
      <c r="N142" s="598">
        <v>7.7143486169999997</v>
      </c>
      <c r="O142" s="598">
        <v>7.291360364</v>
      </c>
      <c r="P142" s="597">
        <v>7.1965532830000001</v>
      </c>
    </row>
    <row r="143" spans="1:20" s="465" customFormat="1" ht="16.5" customHeight="1" x14ac:dyDescent="0.25">
      <c r="A143" s="553" t="s">
        <v>404</v>
      </c>
      <c r="B143" s="595">
        <v>4.7651628820000003</v>
      </c>
      <c r="C143" s="595">
        <v>5.1724040230000004</v>
      </c>
      <c r="D143" s="595">
        <v>5.500934172</v>
      </c>
      <c r="E143" s="595">
        <v>5.4330414229999997</v>
      </c>
      <c r="F143" s="595">
        <v>5.9524946349999999</v>
      </c>
      <c r="G143" s="595">
        <v>5.7590376450000003</v>
      </c>
      <c r="H143" s="595">
        <v>4.8471297230000001</v>
      </c>
      <c r="I143" s="595">
        <v>4.8076786269999996</v>
      </c>
      <c r="J143" s="595">
        <v>5.3282908109999996</v>
      </c>
      <c r="K143" s="595">
        <v>4.645204305</v>
      </c>
      <c r="L143" s="595">
        <v>6.2676076140000001</v>
      </c>
      <c r="M143" s="596">
        <v>5.4074121499999999</v>
      </c>
      <c r="N143" s="596">
        <v>5.4241359039999999</v>
      </c>
      <c r="O143" s="596">
        <v>5.41187007</v>
      </c>
      <c r="P143" s="595">
        <v>5.3475349000000003</v>
      </c>
    </row>
    <row r="144" spans="1:20" s="465" customFormat="1" ht="16.5" customHeight="1" x14ac:dyDescent="0.25">
      <c r="A144" s="548" t="s">
        <v>471</v>
      </c>
      <c r="B144" s="599">
        <v>-1.4025379090000001</v>
      </c>
      <c r="C144" s="599">
        <v>5.8654321100000004</v>
      </c>
      <c r="D144" s="599">
        <v>6.6058093209999997</v>
      </c>
      <c r="E144" s="599">
        <v>7.6826658730000004</v>
      </c>
      <c r="F144" s="599">
        <v>9.4703537900000008</v>
      </c>
      <c r="G144" s="599">
        <v>7.0847712700000001</v>
      </c>
      <c r="H144" s="599">
        <v>11.084404572</v>
      </c>
      <c r="I144" s="599">
        <v>9.6197371530000009</v>
      </c>
      <c r="J144" s="599">
        <v>7.4152540120000001</v>
      </c>
      <c r="K144" s="599">
        <v>9.6428250299999991</v>
      </c>
      <c r="L144" s="599">
        <v>9.4784045619999997</v>
      </c>
      <c r="M144" s="600">
        <v>8.6280479589999999</v>
      </c>
      <c r="N144" s="600">
        <v>8.884442774</v>
      </c>
      <c r="O144" s="600">
        <v>8.7656317949999991</v>
      </c>
      <c r="P144" s="599">
        <v>8.5724245190000001</v>
      </c>
    </row>
    <row r="145" spans="1:17" s="465" customFormat="1" ht="16.5" customHeight="1" x14ac:dyDescent="0.25">
      <c r="A145" s="554" t="s">
        <v>405</v>
      </c>
      <c r="B145" s="595">
        <v>-0.95004831899999997</v>
      </c>
      <c r="C145" s="595">
        <v>-1.995485961</v>
      </c>
      <c r="D145" s="595">
        <v>-2.6121066470000001</v>
      </c>
      <c r="E145" s="595">
        <v>-2.278590254</v>
      </c>
      <c r="F145" s="595">
        <v>-2.4299318300000001</v>
      </c>
      <c r="G145" s="595">
        <v>-2.7667249790000001</v>
      </c>
      <c r="H145" s="595">
        <v>-2.0203375549999998</v>
      </c>
      <c r="I145" s="595">
        <v>-0.89261239800000003</v>
      </c>
      <c r="J145" s="595">
        <v>-0.89674422799999998</v>
      </c>
      <c r="K145" s="595">
        <v>4.7161728E-2</v>
      </c>
      <c r="L145" s="595">
        <v>2.9258395450000001</v>
      </c>
      <c r="M145" s="596">
        <v>-2.274049894</v>
      </c>
      <c r="N145" s="596">
        <v>0.882048414</v>
      </c>
      <c r="O145" s="596">
        <v>-0.114494454</v>
      </c>
      <c r="P145" s="595">
        <v>-0.20713046800000001</v>
      </c>
    </row>
    <row r="146" spans="1:17" s="465" customFormat="1" ht="16.5" customHeight="1" x14ac:dyDescent="0.25">
      <c r="A146" s="546" t="s">
        <v>406</v>
      </c>
      <c r="B146" s="601">
        <v>1.8957382039999999</v>
      </c>
      <c r="C146" s="601">
        <v>3.1559859810000002</v>
      </c>
      <c r="D146" s="601">
        <v>3.2411723189999999</v>
      </c>
      <c r="E146" s="601">
        <v>2.8696351249999998</v>
      </c>
      <c r="F146" s="601">
        <v>3.1784510500000001</v>
      </c>
      <c r="G146" s="601">
        <v>3.4061590979999998</v>
      </c>
      <c r="H146" s="601">
        <v>2.6497340899999999</v>
      </c>
      <c r="I146" s="601">
        <v>1.4079904350000001</v>
      </c>
      <c r="J146" s="601">
        <v>1.0616190619999999</v>
      </c>
      <c r="K146" s="601">
        <v>1.5321054569999999</v>
      </c>
      <c r="L146" s="601">
        <v>1.3252325190000001</v>
      </c>
      <c r="M146" s="602">
        <v>2.9699181509999999</v>
      </c>
      <c r="N146" s="602">
        <v>1.2964606400000001</v>
      </c>
      <c r="O146" s="602">
        <v>2.0069058260000001</v>
      </c>
      <c r="P146" s="601">
        <v>2.126401837</v>
      </c>
    </row>
    <row r="147" spans="1:17" s="465" customFormat="1" ht="16.5" customHeight="1" x14ac:dyDescent="0.2">
      <c r="A147" s="551" t="s">
        <v>417</v>
      </c>
      <c r="B147" s="595">
        <v>-7.6269244E-2</v>
      </c>
      <c r="C147" s="595">
        <v>-0.52046522100000003</v>
      </c>
      <c r="D147" s="595">
        <v>-0.381033605</v>
      </c>
      <c r="E147" s="595">
        <v>-0.50193078000000002</v>
      </c>
      <c r="F147" s="595">
        <v>-0.65594228799999998</v>
      </c>
      <c r="G147" s="595">
        <v>-0.72866502799999999</v>
      </c>
      <c r="H147" s="595">
        <v>-0.78538596999999999</v>
      </c>
      <c r="I147" s="595">
        <v>-0.638626943</v>
      </c>
      <c r="J147" s="595">
        <v>-1.1507581979999999</v>
      </c>
      <c r="K147" s="595">
        <v>-1.229731146</v>
      </c>
      <c r="L147" s="595">
        <v>-7.9686577999999994E-2</v>
      </c>
      <c r="M147" s="596">
        <v>-0.64033805600000004</v>
      </c>
      <c r="N147" s="596">
        <v>-0.67477089999999995</v>
      </c>
      <c r="O147" s="596">
        <v>-0.680195522</v>
      </c>
      <c r="P147" s="595">
        <v>-0.68125583499999998</v>
      </c>
    </row>
    <row r="148" spans="1:17" s="465" customFormat="1" ht="16.5" customHeight="1" x14ac:dyDescent="0.2">
      <c r="A148" s="552" t="s">
        <v>794</v>
      </c>
      <c r="B148" s="597">
        <v>-0.93880834499999999</v>
      </c>
      <c r="C148" s="597">
        <v>-0.76966381399999995</v>
      </c>
      <c r="D148" s="597">
        <v>-0.13958336199999999</v>
      </c>
      <c r="E148" s="597">
        <v>-6.5614771000000002E-2</v>
      </c>
      <c r="F148" s="597">
        <v>0.13553586200000001</v>
      </c>
      <c r="G148" s="597">
        <v>0.14547611699999999</v>
      </c>
      <c r="H148" s="597">
        <v>-0.34027026199999999</v>
      </c>
      <c r="I148" s="597">
        <v>0.55203817099999997</v>
      </c>
      <c r="J148" s="597">
        <v>0.62869536500000001</v>
      </c>
      <c r="K148" s="597">
        <v>2.9072058000000001E-2</v>
      </c>
      <c r="L148" s="597">
        <v>1.798895058</v>
      </c>
      <c r="M148" s="598">
        <v>-0.112897152</v>
      </c>
      <c r="N148" s="598">
        <v>0.91852345599999996</v>
      </c>
      <c r="O148" s="598">
        <v>0.54968183500000001</v>
      </c>
      <c r="P148" s="597">
        <v>0.46730084300000002</v>
      </c>
    </row>
    <row r="149" spans="1:17" s="517" customFormat="1" ht="16.5" customHeight="1" x14ac:dyDescent="0.25">
      <c r="A149" s="553" t="s">
        <v>418</v>
      </c>
      <c r="B149" s="595">
        <v>0.57515472300000003</v>
      </c>
      <c r="C149" s="595">
        <v>0.63894308700000002</v>
      </c>
      <c r="D149" s="595">
        <v>-0.109422433</v>
      </c>
      <c r="E149" s="595">
        <v>-0.204591733</v>
      </c>
      <c r="F149" s="595">
        <v>-0.55878280199999997</v>
      </c>
      <c r="G149" s="595">
        <v>-0.465474463</v>
      </c>
      <c r="H149" s="595">
        <v>5.8389193999999998E-2</v>
      </c>
      <c r="I149" s="595">
        <v>-1.02491358</v>
      </c>
      <c r="J149" s="595">
        <v>-0.72096589099999997</v>
      </c>
      <c r="K149" s="595">
        <v>-0.19474385699999999</v>
      </c>
      <c r="L149" s="595">
        <v>-1.694051014</v>
      </c>
      <c r="M149" s="596">
        <v>-0.191606846</v>
      </c>
      <c r="N149" s="596">
        <v>-1.023441536</v>
      </c>
      <c r="O149" s="596">
        <v>-0.72603113200000002</v>
      </c>
      <c r="P149" s="595">
        <v>-0.65126336500000004</v>
      </c>
      <c r="Q149" s="465"/>
    </row>
    <row r="150" spans="1:17" s="465" customFormat="1" ht="16.5" customHeight="1" x14ac:dyDescent="0.25">
      <c r="A150" s="548" t="s">
        <v>463</v>
      </c>
      <c r="B150" s="599">
        <v>-2.365485595</v>
      </c>
      <c r="C150" s="599">
        <v>0.25944178000000001</v>
      </c>
      <c r="D150" s="599">
        <v>0.39544384399999999</v>
      </c>
      <c r="E150" s="599">
        <v>0.77387224899999996</v>
      </c>
      <c r="F150" s="599">
        <v>1.101147581</v>
      </c>
      <c r="G150" s="599">
        <v>0.38830615200000002</v>
      </c>
      <c r="H150" s="599">
        <v>1.587137437</v>
      </c>
      <c r="I150" s="599">
        <v>1.1163406629999999</v>
      </c>
      <c r="J150" s="599">
        <v>0.456477462</v>
      </c>
      <c r="K150" s="599">
        <v>1.0976497780000001</v>
      </c>
      <c r="L150" s="599">
        <v>0.51982324499999999</v>
      </c>
      <c r="M150" s="600">
        <v>0.98159231899999999</v>
      </c>
      <c r="N150" s="600">
        <v>0.69544777999999996</v>
      </c>
      <c r="O150" s="600">
        <v>0.79870413799999995</v>
      </c>
      <c r="P150" s="599">
        <v>0.79253260999999997</v>
      </c>
    </row>
    <row r="151" spans="1:17" s="465" customFormat="1" ht="16.5" customHeight="1" x14ac:dyDescent="0.25">
      <c r="A151" s="554" t="s">
        <v>419</v>
      </c>
      <c r="B151" s="595">
        <v>-2.3459665080000001</v>
      </c>
      <c r="C151" s="595">
        <v>-3.7758135390000001</v>
      </c>
      <c r="D151" s="595">
        <v>-4.5484343840000001</v>
      </c>
      <c r="E151" s="595">
        <v>-4.8145551099999997</v>
      </c>
      <c r="F151" s="595">
        <v>-5.3781797740000004</v>
      </c>
      <c r="G151" s="595">
        <v>-5.2831162899999997</v>
      </c>
      <c r="H151" s="595">
        <v>-4.1822785920000003</v>
      </c>
      <c r="I151" s="595">
        <v>-3.232431606</v>
      </c>
      <c r="J151" s="595">
        <v>-3.9787479640000001</v>
      </c>
      <c r="K151" s="595">
        <v>-3.6123699390000001</v>
      </c>
      <c r="L151" s="595">
        <v>-3.0571258129999999</v>
      </c>
      <c r="M151" s="596">
        <v>-4.7168503409999998</v>
      </c>
      <c r="N151" s="596">
        <v>-3.4118510980000001</v>
      </c>
      <c r="O151" s="596">
        <v>-3.8801970400000001</v>
      </c>
      <c r="P151" s="595">
        <v>-3.918869323</v>
      </c>
    </row>
    <row r="152" spans="1:17" s="465" customFormat="1" ht="16.5" customHeight="1" x14ac:dyDescent="0.2">
      <c r="A152" s="555" t="s">
        <v>800</v>
      </c>
      <c r="B152" s="603">
        <v>-3.4550966000000002E-2</v>
      </c>
      <c r="C152" s="603">
        <v>-8.2821425000000004E-2</v>
      </c>
      <c r="D152" s="603">
        <v>-0.178101694</v>
      </c>
      <c r="E152" s="603">
        <v>-0.223414948</v>
      </c>
      <c r="F152" s="603">
        <v>-0.29986247799999999</v>
      </c>
      <c r="G152" s="603">
        <v>-0.32144244700000002</v>
      </c>
      <c r="H152" s="603">
        <v>-0.17630602000000001</v>
      </c>
      <c r="I152" s="603">
        <v>-0.37868168600000002</v>
      </c>
      <c r="J152" s="603">
        <v>-0.54254292500000001</v>
      </c>
      <c r="K152" s="603">
        <v>-0.278444727</v>
      </c>
      <c r="L152" s="603">
        <v>-1.554118764</v>
      </c>
      <c r="M152" s="604">
        <v>-0.227071944</v>
      </c>
      <c r="N152" s="604">
        <v>-0.69440836500000003</v>
      </c>
      <c r="O152" s="604">
        <v>-0.42969580200000002</v>
      </c>
      <c r="P152" s="603">
        <v>-0.393242482</v>
      </c>
    </row>
    <row r="153" spans="1:17" x14ac:dyDescent="0.2">
      <c r="A153" s="255" t="s">
        <v>908</v>
      </c>
      <c r="B153" s="68"/>
      <c r="C153" s="68"/>
      <c r="D153" s="68"/>
      <c r="E153" s="68"/>
      <c r="F153" s="68"/>
      <c r="G153" s="68"/>
      <c r="H153" s="68"/>
      <c r="I153" s="68"/>
      <c r="J153" s="68"/>
      <c r="K153" s="68"/>
      <c r="L153" s="68"/>
      <c r="M153" s="68"/>
      <c r="N153" s="68"/>
      <c r="O153" s="68"/>
      <c r="P153" s="88"/>
    </row>
    <row r="154" spans="1:17" x14ac:dyDescent="0.2">
      <c r="A154" s="255" t="s">
        <v>504</v>
      </c>
      <c r="B154" s="13"/>
      <c r="C154" s="13"/>
      <c r="D154" s="13"/>
      <c r="E154" s="13"/>
      <c r="F154" s="13"/>
      <c r="G154" s="13"/>
      <c r="H154" s="13"/>
      <c r="I154" s="13"/>
      <c r="J154" s="13"/>
      <c r="K154" s="13"/>
      <c r="L154" s="13"/>
      <c r="M154" s="13"/>
      <c r="N154" s="13"/>
      <c r="O154" s="13"/>
      <c r="P154" s="39"/>
    </row>
    <row r="155" spans="1:17" x14ac:dyDescent="0.2">
      <c r="A155" s="286" t="s">
        <v>909</v>
      </c>
      <c r="B155" s="13"/>
      <c r="C155" s="13"/>
      <c r="D155" s="13"/>
      <c r="E155" s="13"/>
      <c r="F155" s="13"/>
      <c r="G155" s="13"/>
      <c r="H155" s="13"/>
      <c r="I155" s="13"/>
      <c r="J155" s="13"/>
      <c r="K155" s="13"/>
      <c r="L155" s="13"/>
      <c r="M155" s="13"/>
      <c r="N155" s="13"/>
      <c r="O155" s="13"/>
      <c r="P155" s="39"/>
    </row>
    <row r="156" spans="1:17" x14ac:dyDescent="0.2">
      <c r="A156" s="37" t="s">
        <v>558</v>
      </c>
      <c r="B156" s="13"/>
      <c r="C156" s="13"/>
      <c r="D156" s="13"/>
      <c r="E156" s="13"/>
      <c r="F156" s="13"/>
      <c r="G156" s="13"/>
      <c r="H156" s="13"/>
      <c r="I156" s="13"/>
      <c r="J156" s="13"/>
      <c r="K156" s="13"/>
      <c r="L156" s="13"/>
      <c r="M156" s="13"/>
      <c r="N156" s="13"/>
      <c r="O156" s="13"/>
      <c r="P156" s="39"/>
    </row>
    <row r="157" spans="1:17" x14ac:dyDescent="0.2">
      <c r="A157" s="286" t="s">
        <v>910</v>
      </c>
      <c r="B157" s="13"/>
      <c r="C157" s="13"/>
      <c r="D157" s="13"/>
      <c r="E157" s="13"/>
      <c r="F157" s="13"/>
      <c r="G157" s="13"/>
      <c r="H157" s="13"/>
      <c r="I157" s="13"/>
      <c r="J157" s="13"/>
      <c r="K157" s="13"/>
      <c r="L157" s="13"/>
      <c r="M157" s="13"/>
      <c r="N157" s="13"/>
      <c r="O157" s="13"/>
      <c r="P157" s="39"/>
    </row>
    <row r="158" spans="1:17" x14ac:dyDescent="0.2">
      <c r="A158" s="255" t="s">
        <v>1004</v>
      </c>
      <c r="B158" s="13"/>
      <c r="C158" s="13"/>
      <c r="D158" s="13"/>
      <c r="E158" s="13"/>
      <c r="F158" s="13"/>
      <c r="G158" s="13"/>
      <c r="H158" s="13"/>
      <c r="I158" s="13"/>
      <c r="J158" s="13"/>
      <c r="K158" s="13"/>
      <c r="L158" s="13"/>
      <c r="M158" s="13"/>
      <c r="N158" s="13"/>
      <c r="O158" s="13"/>
      <c r="P158" s="39"/>
    </row>
    <row r="159" spans="1:17" x14ac:dyDescent="0.2">
      <c r="A159" s="286" t="s">
        <v>931</v>
      </c>
      <c r="B159" s="13"/>
      <c r="C159" s="13"/>
      <c r="D159" s="13"/>
      <c r="E159" s="13"/>
      <c r="F159" s="13"/>
      <c r="G159" s="13"/>
      <c r="H159" s="13"/>
      <c r="I159" s="13"/>
      <c r="J159" s="13"/>
      <c r="K159" s="13"/>
      <c r="L159" s="13"/>
      <c r="M159" s="13"/>
      <c r="N159" s="13"/>
      <c r="O159" s="13"/>
      <c r="P159" s="39"/>
    </row>
    <row r="161" spans="1:16" ht="59.25" customHeight="1" x14ac:dyDescent="0.2">
      <c r="A161" s="1011" t="s">
        <v>685</v>
      </c>
      <c r="B161" s="1011"/>
      <c r="C161" s="1011"/>
      <c r="D161" s="1011"/>
      <c r="E161" s="1011"/>
      <c r="F161" s="1011"/>
      <c r="G161" s="1011"/>
      <c r="H161" s="1011"/>
      <c r="I161" s="1011"/>
      <c r="J161" s="1011"/>
      <c r="K161" s="1011"/>
      <c r="L161" s="1011"/>
      <c r="M161" s="1011"/>
      <c r="N161" s="1011"/>
      <c r="O161" s="1011"/>
      <c r="P161" s="1011"/>
    </row>
    <row r="162" spans="1:16" x14ac:dyDescent="0.2">
      <c r="A162" s="303"/>
      <c r="B162" s="303"/>
      <c r="C162" s="303"/>
      <c r="D162" s="303"/>
      <c r="E162" s="303"/>
      <c r="F162" s="303"/>
      <c r="G162" s="303"/>
      <c r="H162" s="303"/>
      <c r="I162" s="303"/>
      <c r="J162" s="303"/>
      <c r="K162" s="303"/>
      <c r="L162" s="303"/>
      <c r="M162" s="303"/>
      <c r="N162" s="303"/>
      <c r="O162" s="303"/>
      <c r="P162" s="303"/>
    </row>
    <row r="163" spans="1:16" ht="158.25" customHeight="1" x14ac:dyDescent="0.2">
      <c r="A163" s="1011" t="s">
        <v>686</v>
      </c>
      <c r="B163" s="1011"/>
      <c r="C163" s="1011"/>
      <c r="D163" s="1011"/>
      <c r="E163" s="1011"/>
      <c r="F163" s="1011"/>
      <c r="G163" s="1011"/>
      <c r="H163" s="1011"/>
      <c r="I163" s="1011"/>
      <c r="J163" s="1011"/>
      <c r="K163" s="1011"/>
      <c r="L163" s="1011"/>
      <c r="M163" s="1011"/>
      <c r="N163" s="1011"/>
      <c r="O163" s="1011"/>
      <c r="P163" s="1011"/>
    </row>
  </sheetData>
  <mergeCells count="2">
    <mergeCell ref="A161:P161"/>
    <mergeCell ref="A163:P163"/>
  </mergeCells>
  <pageMargins left="0.59055118110236227" right="0.59055118110236227" top="0.59055118110236227" bottom="0.59055118110236227" header="0.39370078740157483" footer="0.39370078740157483"/>
  <pageSetup paperSize="9" scale="49" firstPageNumber="54" fitToHeight="0" orientation="landscape" useFirstPageNumber="1" r:id="rId1"/>
  <headerFooter alignWithMargins="0">
    <oddHeader xml:space="preserve">&amp;R&amp;12Les finances des communes en 2023
</oddHeader>
    <oddFooter>&amp;L&amp;12Direction Générale des Collectivités Locales / DESL&amp;C&amp;12&amp;P&amp;R&amp;12Mise en ligne : janvier 2025</oddFooter>
  </headerFooter>
  <rowBreaks count="3" manualBreakCount="3">
    <brk id="59" max="15" man="1"/>
    <brk id="104" max="15" man="1"/>
    <brk id="159" max="15" man="1"/>
  </rowBreaks>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81"/>
  <sheetViews>
    <sheetView zoomScale="85" zoomScaleNormal="85" zoomScalePageLayoutView="85" workbookViewId="0"/>
  </sheetViews>
  <sheetFormatPr baseColWidth="10" defaultRowHeight="12.75" x14ac:dyDescent="0.2"/>
  <cols>
    <col min="1" max="1" width="90.28515625" customWidth="1"/>
    <col min="13" max="15" width="13.7109375" customWidth="1"/>
    <col min="16" max="16" width="19" customWidth="1"/>
  </cols>
  <sheetData>
    <row r="1" spans="1:16" ht="25.5" customHeight="1" x14ac:dyDescent="0.2">
      <c r="A1" s="46" t="s">
        <v>999</v>
      </c>
    </row>
    <row r="2" spans="1:16" ht="18" x14ac:dyDescent="0.2">
      <c r="A2" s="46"/>
    </row>
    <row r="3" spans="1:16" ht="13.5" thickBot="1" x14ac:dyDescent="0.25">
      <c r="P3" s="259" t="s">
        <v>213</v>
      </c>
    </row>
    <row r="4" spans="1:16" x14ac:dyDescent="0.2">
      <c r="A4" s="41"/>
      <c r="B4" s="42" t="s">
        <v>35</v>
      </c>
      <c r="C4" s="42" t="s">
        <v>121</v>
      </c>
      <c r="D4" s="42" t="s">
        <v>123</v>
      </c>
      <c r="E4" s="42" t="s">
        <v>36</v>
      </c>
      <c r="F4" s="42" t="s">
        <v>37</v>
      </c>
      <c r="G4" s="42" t="s">
        <v>38</v>
      </c>
      <c r="H4" s="42" t="s">
        <v>39</v>
      </c>
      <c r="I4" s="42" t="s">
        <v>125</v>
      </c>
      <c r="J4" s="42" t="s">
        <v>126</v>
      </c>
      <c r="K4" s="42" t="s">
        <v>127</v>
      </c>
      <c r="L4" s="252">
        <v>100000</v>
      </c>
      <c r="M4" s="250" t="s">
        <v>231</v>
      </c>
      <c r="N4" s="250" t="s">
        <v>229</v>
      </c>
      <c r="O4" s="257" t="s">
        <v>77</v>
      </c>
      <c r="P4" s="281" t="s">
        <v>220</v>
      </c>
    </row>
    <row r="5" spans="1:16" x14ac:dyDescent="0.2">
      <c r="A5" s="566" t="s">
        <v>81</v>
      </c>
      <c r="B5" s="43" t="s">
        <v>120</v>
      </c>
      <c r="C5" s="43" t="s">
        <v>40</v>
      </c>
      <c r="D5" s="43" t="s">
        <v>40</v>
      </c>
      <c r="E5" s="43" t="s">
        <v>40</v>
      </c>
      <c r="F5" s="43" t="s">
        <v>40</v>
      </c>
      <c r="G5" s="43" t="s">
        <v>40</v>
      </c>
      <c r="H5" s="43" t="s">
        <v>40</v>
      </c>
      <c r="I5" s="43" t="s">
        <v>40</v>
      </c>
      <c r="J5" s="43" t="s">
        <v>40</v>
      </c>
      <c r="K5" s="43" t="s">
        <v>40</v>
      </c>
      <c r="L5" s="43" t="s">
        <v>43</v>
      </c>
      <c r="M5" s="239" t="s">
        <v>230</v>
      </c>
      <c r="N5" s="239" t="s">
        <v>138</v>
      </c>
      <c r="O5" s="256" t="s">
        <v>137</v>
      </c>
      <c r="P5" s="282" t="s">
        <v>284</v>
      </c>
    </row>
    <row r="6" spans="1:16" ht="15" customHeight="1" thickBot="1" x14ac:dyDescent="0.25">
      <c r="A6" s="423" t="s">
        <v>213</v>
      </c>
      <c r="B6" s="44" t="s">
        <v>43</v>
      </c>
      <c r="C6" s="44" t="s">
        <v>122</v>
      </c>
      <c r="D6" s="44" t="s">
        <v>124</v>
      </c>
      <c r="E6" s="44" t="s">
        <v>44</v>
      </c>
      <c r="F6" s="44" t="s">
        <v>45</v>
      </c>
      <c r="G6" s="44" t="s">
        <v>46</v>
      </c>
      <c r="H6" s="44" t="s">
        <v>42</v>
      </c>
      <c r="I6" s="44" t="s">
        <v>128</v>
      </c>
      <c r="J6" s="44" t="s">
        <v>129</v>
      </c>
      <c r="K6" s="44" t="s">
        <v>130</v>
      </c>
      <c r="L6" s="44" t="s">
        <v>131</v>
      </c>
      <c r="M6" s="251" t="s">
        <v>138</v>
      </c>
      <c r="N6" s="251" t="s">
        <v>131</v>
      </c>
      <c r="O6" s="258" t="s">
        <v>41</v>
      </c>
      <c r="P6" s="283" t="s">
        <v>239</v>
      </c>
    </row>
    <row r="7" spans="1:16" x14ac:dyDescent="0.2">
      <c r="A7" s="227"/>
    </row>
    <row r="8" spans="1:16" s="465" customFormat="1" ht="16.5" customHeight="1" x14ac:dyDescent="0.25">
      <c r="A8" s="474" t="s">
        <v>160</v>
      </c>
      <c r="B8" s="466">
        <v>825.24257596400003</v>
      </c>
      <c r="C8" s="466">
        <v>657.69461255600004</v>
      </c>
      <c r="D8" s="466">
        <v>595.96071416699999</v>
      </c>
      <c r="E8" s="466">
        <v>643.93200827700002</v>
      </c>
      <c r="F8" s="466">
        <v>750.49252709899997</v>
      </c>
      <c r="G8" s="466">
        <v>854.16536525000004</v>
      </c>
      <c r="H8" s="466">
        <v>999.32419150600003</v>
      </c>
      <c r="I8" s="466">
        <v>1162.826335044</v>
      </c>
      <c r="J8" s="466">
        <v>1328.7214207009999</v>
      </c>
      <c r="K8" s="466">
        <v>1442.1904541629999</v>
      </c>
      <c r="L8" s="466">
        <v>1644.216321141</v>
      </c>
      <c r="M8" s="479">
        <v>767.68115049000005</v>
      </c>
      <c r="N8" s="479">
        <v>1417.211096476</v>
      </c>
      <c r="O8" s="479">
        <v>1094.55237842</v>
      </c>
      <c r="P8" s="466">
        <v>1091.4342343569999</v>
      </c>
    </row>
    <row r="9" spans="1:16" s="465" customFormat="1" ht="16.5" customHeight="1" x14ac:dyDescent="0.2">
      <c r="A9" s="465" t="s">
        <v>161</v>
      </c>
      <c r="B9" s="467">
        <v>329.15874364000001</v>
      </c>
      <c r="C9" s="467">
        <v>249.28962249200001</v>
      </c>
      <c r="D9" s="467">
        <v>210.79622143099999</v>
      </c>
      <c r="E9" s="467">
        <v>220.966565121</v>
      </c>
      <c r="F9" s="467">
        <v>251.06860609899999</v>
      </c>
      <c r="G9" s="467">
        <v>270.194234548</v>
      </c>
      <c r="H9" s="467">
        <v>292.340593888</v>
      </c>
      <c r="I9" s="467">
        <v>311.51204191300002</v>
      </c>
      <c r="J9" s="467">
        <v>336.10692855299999</v>
      </c>
      <c r="K9" s="467">
        <v>342.89416479900001</v>
      </c>
      <c r="L9" s="467">
        <v>302.61722539499999</v>
      </c>
      <c r="M9" s="480">
        <v>249.31875122</v>
      </c>
      <c r="N9" s="480">
        <v>321.42397545799997</v>
      </c>
      <c r="O9" s="480">
        <v>285.60518163400002</v>
      </c>
      <c r="P9" s="467">
        <v>288.18817937599999</v>
      </c>
    </row>
    <row r="10" spans="1:16" s="465" customFormat="1" ht="16.5" customHeight="1" x14ac:dyDescent="0.2">
      <c r="A10" s="465" t="s">
        <v>162</v>
      </c>
      <c r="B10" s="467">
        <v>185.53962061999999</v>
      </c>
      <c r="C10" s="467">
        <v>180.242320603</v>
      </c>
      <c r="D10" s="467">
        <v>207.651898104</v>
      </c>
      <c r="E10" s="467">
        <v>286.94167485899999</v>
      </c>
      <c r="F10" s="467">
        <v>380.87601352199999</v>
      </c>
      <c r="G10" s="467">
        <v>456.747333868</v>
      </c>
      <c r="H10" s="467">
        <v>564.59899704099996</v>
      </c>
      <c r="I10" s="467">
        <v>687.42412347799996</v>
      </c>
      <c r="J10" s="467">
        <v>808.58442735799997</v>
      </c>
      <c r="K10" s="467">
        <v>863.73071421899999</v>
      </c>
      <c r="L10" s="467">
        <v>814.660918176</v>
      </c>
      <c r="M10" s="480">
        <v>376.654818568</v>
      </c>
      <c r="N10" s="480">
        <v>795.55903291799996</v>
      </c>
      <c r="O10" s="480">
        <v>587.465322034</v>
      </c>
      <c r="P10" s="467">
        <v>583.18753947599998</v>
      </c>
    </row>
    <row r="11" spans="1:16" s="465" customFormat="1" ht="16.5" customHeight="1" x14ac:dyDescent="0.2">
      <c r="A11" s="465" t="s">
        <v>163</v>
      </c>
      <c r="B11" s="467">
        <v>10.830835887999999</v>
      </c>
      <c r="C11" s="467">
        <v>9.4355164980000001</v>
      </c>
      <c r="D11" s="467">
        <v>9.4799048070000005</v>
      </c>
      <c r="E11" s="467">
        <v>11.724330981</v>
      </c>
      <c r="F11" s="467">
        <v>14.319966144</v>
      </c>
      <c r="G11" s="467">
        <v>14.965336945000001</v>
      </c>
      <c r="H11" s="467">
        <v>18.040800997000002</v>
      </c>
      <c r="I11" s="467">
        <v>19.217409266000001</v>
      </c>
      <c r="J11" s="467">
        <v>25.152651044999999</v>
      </c>
      <c r="K11" s="467">
        <v>34.041692060000003</v>
      </c>
      <c r="L11" s="467">
        <v>36.702738594000003</v>
      </c>
      <c r="M11" s="480">
        <v>13.743515735000001</v>
      </c>
      <c r="N11" s="480">
        <v>29.233347381000002</v>
      </c>
      <c r="O11" s="480">
        <v>21.538661011999999</v>
      </c>
      <c r="P11" s="467">
        <v>21.7117209</v>
      </c>
    </row>
    <row r="12" spans="1:16" s="465" customFormat="1" ht="16.5" customHeight="1" x14ac:dyDescent="0.2">
      <c r="A12" s="465" t="s">
        <v>164</v>
      </c>
      <c r="B12" s="467">
        <v>98.956988233999994</v>
      </c>
      <c r="C12" s="467">
        <v>93.701999266000001</v>
      </c>
      <c r="D12" s="467">
        <v>92.873483953000004</v>
      </c>
      <c r="E12" s="467">
        <v>65.968466074999995</v>
      </c>
      <c r="F12" s="467">
        <v>60.750044860999999</v>
      </c>
      <c r="G12" s="467">
        <v>70.976583523000002</v>
      </c>
      <c r="H12" s="467">
        <v>89.725037123000007</v>
      </c>
      <c r="I12" s="467">
        <v>110.580777317</v>
      </c>
      <c r="J12" s="467">
        <v>124.665293792</v>
      </c>
      <c r="K12" s="467">
        <v>163.369910124</v>
      </c>
      <c r="L12" s="467">
        <v>448.92684664699999</v>
      </c>
      <c r="M12" s="480">
        <v>75.075269754999994</v>
      </c>
      <c r="N12" s="480">
        <v>233.824143349</v>
      </c>
      <c r="O12" s="480">
        <v>154.96448743400001</v>
      </c>
      <c r="P12" s="467">
        <v>151.98194300599999</v>
      </c>
    </row>
    <row r="13" spans="1:16" s="465" customFormat="1" ht="16.5" customHeight="1" x14ac:dyDescent="0.2">
      <c r="A13" s="465" t="s">
        <v>165</v>
      </c>
      <c r="B13" s="467">
        <v>200.756387582</v>
      </c>
      <c r="C13" s="467">
        <v>125.02515369699999</v>
      </c>
      <c r="D13" s="467">
        <v>75.159205872000001</v>
      </c>
      <c r="E13" s="467">
        <v>58.330971241</v>
      </c>
      <c r="F13" s="467">
        <v>43.477896473000001</v>
      </c>
      <c r="G13" s="467">
        <v>41.281876367000002</v>
      </c>
      <c r="H13" s="467">
        <v>34.618762455999999</v>
      </c>
      <c r="I13" s="467">
        <v>34.091983069000001</v>
      </c>
      <c r="J13" s="467">
        <v>34.212119952999998</v>
      </c>
      <c r="K13" s="467">
        <v>38.153972959999997</v>
      </c>
      <c r="L13" s="467">
        <v>41.308592329</v>
      </c>
      <c r="M13" s="480">
        <v>52.888795211000001</v>
      </c>
      <c r="N13" s="480">
        <v>37.170597370999999</v>
      </c>
      <c r="O13" s="480">
        <v>44.978726305999999</v>
      </c>
      <c r="P13" s="467">
        <v>46.364851598999998</v>
      </c>
    </row>
    <row r="14" spans="1:16" s="465" customFormat="1" ht="16.5" customHeight="1" x14ac:dyDescent="0.25">
      <c r="A14" s="474" t="s">
        <v>166</v>
      </c>
      <c r="B14" s="466">
        <v>1194.276550065</v>
      </c>
      <c r="C14" s="466">
        <v>904.60177632700004</v>
      </c>
      <c r="D14" s="466">
        <v>782.20761640199999</v>
      </c>
      <c r="E14" s="466">
        <v>812.98761800700004</v>
      </c>
      <c r="F14" s="466">
        <v>934.03796083600002</v>
      </c>
      <c r="G14" s="466">
        <v>1042.474073005</v>
      </c>
      <c r="H14" s="466">
        <v>1191.5090688600001</v>
      </c>
      <c r="I14" s="466">
        <v>1354.5592741969999</v>
      </c>
      <c r="J14" s="466">
        <v>1530.8442486490001</v>
      </c>
      <c r="K14" s="466">
        <v>1671.9858201479999</v>
      </c>
      <c r="L14" s="466">
        <v>1879.0563735190001</v>
      </c>
      <c r="M14" s="479">
        <v>952.39271158300005</v>
      </c>
      <c r="N14" s="479">
        <v>1632.618439393</v>
      </c>
      <c r="O14" s="479">
        <v>1294.7113687799999</v>
      </c>
      <c r="P14" s="466">
        <v>1295.4168020499999</v>
      </c>
    </row>
    <row r="15" spans="1:16" s="465" customFormat="1" ht="16.5" customHeight="1" x14ac:dyDescent="0.2">
      <c r="A15" s="465" t="s">
        <v>79</v>
      </c>
      <c r="B15" s="467">
        <v>518.37821004399996</v>
      </c>
      <c r="C15" s="467">
        <v>427.08764813699997</v>
      </c>
      <c r="D15" s="467">
        <v>400.29117603899999</v>
      </c>
      <c r="E15" s="467">
        <v>465.164595206</v>
      </c>
      <c r="F15" s="467">
        <v>582.47244187700005</v>
      </c>
      <c r="G15" s="467">
        <v>671.31680106900001</v>
      </c>
      <c r="H15" s="467">
        <v>791.87990199700005</v>
      </c>
      <c r="I15" s="467">
        <v>908.20674768599997</v>
      </c>
      <c r="J15" s="467">
        <v>1044.2484615989999</v>
      </c>
      <c r="K15" s="467">
        <v>1158.79510325</v>
      </c>
      <c r="L15" s="467">
        <v>1375.87399291</v>
      </c>
      <c r="M15" s="480">
        <v>579.27753737399996</v>
      </c>
      <c r="N15" s="480">
        <v>1144.1938367069999</v>
      </c>
      <c r="O15" s="480">
        <v>863.56756215500002</v>
      </c>
      <c r="P15" s="467">
        <v>864.08014691999995</v>
      </c>
    </row>
    <row r="16" spans="1:16" s="465" customFormat="1" ht="16.5" customHeight="1" x14ac:dyDescent="0.2">
      <c r="A16" s="465" t="s">
        <v>167</v>
      </c>
      <c r="B16" s="467">
        <v>329.03903878900002</v>
      </c>
      <c r="C16" s="467">
        <v>309.88178833199999</v>
      </c>
      <c r="D16" s="467">
        <v>320.24088117399998</v>
      </c>
      <c r="E16" s="467">
        <v>408.62858665700003</v>
      </c>
      <c r="F16" s="467">
        <v>526.72885370400002</v>
      </c>
      <c r="G16" s="467">
        <v>606.176487802</v>
      </c>
      <c r="H16" s="467">
        <v>719.25770145900003</v>
      </c>
      <c r="I16" s="467">
        <v>831.01623163600004</v>
      </c>
      <c r="J16" s="467">
        <v>969.29226679400006</v>
      </c>
      <c r="K16" s="467">
        <v>1070.4749035059999</v>
      </c>
      <c r="L16" s="467">
        <v>957.94103492399995</v>
      </c>
      <c r="M16" s="480">
        <v>512.94587696999997</v>
      </c>
      <c r="N16" s="480">
        <v>955.05436883599998</v>
      </c>
      <c r="O16" s="480">
        <v>735.433764569</v>
      </c>
      <c r="P16" s="467">
        <v>733.457201564</v>
      </c>
    </row>
    <row r="17" spans="1:16" s="465" customFormat="1" ht="16.5" customHeight="1" x14ac:dyDescent="0.2">
      <c r="A17" s="465" t="s">
        <v>199</v>
      </c>
      <c r="B17" s="467">
        <v>46.535418024000002</v>
      </c>
      <c r="C17" s="467">
        <v>36.654415839000002</v>
      </c>
      <c r="D17" s="467">
        <v>36.808711633999998</v>
      </c>
      <c r="E17" s="467">
        <v>71.333982332000005</v>
      </c>
      <c r="F17" s="467">
        <v>111.477759041</v>
      </c>
      <c r="G17" s="467">
        <v>139.53654794799999</v>
      </c>
      <c r="H17" s="467">
        <v>174.52512188200001</v>
      </c>
      <c r="I17" s="467">
        <v>207.48238986999999</v>
      </c>
      <c r="J17" s="467">
        <v>213.760420858</v>
      </c>
      <c r="K17" s="467">
        <v>267.077759528</v>
      </c>
      <c r="L17" s="467">
        <v>187.56261226500001</v>
      </c>
      <c r="M17" s="480">
        <v>105.87203098800001</v>
      </c>
      <c r="N17" s="480">
        <v>213.13789207600001</v>
      </c>
      <c r="O17" s="480">
        <v>159.852796533</v>
      </c>
      <c r="P17" s="467">
        <v>152.72721985499999</v>
      </c>
    </row>
    <row r="18" spans="1:16" s="465" customFormat="1" ht="16.5" customHeight="1" x14ac:dyDescent="0.2">
      <c r="A18" s="465" t="s">
        <v>168</v>
      </c>
      <c r="B18" s="467">
        <v>189.339171255</v>
      </c>
      <c r="C18" s="467">
        <v>117.205859805</v>
      </c>
      <c r="D18" s="467">
        <v>80.050294864999998</v>
      </c>
      <c r="E18" s="467">
        <v>56.536008549000002</v>
      </c>
      <c r="F18" s="467">
        <v>55.743588172999999</v>
      </c>
      <c r="G18" s="467">
        <v>65.140313266999996</v>
      </c>
      <c r="H18" s="467">
        <v>72.622200536999998</v>
      </c>
      <c r="I18" s="467">
        <v>77.190516049999999</v>
      </c>
      <c r="J18" s="467">
        <v>74.956194804999996</v>
      </c>
      <c r="K18" s="467">
        <v>88.320199744000007</v>
      </c>
      <c r="L18" s="467">
        <v>417.93295798600002</v>
      </c>
      <c r="M18" s="480">
        <v>66.331660404000004</v>
      </c>
      <c r="N18" s="480">
        <v>189.13946787099999</v>
      </c>
      <c r="O18" s="480">
        <v>128.13379758599999</v>
      </c>
      <c r="P18" s="467">
        <v>130.622945356</v>
      </c>
    </row>
    <row r="19" spans="1:16" s="465" customFormat="1" ht="16.5" customHeight="1" x14ac:dyDescent="0.2">
      <c r="A19" s="465" t="s">
        <v>169</v>
      </c>
      <c r="B19" s="467">
        <v>373.04861960099998</v>
      </c>
      <c r="C19" s="467">
        <v>267.26430577799999</v>
      </c>
      <c r="D19" s="467">
        <v>218.56779691</v>
      </c>
      <c r="E19" s="467">
        <v>200.450688386</v>
      </c>
      <c r="F19" s="467">
        <v>195.61605234999999</v>
      </c>
      <c r="G19" s="467">
        <v>202.30994946800001</v>
      </c>
      <c r="H19" s="467">
        <v>210.45691227899999</v>
      </c>
      <c r="I19" s="467">
        <v>234.998039495</v>
      </c>
      <c r="J19" s="467">
        <v>244.16169493300001</v>
      </c>
      <c r="K19" s="467">
        <v>257.23465238799997</v>
      </c>
      <c r="L19" s="467">
        <v>196.134526736</v>
      </c>
      <c r="M19" s="480">
        <v>207.27854288699999</v>
      </c>
      <c r="N19" s="480">
        <v>228.95166978500001</v>
      </c>
      <c r="O19" s="480">
        <v>218.185386591</v>
      </c>
      <c r="P19" s="467">
        <v>214.70832300500001</v>
      </c>
    </row>
    <row r="20" spans="1:16" s="465" customFormat="1" ht="16.5" customHeight="1" x14ac:dyDescent="0.2">
      <c r="A20" s="465" t="s">
        <v>170</v>
      </c>
      <c r="B20" s="467">
        <v>216.53737885000001</v>
      </c>
      <c r="C20" s="467">
        <v>178.76637857700001</v>
      </c>
      <c r="D20" s="467">
        <v>151.60883392599999</v>
      </c>
      <c r="E20" s="467">
        <v>145.546472744</v>
      </c>
      <c r="F20" s="467">
        <v>145.34635894600001</v>
      </c>
      <c r="G20" s="467">
        <v>147.03276265900001</v>
      </c>
      <c r="H20" s="467">
        <v>151.53388240999999</v>
      </c>
      <c r="I20" s="467">
        <v>176.01716021300001</v>
      </c>
      <c r="J20" s="467">
        <v>200.835229967</v>
      </c>
      <c r="K20" s="467">
        <v>213.503580873</v>
      </c>
      <c r="L20" s="467">
        <v>164.80256901300001</v>
      </c>
      <c r="M20" s="480">
        <v>149.206954792</v>
      </c>
      <c r="N20" s="480">
        <v>186.29106512999999</v>
      </c>
      <c r="O20" s="480">
        <v>167.86926398599999</v>
      </c>
      <c r="P20" s="467">
        <v>166.190076272</v>
      </c>
    </row>
    <row r="21" spans="1:16" s="465" customFormat="1" ht="16.5" customHeight="1" x14ac:dyDescent="0.2">
      <c r="A21" s="465" t="s">
        <v>171</v>
      </c>
      <c r="B21" s="467">
        <v>72.408457077999998</v>
      </c>
      <c r="C21" s="467">
        <v>39.395007268000001</v>
      </c>
      <c r="D21" s="467">
        <v>17.024143691999999</v>
      </c>
      <c r="E21" s="467">
        <v>5.0764745519999996</v>
      </c>
      <c r="F21" s="467">
        <v>2.8568584819999998</v>
      </c>
      <c r="G21" s="467">
        <v>2.4864060729999999</v>
      </c>
      <c r="H21" s="467">
        <v>2.3658813990000001</v>
      </c>
      <c r="I21" s="467">
        <v>2.3678301469999998</v>
      </c>
      <c r="J21" s="467">
        <v>4.0701694709999998</v>
      </c>
      <c r="K21" s="467">
        <v>6.347871703</v>
      </c>
      <c r="L21" s="467">
        <v>8.1637261480000003</v>
      </c>
      <c r="M21" s="480">
        <v>6.4538212870000002</v>
      </c>
      <c r="N21" s="480">
        <v>5.447581853</v>
      </c>
      <c r="O21" s="480">
        <v>5.9474385999999999</v>
      </c>
      <c r="P21" s="467">
        <v>5.736934271</v>
      </c>
    </row>
    <row r="22" spans="1:16" s="465" customFormat="1" ht="16.5" customHeight="1" x14ac:dyDescent="0.2">
      <c r="A22" s="687" t="s">
        <v>608</v>
      </c>
      <c r="B22" s="467">
        <v>84.102783672000001</v>
      </c>
      <c r="C22" s="467">
        <v>49.102919931999999</v>
      </c>
      <c r="D22" s="467">
        <v>49.934819292</v>
      </c>
      <c r="E22" s="467">
        <v>49.827741091</v>
      </c>
      <c r="F22" s="467">
        <v>47.412834922000002</v>
      </c>
      <c r="G22" s="467">
        <v>52.790780736000002</v>
      </c>
      <c r="H22" s="467">
        <v>56.557148470000001</v>
      </c>
      <c r="I22" s="467">
        <v>56.613049134000001</v>
      </c>
      <c r="J22" s="467">
        <v>39.256295495000003</v>
      </c>
      <c r="K22" s="467">
        <v>37.383199812000001</v>
      </c>
      <c r="L22" s="467">
        <v>23.168231575</v>
      </c>
      <c r="M22" s="480">
        <v>51.617766807999999</v>
      </c>
      <c r="N22" s="480">
        <v>37.213022803000001</v>
      </c>
      <c r="O22" s="480">
        <v>44.368684006000002</v>
      </c>
      <c r="P22" s="467">
        <v>42.781312462999999</v>
      </c>
    </row>
    <row r="23" spans="1:16" s="465" customFormat="1" ht="16.5" customHeight="1" x14ac:dyDescent="0.2">
      <c r="A23" s="465" t="s">
        <v>172</v>
      </c>
      <c r="B23" s="467">
        <v>39.984899356</v>
      </c>
      <c r="C23" s="467">
        <v>22.013503871000001</v>
      </c>
      <c r="D23" s="467">
        <v>20.041526115</v>
      </c>
      <c r="E23" s="467">
        <v>26.001775609999999</v>
      </c>
      <c r="F23" s="467">
        <v>36.858432917000002</v>
      </c>
      <c r="G23" s="467">
        <v>49.559358203000002</v>
      </c>
      <c r="H23" s="467">
        <v>60.974592276999999</v>
      </c>
      <c r="I23" s="467">
        <v>74.080094948999999</v>
      </c>
      <c r="J23" s="467">
        <v>86.569828104999999</v>
      </c>
      <c r="K23" s="467">
        <v>82.546396147999999</v>
      </c>
      <c r="L23" s="467">
        <v>73.721341667000004</v>
      </c>
      <c r="M23" s="480">
        <v>38.262608166</v>
      </c>
      <c r="N23" s="480">
        <v>79.181583117000002</v>
      </c>
      <c r="O23" s="480">
        <v>58.854785124999999</v>
      </c>
      <c r="P23" s="467">
        <v>57.460450358999999</v>
      </c>
    </row>
    <row r="24" spans="1:16" s="465" customFormat="1" ht="16.5" customHeight="1" x14ac:dyDescent="0.2">
      <c r="A24" s="465" t="s">
        <v>173</v>
      </c>
      <c r="B24" s="467">
        <v>122.72755911</v>
      </c>
      <c r="C24" s="467">
        <v>85.043821274999999</v>
      </c>
      <c r="D24" s="467">
        <v>62.951772501000001</v>
      </c>
      <c r="E24" s="467">
        <v>62.953761186999998</v>
      </c>
      <c r="F24" s="467">
        <v>70.489937988999998</v>
      </c>
      <c r="G24" s="467">
        <v>78.941617301999997</v>
      </c>
      <c r="H24" s="467">
        <v>87.521093824000005</v>
      </c>
      <c r="I24" s="467">
        <v>98.367048500999999</v>
      </c>
      <c r="J24" s="467">
        <v>118.08435538800001</v>
      </c>
      <c r="K24" s="467">
        <v>129.112213311</v>
      </c>
      <c r="L24" s="467">
        <v>151.88401885600001</v>
      </c>
      <c r="M24" s="480">
        <v>72.997483865000007</v>
      </c>
      <c r="N24" s="480">
        <v>126.977896239</v>
      </c>
      <c r="O24" s="480">
        <v>100.162734345</v>
      </c>
      <c r="P24" s="467">
        <v>102.633781559</v>
      </c>
    </row>
    <row r="25" spans="1:16" s="465" customFormat="1" ht="16.5" customHeight="1" x14ac:dyDescent="0.2">
      <c r="A25" s="475" t="s">
        <v>174</v>
      </c>
      <c r="B25" s="468">
        <v>140.137261954</v>
      </c>
      <c r="C25" s="468">
        <v>103.19249726699999</v>
      </c>
      <c r="D25" s="468">
        <v>80.355344837000004</v>
      </c>
      <c r="E25" s="468">
        <v>58.416797617999997</v>
      </c>
      <c r="F25" s="468">
        <v>48.601095702999999</v>
      </c>
      <c r="G25" s="468">
        <v>40.346346963000002</v>
      </c>
      <c r="H25" s="468">
        <v>40.676568484000001</v>
      </c>
      <c r="I25" s="468">
        <v>38.907343566999998</v>
      </c>
      <c r="J25" s="468">
        <v>37.779908624000001</v>
      </c>
      <c r="K25" s="468">
        <v>44.297455051999997</v>
      </c>
      <c r="L25" s="468">
        <v>81.442493350999996</v>
      </c>
      <c r="M25" s="481">
        <v>54.576539292</v>
      </c>
      <c r="N25" s="481">
        <v>53.313453545999998</v>
      </c>
      <c r="O25" s="481">
        <v>53.940900564000003</v>
      </c>
      <c r="P25" s="468">
        <v>56.534100207999998</v>
      </c>
    </row>
    <row r="26" spans="1:16" s="465" customFormat="1" ht="16.5" customHeight="1" x14ac:dyDescent="0.25">
      <c r="A26" s="474" t="s">
        <v>175</v>
      </c>
      <c r="B26" s="466">
        <v>369.03397410100001</v>
      </c>
      <c r="C26" s="466">
        <v>246.907163771</v>
      </c>
      <c r="D26" s="466">
        <v>186.24690223499999</v>
      </c>
      <c r="E26" s="466">
        <v>169.05560972999999</v>
      </c>
      <c r="F26" s="466">
        <v>183.54543373600001</v>
      </c>
      <c r="G26" s="466">
        <v>188.308707755</v>
      </c>
      <c r="H26" s="466">
        <v>192.18487735400001</v>
      </c>
      <c r="I26" s="466">
        <v>191.73293915299999</v>
      </c>
      <c r="J26" s="466">
        <v>202.12282794800001</v>
      </c>
      <c r="K26" s="466">
        <v>229.79536598499999</v>
      </c>
      <c r="L26" s="466">
        <v>234.84005237900001</v>
      </c>
      <c r="M26" s="479">
        <v>184.711561093</v>
      </c>
      <c r="N26" s="479">
        <v>215.407342916</v>
      </c>
      <c r="O26" s="479">
        <v>200.158990359</v>
      </c>
      <c r="P26" s="466">
        <v>203.98256769400001</v>
      </c>
    </row>
    <row r="27" spans="1:16" s="465" customFormat="1" ht="16.5" customHeight="1" x14ac:dyDescent="0.25">
      <c r="A27" s="476" t="s">
        <v>176</v>
      </c>
      <c r="B27" s="469">
        <v>281.521175019</v>
      </c>
      <c r="C27" s="469">
        <v>168.362478216</v>
      </c>
      <c r="D27" s="469">
        <v>119.46930403899999</v>
      </c>
      <c r="E27" s="469">
        <v>103.516576425</v>
      </c>
      <c r="F27" s="469">
        <v>117.121722023</v>
      </c>
      <c r="G27" s="469">
        <v>121.209443022</v>
      </c>
      <c r="H27" s="469">
        <v>114.92285602299999</v>
      </c>
      <c r="I27" s="469">
        <v>110.11025846299999</v>
      </c>
      <c r="J27" s="469">
        <v>103.99147003</v>
      </c>
      <c r="K27" s="469">
        <v>94.823341248000006</v>
      </c>
      <c r="L27" s="469">
        <v>114.05712002999999</v>
      </c>
      <c r="M27" s="482">
        <v>115.386583651</v>
      </c>
      <c r="N27" s="482">
        <v>106.923087495</v>
      </c>
      <c r="O27" s="482">
        <v>111.127390679</v>
      </c>
      <c r="P27" s="469">
        <v>113.67988133999999</v>
      </c>
    </row>
    <row r="28" spans="1:16" s="465" customFormat="1" ht="16.5" customHeight="1" x14ac:dyDescent="0.25">
      <c r="A28" s="474" t="s">
        <v>177</v>
      </c>
      <c r="B28" s="466">
        <v>557.66159629399999</v>
      </c>
      <c r="C28" s="466">
        <v>411.64706772099998</v>
      </c>
      <c r="D28" s="466">
        <v>321.096623497</v>
      </c>
      <c r="E28" s="466">
        <v>320.29456347600001</v>
      </c>
      <c r="F28" s="466">
        <v>339.99101076300002</v>
      </c>
      <c r="G28" s="466">
        <v>352.386030049</v>
      </c>
      <c r="H28" s="466">
        <v>346.91655489499999</v>
      </c>
      <c r="I28" s="466">
        <v>364.360818483</v>
      </c>
      <c r="J28" s="466">
        <v>375.83416790000001</v>
      </c>
      <c r="K28" s="466">
        <v>438.90862230099998</v>
      </c>
      <c r="L28" s="466">
        <v>409.63203095</v>
      </c>
      <c r="M28" s="479">
        <v>338.13128841899999</v>
      </c>
      <c r="N28" s="479">
        <v>395.33134557900001</v>
      </c>
      <c r="O28" s="479">
        <v>366.91680175400001</v>
      </c>
      <c r="P28" s="466">
        <v>374.88907188500002</v>
      </c>
    </row>
    <row r="29" spans="1:16" s="465" customFormat="1" ht="16.5" customHeight="1" x14ac:dyDescent="0.2">
      <c r="A29" s="465" t="s">
        <v>178</v>
      </c>
      <c r="B29" s="467">
        <v>531.024394573</v>
      </c>
      <c r="C29" s="467">
        <v>389.71683633399999</v>
      </c>
      <c r="D29" s="467">
        <v>300.56909740200001</v>
      </c>
      <c r="E29" s="467">
        <v>301.72847709600001</v>
      </c>
      <c r="F29" s="467">
        <v>322.522803673</v>
      </c>
      <c r="G29" s="467">
        <v>334.07606749299998</v>
      </c>
      <c r="H29" s="467">
        <v>324.81793631099998</v>
      </c>
      <c r="I29" s="467">
        <v>334.54229584900003</v>
      </c>
      <c r="J29" s="467">
        <v>343.27686361999997</v>
      </c>
      <c r="K29" s="467">
        <v>396.10551194700002</v>
      </c>
      <c r="L29" s="467">
        <v>326.05181243099997</v>
      </c>
      <c r="M29" s="480">
        <v>318.58229315300002</v>
      </c>
      <c r="N29" s="480">
        <v>344.98958549000002</v>
      </c>
      <c r="O29" s="480">
        <v>331.87157123100002</v>
      </c>
      <c r="P29" s="467">
        <v>339.263638641</v>
      </c>
    </row>
    <row r="30" spans="1:16" s="465" customFormat="1" ht="16.5" customHeight="1" x14ac:dyDescent="0.2">
      <c r="A30" s="465" t="s">
        <v>179</v>
      </c>
      <c r="B30" s="467">
        <v>20.224263711999999</v>
      </c>
      <c r="C30" s="467">
        <v>14.643759529</v>
      </c>
      <c r="D30" s="467">
        <v>11.170163852</v>
      </c>
      <c r="E30" s="467">
        <v>10.662423508</v>
      </c>
      <c r="F30" s="467">
        <v>10.149238464</v>
      </c>
      <c r="G30" s="467">
        <v>11.215485892</v>
      </c>
      <c r="H30" s="467">
        <v>13.809071587</v>
      </c>
      <c r="I30" s="467">
        <v>17.939242234999998</v>
      </c>
      <c r="J30" s="467">
        <v>17.493053118999999</v>
      </c>
      <c r="K30" s="467">
        <v>25.432593870000002</v>
      </c>
      <c r="L30" s="467">
        <v>67.848165760000001</v>
      </c>
      <c r="M30" s="480">
        <v>11.625912683999999</v>
      </c>
      <c r="N30" s="480">
        <v>35.307707121</v>
      </c>
      <c r="O30" s="480">
        <v>23.543603739000002</v>
      </c>
      <c r="P30" s="467">
        <v>23.371601746</v>
      </c>
    </row>
    <row r="31" spans="1:16" s="465" customFormat="1" ht="16.5" customHeight="1" x14ac:dyDescent="0.2">
      <c r="A31" s="465" t="s">
        <v>180</v>
      </c>
      <c r="B31" s="467">
        <v>6.4129380090000003</v>
      </c>
      <c r="C31" s="467">
        <v>7.2864718570000004</v>
      </c>
      <c r="D31" s="467">
        <v>9.3573622430000007</v>
      </c>
      <c r="E31" s="467">
        <v>7.903662873</v>
      </c>
      <c r="F31" s="467">
        <v>7.3189686260000002</v>
      </c>
      <c r="G31" s="467">
        <v>7.0944766640000001</v>
      </c>
      <c r="H31" s="467">
        <v>8.2895469970000004</v>
      </c>
      <c r="I31" s="467">
        <v>11.879280400000001</v>
      </c>
      <c r="J31" s="467">
        <v>15.064251161</v>
      </c>
      <c r="K31" s="467">
        <v>17.370516485</v>
      </c>
      <c r="L31" s="467">
        <v>15.732052758</v>
      </c>
      <c r="M31" s="480">
        <v>7.9230825820000002</v>
      </c>
      <c r="N31" s="480">
        <v>15.034052967999999</v>
      </c>
      <c r="O31" s="480">
        <v>11.501626784000001</v>
      </c>
      <c r="P31" s="467">
        <v>12.253831498</v>
      </c>
    </row>
    <row r="32" spans="1:16" s="465" customFormat="1" ht="16.5" customHeight="1" x14ac:dyDescent="0.25">
      <c r="A32" s="474" t="s">
        <v>181</v>
      </c>
      <c r="B32" s="466">
        <v>303.58095948599998</v>
      </c>
      <c r="C32" s="466">
        <v>219.05630817900001</v>
      </c>
      <c r="D32" s="466">
        <v>177.82905012000001</v>
      </c>
      <c r="E32" s="466">
        <v>176.45461112300001</v>
      </c>
      <c r="F32" s="466">
        <v>175.58024514600001</v>
      </c>
      <c r="G32" s="466">
        <v>173.97840381899999</v>
      </c>
      <c r="H32" s="466">
        <v>163.511693286</v>
      </c>
      <c r="I32" s="466">
        <v>168.72143483400001</v>
      </c>
      <c r="J32" s="466">
        <v>180.13764294500001</v>
      </c>
      <c r="K32" s="466">
        <v>192.35356116200001</v>
      </c>
      <c r="L32" s="466">
        <v>110.46001319299999</v>
      </c>
      <c r="M32" s="479">
        <v>175.26035484100001</v>
      </c>
      <c r="N32" s="479">
        <v>157.291002991</v>
      </c>
      <c r="O32" s="479">
        <v>166.21740903</v>
      </c>
      <c r="P32" s="466">
        <v>170.254008336</v>
      </c>
    </row>
    <row r="33" spans="1:16" s="465" customFormat="1" ht="16.5" customHeight="1" x14ac:dyDescent="0.2">
      <c r="A33" s="465" t="s">
        <v>182</v>
      </c>
      <c r="B33" s="467">
        <v>64.470429741999993</v>
      </c>
      <c r="C33" s="467">
        <v>47.228932733000001</v>
      </c>
      <c r="D33" s="467">
        <v>37.130860407999997</v>
      </c>
      <c r="E33" s="467">
        <v>37.180152405000001</v>
      </c>
      <c r="F33" s="467">
        <v>39.089507298999997</v>
      </c>
      <c r="G33" s="467">
        <v>40.118144104000002</v>
      </c>
      <c r="H33" s="467">
        <v>38.393113628000002</v>
      </c>
      <c r="I33" s="467">
        <v>41.065446893999997</v>
      </c>
      <c r="J33" s="467">
        <v>43.650262197000004</v>
      </c>
      <c r="K33" s="467">
        <v>45.583772332000002</v>
      </c>
      <c r="L33" s="467">
        <v>31.784323108999999</v>
      </c>
      <c r="M33" s="480">
        <v>38.617160437000003</v>
      </c>
      <c r="N33" s="480">
        <v>39.604916342000003</v>
      </c>
      <c r="O33" s="480">
        <v>39.114241421999999</v>
      </c>
      <c r="P33" s="467">
        <v>39.710811999000001</v>
      </c>
    </row>
    <row r="34" spans="1:16" s="465" customFormat="1" ht="16.5" customHeight="1" x14ac:dyDescent="0.2">
      <c r="A34" s="465" t="s">
        <v>183</v>
      </c>
      <c r="B34" s="467">
        <v>220.838787661</v>
      </c>
      <c r="C34" s="467">
        <v>152.36173611699999</v>
      </c>
      <c r="D34" s="467">
        <v>117.761419538</v>
      </c>
      <c r="E34" s="467">
        <v>114.87383432999999</v>
      </c>
      <c r="F34" s="467">
        <v>107.523865519</v>
      </c>
      <c r="G34" s="467">
        <v>105.315743453</v>
      </c>
      <c r="H34" s="467">
        <v>91.659472604000001</v>
      </c>
      <c r="I34" s="467">
        <v>89.075662085999994</v>
      </c>
      <c r="J34" s="467">
        <v>90.572291343000003</v>
      </c>
      <c r="K34" s="467">
        <v>91.439935364999997</v>
      </c>
      <c r="L34" s="467">
        <v>48.174494926000001</v>
      </c>
      <c r="M34" s="480">
        <v>109.165708029</v>
      </c>
      <c r="N34" s="480">
        <v>76.643549644999993</v>
      </c>
      <c r="O34" s="480">
        <v>92.799168022999993</v>
      </c>
      <c r="P34" s="467">
        <v>94.349235915999998</v>
      </c>
    </row>
    <row r="35" spans="1:16" s="465" customFormat="1" ht="16.5" customHeight="1" x14ac:dyDescent="0.2">
      <c r="A35" s="475" t="s">
        <v>184</v>
      </c>
      <c r="B35" s="468">
        <v>18.271742082999999</v>
      </c>
      <c r="C35" s="468">
        <v>19.465639328000002</v>
      </c>
      <c r="D35" s="468">
        <v>22.936770174999999</v>
      </c>
      <c r="E35" s="468">
        <v>24.400624388000001</v>
      </c>
      <c r="F35" s="468">
        <v>28.966872328000001</v>
      </c>
      <c r="G35" s="468">
        <v>28.544516262999998</v>
      </c>
      <c r="H35" s="468">
        <v>33.459107052999997</v>
      </c>
      <c r="I35" s="468">
        <v>38.580325854999998</v>
      </c>
      <c r="J35" s="468">
        <v>45.915089405000003</v>
      </c>
      <c r="K35" s="468">
        <v>55.329853464999999</v>
      </c>
      <c r="L35" s="468">
        <v>30.501195159000002</v>
      </c>
      <c r="M35" s="481">
        <v>27.477486374000001</v>
      </c>
      <c r="N35" s="481">
        <v>41.042537004000003</v>
      </c>
      <c r="O35" s="481">
        <v>34.303999584000003</v>
      </c>
      <c r="P35" s="468">
        <v>36.193960421</v>
      </c>
    </row>
    <row r="36" spans="1:16" s="465" customFormat="1" ht="16.5" customHeight="1" x14ac:dyDescent="0.25">
      <c r="A36" s="477" t="s">
        <v>185</v>
      </c>
      <c r="B36" s="466">
        <v>1382.904172258</v>
      </c>
      <c r="C36" s="466">
        <v>1069.341680277</v>
      </c>
      <c r="D36" s="466">
        <v>917.057337663</v>
      </c>
      <c r="E36" s="466">
        <v>964.22657175300003</v>
      </c>
      <c r="F36" s="466">
        <v>1090.483537862</v>
      </c>
      <c r="G36" s="466">
        <v>1206.551395299</v>
      </c>
      <c r="H36" s="466">
        <v>1346.240746401</v>
      </c>
      <c r="I36" s="466">
        <v>1527.187153527</v>
      </c>
      <c r="J36" s="466">
        <v>1704.555588601</v>
      </c>
      <c r="K36" s="466">
        <v>1881.0990764640001</v>
      </c>
      <c r="L36" s="466">
        <v>2053.8483520909999</v>
      </c>
      <c r="M36" s="479">
        <v>1105.8124389090001</v>
      </c>
      <c r="N36" s="479">
        <v>1812.542442056</v>
      </c>
      <c r="O36" s="479">
        <v>1461.469180174</v>
      </c>
      <c r="P36" s="466">
        <v>1466.3233062419999</v>
      </c>
    </row>
    <row r="37" spans="1:16" s="465" customFormat="1" ht="16.5" customHeight="1" x14ac:dyDescent="0.25">
      <c r="A37" s="477" t="s">
        <v>186</v>
      </c>
      <c r="B37" s="466">
        <v>1497.857509551</v>
      </c>
      <c r="C37" s="466">
        <v>1123.658084506</v>
      </c>
      <c r="D37" s="466">
        <v>960.03666652200002</v>
      </c>
      <c r="E37" s="466">
        <v>989.44222912999999</v>
      </c>
      <c r="F37" s="466">
        <v>1109.6182059820001</v>
      </c>
      <c r="G37" s="466">
        <v>1216.4524768240001</v>
      </c>
      <c r="H37" s="466">
        <v>1355.0207621459999</v>
      </c>
      <c r="I37" s="466">
        <v>1523.280709032</v>
      </c>
      <c r="J37" s="466">
        <v>1710.981891594</v>
      </c>
      <c r="K37" s="466">
        <v>1864.3393813099999</v>
      </c>
      <c r="L37" s="466">
        <v>1989.516386713</v>
      </c>
      <c r="M37" s="479">
        <v>1127.6530664239999</v>
      </c>
      <c r="N37" s="479">
        <v>1789.9094423839999</v>
      </c>
      <c r="O37" s="479">
        <v>1460.9287778089999</v>
      </c>
      <c r="P37" s="466">
        <v>1465.6708103860001</v>
      </c>
    </row>
    <row r="38" spans="1:16" s="465" customFormat="1" ht="16.5" customHeight="1" x14ac:dyDescent="0.25">
      <c r="A38" s="476" t="s">
        <v>187</v>
      </c>
      <c r="B38" s="469">
        <v>114.953337293</v>
      </c>
      <c r="C38" s="469">
        <v>54.316404229</v>
      </c>
      <c r="D38" s="469">
        <v>42.979328858999999</v>
      </c>
      <c r="E38" s="469">
        <v>25.215657376999999</v>
      </c>
      <c r="F38" s="469">
        <v>19.134668120000001</v>
      </c>
      <c r="G38" s="469">
        <v>9.9010815250000004</v>
      </c>
      <c r="H38" s="469">
        <v>8.780015745</v>
      </c>
      <c r="I38" s="469">
        <v>-3.9064444950000001</v>
      </c>
      <c r="J38" s="469">
        <v>6.4263029930000002</v>
      </c>
      <c r="K38" s="469">
        <v>-16.759695154999999</v>
      </c>
      <c r="L38" s="469">
        <v>-64.331965378000007</v>
      </c>
      <c r="M38" s="482">
        <v>21.840627514000001</v>
      </c>
      <c r="N38" s="482">
        <v>-22.632999672</v>
      </c>
      <c r="O38" s="482">
        <v>-0.54040236500000005</v>
      </c>
      <c r="P38" s="469">
        <v>-0.65249585499999996</v>
      </c>
    </row>
    <row r="39" spans="1:16" s="465" customFormat="1" ht="16.5" customHeight="1" x14ac:dyDescent="0.2">
      <c r="A39" s="465" t="s">
        <v>188</v>
      </c>
      <c r="B39" s="467">
        <v>87.512799082000001</v>
      </c>
      <c r="C39" s="467">
        <v>78.544685553999997</v>
      </c>
      <c r="D39" s="467">
        <v>66.777598196</v>
      </c>
      <c r="E39" s="467">
        <v>65.539033305000004</v>
      </c>
      <c r="F39" s="467">
        <v>66.423711714000007</v>
      </c>
      <c r="G39" s="467">
        <v>67.099264732999998</v>
      </c>
      <c r="H39" s="467">
        <v>77.262021331</v>
      </c>
      <c r="I39" s="467">
        <v>81.622680689999996</v>
      </c>
      <c r="J39" s="467">
        <v>98.131357918000006</v>
      </c>
      <c r="K39" s="467">
        <v>134.97202473600001</v>
      </c>
      <c r="L39" s="467">
        <v>120.78293234900001</v>
      </c>
      <c r="M39" s="480">
        <v>69.324977442999995</v>
      </c>
      <c r="N39" s="480">
        <v>108.484255422</v>
      </c>
      <c r="O39" s="480">
        <v>89.031599681000003</v>
      </c>
      <c r="P39" s="467">
        <v>90.302686354000002</v>
      </c>
    </row>
    <row r="40" spans="1:16" s="465" customFormat="1" ht="16.5" customHeight="1" x14ac:dyDescent="0.2">
      <c r="A40" s="465" t="s">
        <v>189</v>
      </c>
      <c r="B40" s="467">
        <v>79.059555209999999</v>
      </c>
      <c r="C40" s="467">
        <v>66.899871812000001</v>
      </c>
      <c r="D40" s="467">
        <v>52.423343979000002</v>
      </c>
      <c r="E40" s="467">
        <v>53.818821745999998</v>
      </c>
      <c r="F40" s="467">
        <v>53.968319467999997</v>
      </c>
      <c r="G40" s="467">
        <v>58.335795247</v>
      </c>
      <c r="H40" s="467">
        <v>65.141375955000001</v>
      </c>
      <c r="I40" s="467">
        <v>77.885570188000003</v>
      </c>
      <c r="J40" s="467">
        <v>94.574320958000001</v>
      </c>
      <c r="K40" s="467">
        <v>134.88973860600001</v>
      </c>
      <c r="L40" s="467">
        <v>169.06808108999999</v>
      </c>
      <c r="M40" s="480">
        <v>57.478441965999998</v>
      </c>
      <c r="N40" s="480">
        <v>122.331708226</v>
      </c>
      <c r="O40" s="480">
        <v>90.115377197000001</v>
      </c>
      <c r="P40" s="467">
        <v>90.226584556000006</v>
      </c>
    </row>
    <row r="41" spans="1:16" s="465" customFormat="1" ht="16.5" customHeight="1" x14ac:dyDescent="0.2">
      <c r="A41" s="475" t="s">
        <v>190</v>
      </c>
      <c r="B41" s="468">
        <v>-8.4532438719999998</v>
      </c>
      <c r="C41" s="468">
        <v>-11.644813743</v>
      </c>
      <c r="D41" s="468">
        <v>-14.354254215999999</v>
      </c>
      <c r="E41" s="468">
        <v>-11.720211558999999</v>
      </c>
      <c r="F41" s="468">
        <v>-12.455392246000001</v>
      </c>
      <c r="G41" s="468">
        <v>-8.763469486</v>
      </c>
      <c r="H41" s="468">
        <v>-12.120645377000001</v>
      </c>
      <c r="I41" s="468">
        <v>-3.7371105020000002</v>
      </c>
      <c r="J41" s="468">
        <v>-3.55703696</v>
      </c>
      <c r="K41" s="468">
        <v>-8.2286130999999998E-2</v>
      </c>
      <c r="L41" s="468">
        <v>48.285148741999997</v>
      </c>
      <c r="M41" s="481">
        <v>-11.846535476</v>
      </c>
      <c r="N41" s="481">
        <v>13.847452804</v>
      </c>
      <c r="O41" s="481">
        <v>1.0837775160000001</v>
      </c>
      <c r="P41" s="468">
        <v>-7.6101797999999998E-2</v>
      </c>
    </row>
    <row r="42" spans="1:16" s="465" customFormat="1" ht="16.5" customHeight="1" x14ac:dyDescent="0.25">
      <c r="A42" s="477" t="s">
        <v>191</v>
      </c>
      <c r="B42" s="466">
        <v>1470.4169713399999</v>
      </c>
      <c r="C42" s="466">
        <v>1147.8863658319999</v>
      </c>
      <c r="D42" s="466">
        <v>983.83493585899998</v>
      </c>
      <c r="E42" s="466">
        <v>1029.7656050579999</v>
      </c>
      <c r="F42" s="466">
        <v>1156.9072495759999</v>
      </c>
      <c r="G42" s="466">
        <v>1273.6506600319999</v>
      </c>
      <c r="H42" s="466">
        <v>1423.5027677319999</v>
      </c>
      <c r="I42" s="466">
        <v>1608.8098342169999</v>
      </c>
      <c r="J42" s="466">
        <v>1802.686946519</v>
      </c>
      <c r="K42" s="466">
        <v>2016.0711012009999</v>
      </c>
      <c r="L42" s="466">
        <v>2174.631284439</v>
      </c>
      <c r="M42" s="479">
        <v>1175.1374163519999</v>
      </c>
      <c r="N42" s="479">
        <v>1921.026697477</v>
      </c>
      <c r="O42" s="479">
        <v>1550.500779855</v>
      </c>
      <c r="P42" s="466">
        <v>1556.6259925950001</v>
      </c>
    </row>
    <row r="43" spans="1:16" s="465" customFormat="1" ht="16.5" customHeight="1" x14ac:dyDescent="0.25">
      <c r="A43" s="477" t="s">
        <v>192</v>
      </c>
      <c r="B43" s="466">
        <v>1576.9170647599999</v>
      </c>
      <c r="C43" s="466">
        <v>1190.5579563169999</v>
      </c>
      <c r="D43" s="466">
        <v>1012.4600105010001</v>
      </c>
      <c r="E43" s="466">
        <v>1043.2610508749999</v>
      </c>
      <c r="F43" s="466">
        <v>1163.58652545</v>
      </c>
      <c r="G43" s="466">
        <v>1274.7882720709999</v>
      </c>
      <c r="H43" s="466">
        <v>1420.162138101</v>
      </c>
      <c r="I43" s="466">
        <v>1601.16627922</v>
      </c>
      <c r="J43" s="466">
        <v>1805.556212552</v>
      </c>
      <c r="K43" s="466">
        <v>1999.229119915</v>
      </c>
      <c r="L43" s="466">
        <v>2158.5844678029998</v>
      </c>
      <c r="M43" s="479">
        <v>1185.1315083899999</v>
      </c>
      <c r="N43" s="479">
        <v>1912.24115061</v>
      </c>
      <c r="O43" s="479">
        <v>1551.044155006</v>
      </c>
      <c r="P43" s="466">
        <v>1555.8973949419999</v>
      </c>
    </row>
    <row r="44" spans="1:16" s="465" customFormat="1" ht="16.5" customHeight="1" x14ac:dyDescent="0.2">
      <c r="A44" s="475" t="s">
        <v>193</v>
      </c>
      <c r="B44" s="468">
        <v>106.50009342</v>
      </c>
      <c r="C44" s="468">
        <v>42.671590485999999</v>
      </c>
      <c r="D44" s="468">
        <v>28.625074642000001</v>
      </c>
      <c r="E44" s="468">
        <v>13.495445818</v>
      </c>
      <c r="F44" s="468">
        <v>6.679275874</v>
      </c>
      <c r="G44" s="468">
        <v>1.137612039</v>
      </c>
      <c r="H44" s="468">
        <v>-3.3406296320000002</v>
      </c>
      <c r="I44" s="468">
        <v>-7.6435549969999999</v>
      </c>
      <c r="J44" s="468">
        <v>2.8692660330000002</v>
      </c>
      <c r="K44" s="468">
        <v>-16.841981284999999</v>
      </c>
      <c r="L44" s="468">
        <v>-16.046816635999999</v>
      </c>
      <c r="M44" s="481">
        <v>9.9940920379999998</v>
      </c>
      <c r="N44" s="481">
        <v>-8.7855468670000008</v>
      </c>
      <c r="O44" s="481">
        <v>0.543375151</v>
      </c>
      <c r="P44" s="468">
        <v>-0.72859765300000001</v>
      </c>
    </row>
    <row r="45" spans="1:16" s="474" customFormat="1" ht="16.5" customHeight="1" x14ac:dyDescent="0.25">
      <c r="A45" s="478" t="s">
        <v>283</v>
      </c>
      <c r="B45" s="469">
        <v>522.11894869900004</v>
      </c>
      <c r="C45" s="469">
        <v>486.31191181200001</v>
      </c>
      <c r="D45" s="469">
        <v>444.08391334800001</v>
      </c>
      <c r="E45" s="469">
        <v>510.06743487400001</v>
      </c>
      <c r="F45" s="469">
        <v>587.74434540100003</v>
      </c>
      <c r="G45" s="469">
        <v>625.42520206200004</v>
      </c>
      <c r="H45" s="469">
        <v>721.94470695899997</v>
      </c>
      <c r="I45" s="469">
        <v>772.76966605799998</v>
      </c>
      <c r="J45" s="469">
        <v>947.05674382100005</v>
      </c>
      <c r="K45" s="469">
        <v>1296.023805004</v>
      </c>
      <c r="L45" s="469">
        <v>1755.5166356459999</v>
      </c>
      <c r="M45" s="482">
        <v>579.69297020299996</v>
      </c>
      <c r="N45" s="482">
        <v>1234.468346637</v>
      </c>
      <c r="O45" s="482">
        <v>909.20392290899997</v>
      </c>
      <c r="P45" s="469">
        <v>911.97430987099995</v>
      </c>
    </row>
    <row r="46" spans="1:16" s="465" customFormat="1" ht="16.5" customHeight="1" x14ac:dyDescent="0.25">
      <c r="A46" s="474" t="s">
        <v>442</v>
      </c>
      <c r="B46" s="467"/>
      <c r="C46" s="467"/>
      <c r="D46" s="467"/>
      <c r="E46" s="467"/>
      <c r="F46" s="467"/>
      <c r="G46" s="467"/>
      <c r="H46" s="467"/>
      <c r="I46" s="467"/>
      <c r="J46" s="467"/>
      <c r="K46" s="467"/>
      <c r="L46" s="467"/>
      <c r="M46" s="483"/>
      <c r="N46" s="483"/>
      <c r="O46" s="483"/>
      <c r="P46" s="470"/>
    </row>
    <row r="47" spans="1:16" s="465" customFormat="1" ht="16.5" customHeight="1" x14ac:dyDescent="0.25">
      <c r="A47" s="465" t="s">
        <v>459</v>
      </c>
      <c r="B47" s="467">
        <v>825.00396515199998</v>
      </c>
      <c r="C47" s="467">
        <v>657.32669996000004</v>
      </c>
      <c r="D47" s="467">
        <v>595.42035191499997</v>
      </c>
      <c r="E47" s="467">
        <v>643.02584500399996</v>
      </c>
      <c r="F47" s="467">
        <v>748.41933256300001</v>
      </c>
      <c r="G47" s="467">
        <v>851.01210612900002</v>
      </c>
      <c r="H47" s="467">
        <v>995.27573910700005</v>
      </c>
      <c r="I47" s="467">
        <v>1158.687438706</v>
      </c>
      <c r="J47" s="467">
        <v>1325.7140035340001</v>
      </c>
      <c r="K47" s="467">
        <v>1439.8352697580001</v>
      </c>
      <c r="L47" s="467">
        <v>1642.3981577</v>
      </c>
      <c r="M47" s="480">
        <v>765.62882972399996</v>
      </c>
      <c r="N47" s="480">
        <v>1414.4735735039999</v>
      </c>
      <c r="O47" s="480">
        <v>1092.1552346200001</v>
      </c>
      <c r="P47" s="467">
        <v>1088.8753419449999</v>
      </c>
    </row>
    <row r="48" spans="1:16" s="465" customFormat="1" ht="16.5" customHeight="1" x14ac:dyDescent="0.25">
      <c r="A48" s="465" t="s">
        <v>410</v>
      </c>
      <c r="B48" s="467">
        <v>325.761263343</v>
      </c>
      <c r="C48" s="467">
        <v>295.62143142500003</v>
      </c>
      <c r="D48" s="467">
        <v>309.59379963700002</v>
      </c>
      <c r="E48" s="467">
        <v>350.37691862100002</v>
      </c>
      <c r="F48" s="467">
        <v>412.10285848500001</v>
      </c>
      <c r="G48" s="467">
        <v>459.29042828899998</v>
      </c>
      <c r="H48" s="467">
        <v>541.01092622900001</v>
      </c>
      <c r="I48" s="467">
        <v>616.74426417799998</v>
      </c>
      <c r="J48" s="467">
        <v>750.53713559699997</v>
      </c>
      <c r="K48" s="467">
        <v>809.97999155499997</v>
      </c>
      <c r="L48" s="467">
        <v>848.94102288900001</v>
      </c>
      <c r="M48" s="480">
        <v>412.88665183500001</v>
      </c>
      <c r="N48" s="480">
        <v>765.69636201900005</v>
      </c>
      <c r="O48" s="480">
        <v>590.43557610899995</v>
      </c>
      <c r="P48" s="467">
        <v>596.25965187400004</v>
      </c>
    </row>
    <row r="49" spans="1:25" s="465" customFormat="1" ht="16.5" customHeight="1" x14ac:dyDescent="0.25">
      <c r="A49" s="465" t="s">
        <v>411</v>
      </c>
      <c r="B49" s="467">
        <v>329.03903878900002</v>
      </c>
      <c r="C49" s="467">
        <v>309.88178833199999</v>
      </c>
      <c r="D49" s="467">
        <v>320.24088117399998</v>
      </c>
      <c r="E49" s="467">
        <v>408.62858665700003</v>
      </c>
      <c r="F49" s="467">
        <v>526.72885370400002</v>
      </c>
      <c r="G49" s="467">
        <v>606.176487802</v>
      </c>
      <c r="H49" s="467">
        <v>719.25770145900003</v>
      </c>
      <c r="I49" s="467">
        <v>831.01623163600004</v>
      </c>
      <c r="J49" s="467">
        <v>969.29226679400006</v>
      </c>
      <c r="K49" s="467">
        <v>1070.4749035059999</v>
      </c>
      <c r="L49" s="467">
        <v>957.94103492399995</v>
      </c>
      <c r="M49" s="480">
        <v>512.94587696999997</v>
      </c>
      <c r="N49" s="480">
        <v>955.05436883599998</v>
      </c>
      <c r="O49" s="480">
        <v>735.433764569</v>
      </c>
      <c r="P49" s="467">
        <v>733.457201564</v>
      </c>
    </row>
    <row r="50" spans="1:25" s="465" customFormat="1" ht="16.5" customHeight="1" x14ac:dyDescent="0.25">
      <c r="A50" s="465" t="s">
        <v>412</v>
      </c>
      <c r="B50" s="467">
        <v>1194.276550065</v>
      </c>
      <c r="C50" s="467">
        <v>904.60177632700004</v>
      </c>
      <c r="D50" s="467">
        <v>782.20761640199999</v>
      </c>
      <c r="E50" s="467">
        <v>812.98761800700004</v>
      </c>
      <c r="F50" s="467">
        <v>934.03796083600002</v>
      </c>
      <c r="G50" s="467">
        <v>1042.474073005</v>
      </c>
      <c r="H50" s="467">
        <v>1191.5090688600001</v>
      </c>
      <c r="I50" s="467">
        <v>1354.5592741969999</v>
      </c>
      <c r="J50" s="467">
        <v>1530.8442486490001</v>
      </c>
      <c r="K50" s="467">
        <v>1671.9858201479999</v>
      </c>
      <c r="L50" s="467">
        <v>1879.0563735190001</v>
      </c>
      <c r="M50" s="480">
        <v>952.39271158300005</v>
      </c>
      <c r="N50" s="480">
        <v>1632.618439393</v>
      </c>
      <c r="O50" s="480">
        <v>1294.7113687799999</v>
      </c>
      <c r="P50" s="467">
        <v>1295.4168020499999</v>
      </c>
    </row>
    <row r="51" spans="1:25" s="465" customFormat="1" ht="16.5" customHeight="1" x14ac:dyDescent="0.25">
      <c r="A51" s="465" t="s">
        <v>460</v>
      </c>
      <c r="B51" s="467">
        <v>533.97476195399997</v>
      </c>
      <c r="C51" s="467">
        <v>393.02633510700002</v>
      </c>
      <c r="D51" s="467">
        <v>304.86355537200001</v>
      </c>
      <c r="E51" s="467">
        <v>304.715457168</v>
      </c>
      <c r="F51" s="467">
        <v>326.31697935599999</v>
      </c>
      <c r="G51" s="467">
        <v>339.56433654400001</v>
      </c>
      <c r="H51" s="467">
        <v>331.53005577200003</v>
      </c>
      <c r="I51" s="467">
        <v>342.39799007099998</v>
      </c>
      <c r="J51" s="467">
        <v>351.38715597700002</v>
      </c>
      <c r="K51" s="467">
        <v>404.21469132200002</v>
      </c>
      <c r="L51" s="467">
        <v>332.79439781600001</v>
      </c>
      <c r="M51" s="480">
        <v>323.02055416600001</v>
      </c>
      <c r="N51" s="480">
        <v>352.60388234099997</v>
      </c>
      <c r="O51" s="480">
        <v>337.908149213</v>
      </c>
      <c r="P51" s="467">
        <v>345.65416793499998</v>
      </c>
    </row>
    <row r="52" spans="1:25" s="465" customFormat="1" ht="16.5" customHeight="1" x14ac:dyDescent="0.25">
      <c r="A52" s="465" t="s">
        <v>413</v>
      </c>
      <c r="B52" s="467">
        <v>522.11894869900004</v>
      </c>
      <c r="C52" s="467">
        <v>486.31191181200001</v>
      </c>
      <c r="D52" s="467">
        <v>444.08391334800001</v>
      </c>
      <c r="E52" s="467">
        <v>510.06743487400001</v>
      </c>
      <c r="F52" s="467">
        <v>587.74434540100003</v>
      </c>
      <c r="G52" s="467">
        <v>625.42520206200004</v>
      </c>
      <c r="H52" s="467">
        <v>721.94470695899997</v>
      </c>
      <c r="I52" s="467">
        <v>772.76966605799998</v>
      </c>
      <c r="J52" s="467">
        <v>947.05674382100005</v>
      </c>
      <c r="K52" s="467">
        <v>1296.023805004</v>
      </c>
      <c r="L52" s="467">
        <v>1755.5166356459999</v>
      </c>
      <c r="M52" s="480">
        <v>579.69297020299996</v>
      </c>
      <c r="N52" s="480">
        <v>1234.468346637</v>
      </c>
      <c r="O52" s="480">
        <v>909.20392290899997</v>
      </c>
      <c r="P52" s="467">
        <v>911.97430987099995</v>
      </c>
    </row>
    <row r="53" spans="1:25" s="465" customFormat="1" ht="16.5" customHeight="1" x14ac:dyDescent="0.25">
      <c r="A53" s="465" t="s">
        <v>414</v>
      </c>
      <c r="B53" s="467">
        <v>216.53737885000001</v>
      </c>
      <c r="C53" s="467">
        <v>178.76637857700001</v>
      </c>
      <c r="D53" s="467">
        <v>151.60883392599999</v>
      </c>
      <c r="E53" s="467">
        <v>145.546472744</v>
      </c>
      <c r="F53" s="467">
        <v>145.34635894600001</v>
      </c>
      <c r="G53" s="467">
        <v>147.03276265900001</v>
      </c>
      <c r="H53" s="467">
        <v>151.53388240999999</v>
      </c>
      <c r="I53" s="467">
        <v>176.01716021300001</v>
      </c>
      <c r="J53" s="467">
        <v>200.835229967</v>
      </c>
      <c r="K53" s="467">
        <v>213.503580873</v>
      </c>
      <c r="L53" s="467">
        <v>164.80256901300001</v>
      </c>
      <c r="M53" s="480">
        <v>149.206954792</v>
      </c>
      <c r="N53" s="480">
        <v>186.29106512999999</v>
      </c>
      <c r="O53" s="480">
        <v>167.86926398599999</v>
      </c>
      <c r="P53" s="467">
        <v>166.190076272</v>
      </c>
    </row>
    <row r="54" spans="1:25" ht="12.75" customHeight="1" x14ac:dyDescent="0.2">
      <c r="A54" s="1050" t="s">
        <v>903</v>
      </c>
      <c r="B54" s="473"/>
      <c r="C54" s="473"/>
      <c r="D54" s="473"/>
      <c r="E54" s="473"/>
      <c r="F54" s="473"/>
      <c r="G54" s="473"/>
      <c r="H54" s="473"/>
      <c r="I54" s="473"/>
      <c r="J54" s="486"/>
      <c r="K54" s="486"/>
      <c r="L54" s="486"/>
      <c r="M54" s="569"/>
      <c r="N54" s="486"/>
      <c r="O54" s="714"/>
      <c r="P54" s="1051"/>
      <c r="Q54" s="13"/>
      <c r="R54" s="13"/>
      <c r="S54" s="13"/>
      <c r="T54" s="13"/>
      <c r="U54" s="13"/>
      <c r="V54" s="215"/>
      <c r="W54" s="215"/>
      <c r="X54" s="215"/>
      <c r="Y54" s="39"/>
    </row>
    <row r="55" spans="1:25" ht="15" customHeight="1" x14ac:dyDescent="0.2">
      <c r="A55" s="255" t="s">
        <v>370</v>
      </c>
      <c r="B55" s="13"/>
      <c r="C55" s="13"/>
      <c r="D55" s="13"/>
      <c r="E55" s="13"/>
      <c r="F55" s="13"/>
      <c r="G55" s="13"/>
      <c r="H55" s="13"/>
      <c r="I55" s="13"/>
      <c r="J55" s="13"/>
      <c r="K55" s="13"/>
      <c r="L55" s="13"/>
      <c r="M55" s="215"/>
      <c r="N55" s="215"/>
      <c r="O55" s="215"/>
      <c r="P55" s="39"/>
    </row>
    <row r="56" spans="1:25" ht="15" customHeight="1" x14ac:dyDescent="0.2">
      <c r="A56" s="37" t="s">
        <v>461</v>
      </c>
      <c r="B56" s="13"/>
      <c r="C56" s="13"/>
      <c r="D56" s="13"/>
      <c r="E56" s="13"/>
      <c r="F56" s="13"/>
      <c r="G56" s="13"/>
      <c r="H56" s="13"/>
      <c r="I56" s="13"/>
      <c r="J56" s="13"/>
      <c r="K56" s="13"/>
      <c r="L56" s="13"/>
      <c r="M56" s="215"/>
      <c r="N56" s="215"/>
      <c r="O56" s="215"/>
      <c r="P56" s="39"/>
    </row>
    <row r="57" spans="1:25" ht="15" customHeight="1" x14ac:dyDescent="0.2">
      <c r="A57" s="168" t="s">
        <v>558</v>
      </c>
      <c r="B57" s="13"/>
      <c r="C57" s="13"/>
      <c r="D57" s="13"/>
      <c r="E57" s="13"/>
      <c r="F57" s="13"/>
      <c r="G57" s="13"/>
      <c r="H57" s="13"/>
      <c r="I57" s="13"/>
      <c r="J57" s="13"/>
      <c r="K57" s="13"/>
      <c r="L57" s="13"/>
      <c r="M57" s="215"/>
      <c r="N57" s="215"/>
      <c r="O57" s="215"/>
      <c r="P57" s="39"/>
    </row>
    <row r="58" spans="1:25" ht="15" customHeight="1" x14ac:dyDescent="0.2">
      <c r="A58" s="255" t="s">
        <v>966</v>
      </c>
      <c r="B58" s="13"/>
      <c r="C58" s="13"/>
      <c r="D58" s="13"/>
      <c r="E58" s="13"/>
      <c r="F58" s="13"/>
      <c r="G58" s="13"/>
      <c r="H58" s="13"/>
      <c r="I58" s="13"/>
      <c r="J58" s="13"/>
      <c r="K58" s="13"/>
      <c r="L58" s="13"/>
      <c r="M58" s="215"/>
      <c r="N58" s="215"/>
      <c r="O58" s="215"/>
      <c r="P58" s="39"/>
    </row>
    <row r="59" spans="1:25" x14ac:dyDescent="0.2">
      <c r="A59" s="286" t="s">
        <v>931</v>
      </c>
      <c r="B59" s="3"/>
      <c r="C59" s="3"/>
      <c r="D59" s="3"/>
      <c r="G59" s="185"/>
      <c r="J59" s="185"/>
    </row>
    <row r="60" spans="1:25" ht="18" x14ac:dyDescent="0.2">
      <c r="A60" s="46"/>
    </row>
    <row r="61" spans="1:25" ht="21" x14ac:dyDescent="0.2">
      <c r="A61" s="46" t="s">
        <v>1002</v>
      </c>
    </row>
    <row r="62" spans="1:25" ht="15" customHeight="1" thickBot="1" x14ac:dyDescent="0.25">
      <c r="P62" s="259" t="s">
        <v>23</v>
      </c>
    </row>
    <row r="63" spans="1:25" ht="15" customHeight="1" x14ac:dyDescent="0.2">
      <c r="A63" s="41"/>
      <c r="B63" s="42" t="s">
        <v>35</v>
      </c>
      <c r="C63" s="42" t="s">
        <v>121</v>
      </c>
      <c r="D63" s="42" t="s">
        <v>123</v>
      </c>
      <c r="E63" s="42" t="s">
        <v>36</v>
      </c>
      <c r="F63" s="42" t="s">
        <v>37</v>
      </c>
      <c r="G63" s="42" t="s">
        <v>38</v>
      </c>
      <c r="H63" s="42" t="s">
        <v>39</v>
      </c>
      <c r="I63" s="42" t="s">
        <v>125</v>
      </c>
      <c r="J63" s="42" t="s">
        <v>126</v>
      </c>
      <c r="K63" s="42" t="s">
        <v>127</v>
      </c>
      <c r="L63" s="252">
        <v>100000</v>
      </c>
      <c r="M63" s="250" t="s">
        <v>231</v>
      </c>
      <c r="N63" s="250" t="s">
        <v>229</v>
      </c>
      <c r="O63" s="257" t="s">
        <v>77</v>
      </c>
      <c r="P63" s="281" t="s">
        <v>220</v>
      </c>
    </row>
    <row r="64" spans="1:25" ht="15" customHeight="1" x14ac:dyDescent="0.2">
      <c r="A64" s="566" t="s">
        <v>81</v>
      </c>
      <c r="B64" s="43" t="s">
        <v>120</v>
      </c>
      <c r="C64" s="43" t="s">
        <v>40</v>
      </c>
      <c r="D64" s="43" t="s">
        <v>40</v>
      </c>
      <c r="E64" s="43" t="s">
        <v>40</v>
      </c>
      <c r="F64" s="43" t="s">
        <v>40</v>
      </c>
      <c r="G64" s="43" t="s">
        <v>40</v>
      </c>
      <c r="H64" s="43" t="s">
        <v>40</v>
      </c>
      <c r="I64" s="43" t="s">
        <v>40</v>
      </c>
      <c r="J64" s="43" t="s">
        <v>40</v>
      </c>
      <c r="K64" s="43" t="s">
        <v>40</v>
      </c>
      <c r="L64" s="43" t="s">
        <v>43</v>
      </c>
      <c r="M64" s="239" t="s">
        <v>230</v>
      </c>
      <c r="N64" s="239" t="s">
        <v>138</v>
      </c>
      <c r="O64" s="256" t="s">
        <v>137</v>
      </c>
      <c r="P64" s="282" t="s">
        <v>284</v>
      </c>
    </row>
    <row r="65" spans="1:16" ht="15" customHeight="1" thickBot="1" x14ac:dyDescent="0.25">
      <c r="A65" s="423" t="s">
        <v>99</v>
      </c>
      <c r="B65" s="44" t="s">
        <v>43</v>
      </c>
      <c r="C65" s="44" t="s">
        <v>122</v>
      </c>
      <c r="D65" s="44" t="s">
        <v>124</v>
      </c>
      <c r="E65" s="44" t="s">
        <v>44</v>
      </c>
      <c r="F65" s="44" t="s">
        <v>45</v>
      </c>
      <c r="G65" s="44" t="s">
        <v>46</v>
      </c>
      <c r="H65" s="44" t="s">
        <v>42</v>
      </c>
      <c r="I65" s="44" t="s">
        <v>128</v>
      </c>
      <c r="J65" s="44" t="s">
        <v>129</v>
      </c>
      <c r="K65" s="44" t="s">
        <v>130</v>
      </c>
      <c r="L65" s="44" t="s">
        <v>131</v>
      </c>
      <c r="M65" s="251" t="s">
        <v>138</v>
      </c>
      <c r="N65" s="251" t="s">
        <v>131</v>
      </c>
      <c r="O65" s="258" t="s">
        <v>41</v>
      </c>
      <c r="P65" s="283" t="s">
        <v>239</v>
      </c>
    </row>
    <row r="66" spans="1:16" ht="15" customHeight="1" x14ac:dyDescent="0.25">
      <c r="A66" s="544" t="s">
        <v>200</v>
      </c>
      <c r="B66" s="192"/>
      <c r="C66" s="192"/>
      <c r="D66" s="192"/>
      <c r="E66" s="192"/>
      <c r="F66" s="192"/>
      <c r="G66" s="192"/>
      <c r="H66" s="192"/>
      <c r="I66" s="192"/>
      <c r="J66" s="192"/>
      <c r="K66" s="192"/>
      <c r="L66" s="192"/>
      <c r="M66" s="192"/>
      <c r="N66" s="192"/>
      <c r="O66" s="192"/>
    </row>
    <row r="67" spans="1:16" s="465" customFormat="1" ht="16.5" customHeight="1" x14ac:dyDescent="0.25">
      <c r="A67" s="487" t="s">
        <v>286</v>
      </c>
      <c r="B67" s="719">
        <f t="shared" ref="B67:O72" si="0">B8/B$8</f>
        <v>1</v>
      </c>
      <c r="C67" s="719">
        <f t="shared" si="0"/>
        <v>1</v>
      </c>
      <c r="D67" s="719">
        <f t="shared" si="0"/>
        <v>1</v>
      </c>
      <c r="E67" s="719">
        <f t="shared" si="0"/>
        <v>1</v>
      </c>
      <c r="F67" s="719">
        <f t="shared" si="0"/>
        <v>1</v>
      </c>
      <c r="G67" s="719">
        <f t="shared" si="0"/>
        <v>1</v>
      </c>
      <c r="H67" s="719">
        <f t="shared" si="0"/>
        <v>1</v>
      </c>
      <c r="I67" s="719">
        <f t="shared" si="0"/>
        <v>1</v>
      </c>
      <c r="J67" s="719">
        <f t="shared" si="0"/>
        <v>1</v>
      </c>
      <c r="K67" s="719">
        <f t="shared" si="0"/>
        <v>1</v>
      </c>
      <c r="L67" s="719">
        <f t="shared" si="0"/>
        <v>1</v>
      </c>
      <c r="M67" s="720">
        <f t="shared" si="0"/>
        <v>1</v>
      </c>
      <c r="N67" s="720">
        <f t="shared" si="0"/>
        <v>1</v>
      </c>
      <c r="O67" s="720">
        <f t="shared" si="0"/>
        <v>1</v>
      </c>
      <c r="P67" s="719">
        <f t="shared" ref="P67:P72" si="1">P8/P$8</f>
        <v>1</v>
      </c>
    </row>
    <row r="68" spans="1:16" s="465" customFormat="1" ht="16.5" customHeight="1" x14ac:dyDescent="0.2">
      <c r="A68" s="490" t="s">
        <v>161</v>
      </c>
      <c r="B68" s="721">
        <f t="shared" si="0"/>
        <v>0.3988630170413785</v>
      </c>
      <c r="C68" s="721">
        <f t="shared" si="0"/>
        <v>0.37903552459276685</v>
      </c>
      <c r="D68" s="721">
        <f t="shared" si="0"/>
        <v>0.35370825025880936</v>
      </c>
      <c r="E68" s="721">
        <f t="shared" si="0"/>
        <v>0.3431520133814297</v>
      </c>
      <c r="F68" s="721">
        <f t="shared" si="0"/>
        <v>0.33453844912952835</v>
      </c>
      <c r="G68" s="721">
        <f t="shared" si="0"/>
        <v>0.31632543947613545</v>
      </c>
      <c r="H68" s="721">
        <f t="shared" si="0"/>
        <v>0.29253829375173768</v>
      </c>
      <c r="I68" s="721">
        <f t="shared" si="0"/>
        <v>0.26789214564977387</v>
      </c>
      <c r="J68" s="721">
        <f t="shared" si="0"/>
        <v>0.25295515170943689</v>
      </c>
      <c r="K68" s="721">
        <f t="shared" si="0"/>
        <v>0.23775928055078172</v>
      </c>
      <c r="L68" s="721">
        <f t="shared" si="0"/>
        <v>0.18404952043353973</v>
      </c>
      <c r="M68" s="722">
        <f t="shared" si="0"/>
        <v>0.32476862439681287</v>
      </c>
      <c r="N68" s="722">
        <f t="shared" si="0"/>
        <v>0.22680035194280121</v>
      </c>
      <c r="O68" s="722">
        <f t="shared" si="0"/>
        <v>0.26093331599742597</v>
      </c>
      <c r="P68" s="721">
        <f t="shared" si="1"/>
        <v>0.26404539119645737</v>
      </c>
    </row>
    <row r="69" spans="1:16" s="465" customFormat="1" ht="16.5" customHeight="1" x14ac:dyDescent="0.2">
      <c r="A69" s="492" t="s">
        <v>162</v>
      </c>
      <c r="B69" s="723">
        <f t="shared" si="0"/>
        <v>0.22483040262829809</v>
      </c>
      <c r="C69" s="723">
        <f t="shared" si="0"/>
        <v>0.2740516908030064</v>
      </c>
      <c r="D69" s="723">
        <f t="shared" si="0"/>
        <v>0.34843219220287702</v>
      </c>
      <c r="E69" s="723">
        <f t="shared" si="0"/>
        <v>0.44560865304208697</v>
      </c>
      <c r="F69" s="723">
        <f t="shared" si="0"/>
        <v>0.50750140710162905</v>
      </c>
      <c r="G69" s="723">
        <f t="shared" si="0"/>
        <v>0.5347294007107366</v>
      </c>
      <c r="H69" s="723">
        <f t="shared" si="0"/>
        <v>0.56498081587531557</v>
      </c>
      <c r="I69" s="723">
        <f t="shared" si="0"/>
        <v>0.5911666280347776</v>
      </c>
      <c r="J69" s="723">
        <f t="shared" si="0"/>
        <v>0.60854323168163516</v>
      </c>
      <c r="K69" s="723">
        <f t="shared" si="0"/>
        <v>0.59890197700710823</v>
      </c>
      <c r="L69" s="723">
        <f t="shared" si="0"/>
        <v>0.49547064318803746</v>
      </c>
      <c r="M69" s="724">
        <f t="shared" si="0"/>
        <v>0.4906396598738767</v>
      </c>
      <c r="N69" s="724">
        <f t="shared" si="0"/>
        <v>0.56135535129256064</v>
      </c>
      <c r="O69" s="724">
        <f t="shared" si="0"/>
        <v>0.5367174140007932</v>
      </c>
      <c r="P69" s="723">
        <f t="shared" si="1"/>
        <v>0.53433136062437614</v>
      </c>
    </row>
    <row r="70" spans="1:16" s="465" customFormat="1" ht="16.5" customHeight="1" x14ac:dyDescent="0.2">
      <c r="A70" s="490" t="s">
        <v>163</v>
      </c>
      <c r="B70" s="721">
        <f t="shared" si="0"/>
        <v>1.3124426930285378E-2</v>
      </c>
      <c r="C70" s="721">
        <f t="shared" si="0"/>
        <v>1.4346349077318318E-2</v>
      </c>
      <c r="D70" s="721">
        <f t="shared" si="0"/>
        <v>1.5906929067045085E-2</v>
      </c>
      <c r="E70" s="721">
        <f t="shared" si="0"/>
        <v>1.820740517678467E-2</v>
      </c>
      <c r="F70" s="721">
        <f t="shared" si="0"/>
        <v>1.9080757804948809E-2</v>
      </c>
      <c r="G70" s="721">
        <f t="shared" si="0"/>
        <v>1.7520421166479741E-2</v>
      </c>
      <c r="H70" s="721">
        <f t="shared" si="0"/>
        <v>1.8053001368667141E-2</v>
      </c>
      <c r="I70" s="721">
        <f t="shared" si="0"/>
        <v>1.6526465463368473E-2</v>
      </c>
      <c r="J70" s="721">
        <f t="shared" si="0"/>
        <v>1.8929965795034819E-2</v>
      </c>
      <c r="K70" s="721">
        <f t="shared" si="0"/>
        <v>2.3604158494972625E-2</v>
      </c>
      <c r="L70" s="721">
        <f t="shared" si="0"/>
        <v>2.2322329563381434E-2</v>
      </c>
      <c r="M70" s="722">
        <f t="shared" si="0"/>
        <v>1.7902635392607606E-2</v>
      </c>
      <c r="N70" s="722">
        <f t="shared" si="0"/>
        <v>2.0627376862692424E-2</v>
      </c>
      <c r="O70" s="722">
        <f t="shared" si="0"/>
        <v>1.9678054186032946E-2</v>
      </c>
      <c r="P70" s="721">
        <f t="shared" si="1"/>
        <v>1.9892834782474177E-2</v>
      </c>
    </row>
    <row r="71" spans="1:16" s="465" customFormat="1" ht="16.5" customHeight="1" x14ac:dyDescent="0.2">
      <c r="A71" s="492" t="s">
        <v>164</v>
      </c>
      <c r="B71" s="723">
        <f t="shared" si="0"/>
        <v>0.11991260644593409</v>
      </c>
      <c r="C71" s="723">
        <f t="shared" si="0"/>
        <v>0.14247037679363939</v>
      </c>
      <c r="D71" s="723">
        <f t="shared" si="0"/>
        <v>0.15583826541790305</v>
      </c>
      <c r="E71" s="723">
        <f t="shared" si="0"/>
        <v>0.10244632232448735</v>
      </c>
      <c r="F71" s="723">
        <f t="shared" si="0"/>
        <v>8.094690175773897E-2</v>
      </c>
      <c r="G71" s="723">
        <f t="shared" si="0"/>
        <v>8.3094663411254488E-2</v>
      </c>
      <c r="H71" s="723">
        <f t="shared" si="0"/>
        <v>8.9785715071885444E-2</v>
      </c>
      <c r="I71" s="723">
        <f t="shared" si="0"/>
        <v>9.5096553960326111E-2</v>
      </c>
      <c r="J71" s="723">
        <f t="shared" si="0"/>
        <v>9.3823499681543285E-2</v>
      </c>
      <c r="K71" s="723">
        <f t="shared" si="0"/>
        <v>0.11327901225002529</v>
      </c>
      <c r="L71" s="723">
        <f t="shared" si="0"/>
        <v>0.27303393165168699</v>
      </c>
      <c r="M71" s="724">
        <f t="shared" si="0"/>
        <v>9.7794858851334973E-2</v>
      </c>
      <c r="N71" s="724">
        <f t="shared" si="0"/>
        <v>0.16498893067548018</v>
      </c>
      <c r="O71" s="724">
        <f t="shared" si="0"/>
        <v>0.14157795505199411</v>
      </c>
      <c r="P71" s="723">
        <f t="shared" si="1"/>
        <v>0.13924974883671079</v>
      </c>
    </row>
    <row r="72" spans="1:16" s="465" customFormat="1" ht="16.5" customHeight="1" x14ac:dyDescent="0.2">
      <c r="A72" s="495" t="s">
        <v>165</v>
      </c>
      <c r="B72" s="725">
        <f t="shared" si="0"/>
        <v>0.24326954695410397</v>
      </c>
      <c r="C72" s="725">
        <f t="shared" si="0"/>
        <v>0.19009605873326901</v>
      </c>
      <c r="D72" s="725">
        <f t="shared" si="0"/>
        <v>0.12611436305336546</v>
      </c>
      <c r="E72" s="725">
        <f t="shared" si="0"/>
        <v>9.0585606075211253E-2</v>
      </c>
      <c r="F72" s="725">
        <f t="shared" si="0"/>
        <v>5.7932484206154773E-2</v>
      </c>
      <c r="G72" s="725">
        <f t="shared" si="0"/>
        <v>4.8330075236564386E-2</v>
      </c>
      <c r="H72" s="725">
        <f t="shared" si="0"/>
        <v>3.4642173931393461E-2</v>
      </c>
      <c r="I72" s="725">
        <f t="shared" si="0"/>
        <v>2.931820689089399E-2</v>
      </c>
      <c r="J72" s="725">
        <f t="shared" si="0"/>
        <v>2.5748151132349885E-2</v>
      </c>
      <c r="K72" s="725">
        <f t="shared" si="0"/>
        <v>2.6455571696418774E-2</v>
      </c>
      <c r="L72" s="725">
        <f t="shared" si="0"/>
        <v>2.5123575163354419E-2</v>
      </c>
      <c r="M72" s="726">
        <f t="shared" si="0"/>
        <v>6.8894221484065141E-2</v>
      </c>
      <c r="N72" s="726">
        <f t="shared" si="0"/>
        <v>2.6227989227171192E-2</v>
      </c>
      <c r="O72" s="726">
        <f t="shared" si="0"/>
        <v>4.109326076375381E-2</v>
      </c>
      <c r="P72" s="725">
        <f t="shared" si="1"/>
        <v>4.2480664559981542E-2</v>
      </c>
    </row>
    <row r="73" spans="1:16" s="465" customFormat="1" ht="16.5" customHeight="1" x14ac:dyDescent="0.25">
      <c r="A73" s="498" t="s">
        <v>287</v>
      </c>
      <c r="B73" s="727">
        <f t="shared" ref="B73:O84" si="2">B14/B$14</f>
        <v>1</v>
      </c>
      <c r="C73" s="727">
        <f t="shared" si="2"/>
        <v>1</v>
      </c>
      <c r="D73" s="727">
        <f t="shared" si="2"/>
        <v>1</v>
      </c>
      <c r="E73" s="727">
        <f t="shared" si="2"/>
        <v>1</v>
      </c>
      <c r="F73" s="727">
        <f t="shared" si="2"/>
        <v>1</v>
      </c>
      <c r="G73" s="727">
        <f t="shared" si="2"/>
        <v>1</v>
      </c>
      <c r="H73" s="727">
        <f t="shared" si="2"/>
        <v>1</v>
      </c>
      <c r="I73" s="727">
        <f t="shared" si="2"/>
        <v>1</v>
      </c>
      <c r="J73" s="727">
        <f t="shared" si="2"/>
        <v>1</v>
      </c>
      <c r="K73" s="727">
        <f t="shared" si="2"/>
        <v>1</v>
      </c>
      <c r="L73" s="727">
        <f t="shared" si="2"/>
        <v>1</v>
      </c>
      <c r="M73" s="728">
        <f t="shared" si="2"/>
        <v>1</v>
      </c>
      <c r="N73" s="728">
        <f t="shared" si="2"/>
        <v>1</v>
      </c>
      <c r="O73" s="728">
        <f t="shared" si="2"/>
        <v>1</v>
      </c>
      <c r="P73" s="727">
        <f t="shared" ref="P73:P84" si="3">P14/P$14</f>
        <v>1</v>
      </c>
    </row>
    <row r="74" spans="1:16" s="465" customFormat="1" ht="16.5" customHeight="1" x14ac:dyDescent="0.2">
      <c r="A74" s="490" t="s">
        <v>79</v>
      </c>
      <c r="B74" s="721">
        <f t="shared" si="2"/>
        <v>0.4340520711185249</v>
      </c>
      <c r="C74" s="721">
        <f t="shared" si="2"/>
        <v>0.47212780177275948</v>
      </c>
      <c r="D74" s="721">
        <f t="shared" si="2"/>
        <v>0.51174543387887228</v>
      </c>
      <c r="E74" s="721">
        <f t="shared" si="2"/>
        <v>0.57216688778892921</v>
      </c>
      <c r="F74" s="721">
        <f t="shared" si="2"/>
        <v>0.62360681931563544</v>
      </c>
      <c r="G74" s="721">
        <f t="shared" si="2"/>
        <v>0.64396498527189761</v>
      </c>
      <c r="H74" s="721">
        <f t="shared" si="2"/>
        <v>0.66460249669324534</v>
      </c>
      <c r="I74" s="721">
        <f t="shared" si="2"/>
        <v>0.67048136245229772</v>
      </c>
      <c r="J74" s="721">
        <f t="shared" si="2"/>
        <v>0.68213893250118007</v>
      </c>
      <c r="K74" s="721">
        <f t="shared" si="2"/>
        <v>0.69306515000673063</v>
      </c>
      <c r="L74" s="721">
        <f t="shared" si="2"/>
        <v>0.73221538869179004</v>
      </c>
      <c r="M74" s="722">
        <f t="shared" si="2"/>
        <v>0.60823390428005863</v>
      </c>
      <c r="N74" s="722">
        <f t="shared" si="2"/>
        <v>0.70083358677022289</v>
      </c>
      <c r="O74" s="722">
        <f t="shared" si="2"/>
        <v>0.66699619929091647</v>
      </c>
      <c r="P74" s="721">
        <f t="shared" si="3"/>
        <v>0.66702867027244916</v>
      </c>
    </row>
    <row r="75" spans="1:16" s="465" customFormat="1" ht="16.5" customHeight="1" x14ac:dyDescent="0.2">
      <c r="A75" s="492" t="s">
        <v>167</v>
      </c>
      <c r="B75" s="723">
        <f t="shared" si="2"/>
        <v>0.27551327100167178</v>
      </c>
      <c r="C75" s="723">
        <f t="shared" si="2"/>
        <v>0.34256155188002013</v>
      </c>
      <c r="D75" s="723">
        <f t="shared" si="2"/>
        <v>0.40940649829906356</v>
      </c>
      <c r="E75" s="723">
        <f t="shared" si="2"/>
        <v>0.5026258427634277</v>
      </c>
      <c r="F75" s="723">
        <f t="shared" si="2"/>
        <v>0.56392660233269043</v>
      </c>
      <c r="G75" s="723">
        <f t="shared" si="2"/>
        <v>0.58147871827129127</v>
      </c>
      <c r="H75" s="723">
        <f t="shared" si="2"/>
        <v>0.60365272934696512</v>
      </c>
      <c r="I75" s="723">
        <f t="shared" si="2"/>
        <v>0.61349565682803886</v>
      </c>
      <c r="J75" s="723">
        <f t="shared" si="2"/>
        <v>0.63317497364569875</v>
      </c>
      <c r="K75" s="723">
        <f t="shared" si="2"/>
        <v>0.64024161605105256</v>
      </c>
      <c r="L75" s="723">
        <f t="shared" si="2"/>
        <v>0.5097989865679321</v>
      </c>
      <c r="M75" s="724">
        <f t="shared" si="2"/>
        <v>0.53858652080339575</v>
      </c>
      <c r="N75" s="724">
        <f t="shared" si="2"/>
        <v>0.58498320599091402</v>
      </c>
      <c r="O75" s="724">
        <f t="shared" si="2"/>
        <v>0.56802912394443217</v>
      </c>
      <c r="P75" s="723">
        <f t="shared" si="3"/>
        <v>0.56619398513536523</v>
      </c>
    </row>
    <row r="76" spans="1:16" s="465" customFormat="1" ht="16.5" customHeight="1" x14ac:dyDescent="0.2">
      <c r="A76" s="490" t="s">
        <v>322</v>
      </c>
      <c r="B76" s="721">
        <f t="shared" si="2"/>
        <v>3.8965361935196043E-2</v>
      </c>
      <c r="C76" s="721">
        <f t="shared" si="2"/>
        <v>4.0519946785678183E-2</v>
      </c>
      <c r="D76" s="721">
        <f t="shared" si="2"/>
        <v>4.7057470244681043E-2</v>
      </c>
      <c r="E76" s="721">
        <f t="shared" si="2"/>
        <v>8.7743012011513563E-2</v>
      </c>
      <c r="F76" s="721">
        <f t="shared" si="2"/>
        <v>0.11935035160800435</v>
      </c>
      <c r="G76" s="721">
        <f t="shared" si="2"/>
        <v>0.13385133650928768</v>
      </c>
      <c r="H76" s="721">
        <f t="shared" si="2"/>
        <v>0.14647401890862685</v>
      </c>
      <c r="I76" s="721">
        <f t="shared" si="2"/>
        <v>0.15317335595594236</v>
      </c>
      <c r="J76" s="721">
        <f t="shared" si="2"/>
        <v>0.13963564291184277</v>
      </c>
      <c r="K76" s="721">
        <f t="shared" si="2"/>
        <v>0.15973685680202657</v>
      </c>
      <c r="L76" s="721">
        <f t="shared" si="2"/>
        <v>9.981744821936471E-2</v>
      </c>
      <c r="M76" s="722">
        <f t="shared" si="2"/>
        <v>0.11116425997425682</v>
      </c>
      <c r="N76" s="722">
        <f t="shared" si="2"/>
        <v>0.13054972731732939</v>
      </c>
      <c r="O76" s="722">
        <f t="shared" si="2"/>
        <v>0.12346597117134184</v>
      </c>
      <c r="P76" s="721">
        <f t="shared" si="3"/>
        <v>0.1178981310210805</v>
      </c>
    </row>
    <row r="77" spans="1:16" s="465" customFormat="1" ht="16.5" customHeight="1" x14ac:dyDescent="0.2">
      <c r="A77" s="492" t="s">
        <v>168</v>
      </c>
      <c r="B77" s="723">
        <f t="shared" si="2"/>
        <v>0.15853880011685315</v>
      </c>
      <c r="C77" s="723">
        <f t="shared" si="2"/>
        <v>0.12956624989273935</v>
      </c>
      <c r="D77" s="723">
        <f t="shared" si="2"/>
        <v>0.10233893557980871</v>
      </c>
      <c r="E77" s="723">
        <f t="shared" si="2"/>
        <v>6.9541045025501499E-2</v>
      </c>
      <c r="F77" s="723">
        <f t="shared" si="2"/>
        <v>5.9680216982945039E-2</v>
      </c>
      <c r="G77" s="723">
        <f t="shared" si="2"/>
        <v>6.2486267000606319E-2</v>
      </c>
      <c r="H77" s="723">
        <f t="shared" si="2"/>
        <v>6.0949767345440962E-2</v>
      </c>
      <c r="I77" s="723">
        <f t="shared" si="2"/>
        <v>5.6985705624258878E-2</v>
      </c>
      <c r="J77" s="723">
        <f t="shared" si="2"/>
        <v>4.896395885548141E-2</v>
      </c>
      <c r="K77" s="723">
        <f t="shared" si="2"/>
        <v>5.2823533955678001E-2</v>
      </c>
      <c r="L77" s="723">
        <f t="shared" si="2"/>
        <v>0.22241640212385788</v>
      </c>
      <c r="M77" s="724">
        <f t="shared" si="2"/>
        <v>6.9647383476662897E-2</v>
      </c>
      <c r="N77" s="724">
        <f t="shared" si="2"/>
        <v>0.11585038077930883</v>
      </c>
      <c r="O77" s="724">
        <f t="shared" si="2"/>
        <v>9.8967075346484232E-2</v>
      </c>
      <c r="P77" s="723">
        <f t="shared" si="3"/>
        <v>0.10083468513708399</v>
      </c>
    </row>
    <row r="78" spans="1:16" s="465" customFormat="1" ht="16.5" customHeight="1" x14ac:dyDescent="0.2">
      <c r="A78" s="490" t="s">
        <v>169</v>
      </c>
      <c r="B78" s="721">
        <f t="shared" si="2"/>
        <v>0.31236368124342417</v>
      </c>
      <c r="C78" s="721">
        <f t="shared" si="2"/>
        <v>0.29544968048060516</v>
      </c>
      <c r="D78" s="721">
        <f t="shared" si="2"/>
        <v>0.27942427601941355</v>
      </c>
      <c r="E78" s="721">
        <f t="shared" si="2"/>
        <v>0.24656056740125415</v>
      </c>
      <c r="F78" s="721">
        <f t="shared" si="2"/>
        <v>0.20943051626607989</v>
      </c>
      <c r="G78" s="721">
        <f t="shared" si="2"/>
        <v>0.19406712810116061</v>
      </c>
      <c r="H78" s="721">
        <f t="shared" si="2"/>
        <v>0.17663055849030071</v>
      </c>
      <c r="I78" s="721">
        <f t="shared" si="2"/>
        <v>0.17348671554761591</v>
      </c>
      <c r="J78" s="721">
        <f t="shared" si="2"/>
        <v>0.15949479847376863</v>
      </c>
      <c r="K78" s="721">
        <f t="shared" si="2"/>
        <v>0.15384978107363986</v>
      </c>
      <c r="L78" s="721">
        <f t="shared" si="2"/>
        <v>0.10437926690229593</v>
      </c>
      <c r="M78" s="722">
        <f t="shared" si="2"/>
        <v>0.21763978279766147</v>
      </c>
      <c r="N78" s="722">
        <f t="shared" si="2"/>
        <v>0.14023587156722497</v>
      </c>
      <c r="O78" s="722">
        <f t="shared" si="2"/>
        <v>0.16852048406479583</v>
      </c>
      <c r="P78" s="721">
        <f t="shared" si="3"/>
        <v>0.16574458712070403</v>
      </c>
    </row>
    <row r="79" spans="1:16" s="465" customFormat="1" ht="16.5" customHeight="1" x14ac:dyDescent="0.2">
      <c r="A79" s="492" t="s">
        <v>170</v>
      </c>
      <c r="B79" s="723">
        <f t="shared" si="2"/>
        <v>0.18131259366870653</v>
      </c>
      <c r="C79" s="723">
        <f t="shared" si="2"/>
        <v>0.19761886750085114</v>
      </c>
      <c r="D79" s="723">
        <f t="shared" si="2"/>
        <v>0.19382173063383168</v>
      </c>
      <c r="E79" s="723">
        <f t="shared" si="2"/>
        <v>0.17902667829160812</v>
      </c>
      <c r="F79" s="723">
        <f t="shared" si="2"/>
        <v>0.15561076213209729</v>
      </c>
      <c r="G79" s="723">
        <f t="shared" si="2"/>
        <v>0.14104212897608898</v>
      </c>
      <c r="H79" s="723">
        <f t="shared" si="2"/>
        <v>0.12717811921900271</v>
      </c>
      <c r="I79" s="723">
        <f t="shared" si="2"/>
        <v>0.12994422877311532</v>
      </c>
      <c r="J79" s="723">
        <f t="shared" si="2"/>
        <v>0.13119246464442155</v>
      </c>
      <c r="K79" s="723">
        <f t="shared" si="2"/>
        <v>0.12769461217924755</v>
      </c>
      <c r="L79" s="723">
        <f t="shared" si="2"/>
        <v>8.7704962626728569E-2</v>
      </c>
      <c r="M79" s="724">
        <f t="shared" si="2"/>
        <v>0.15666536815889606</v>
      </c>
      <c r="N79" s="724">
        <f t="shared" si="2"/>
        <v>0.11410569710290798</v>
      </c>
      <c r="O79" s="724">
        <f t="shared" si="2"/>
        <v>0.12965767354324104</v>
      </c>
      <c r="P79" s="723">
        <f t="shared" si="3"/>
        <v>0.12829081420667374</v>
      </c>
    </row>
    <row r="80" spans="1:16" s="465" customFormat="1" ht="16.5" customHeight="1" x14ac:dyDescent="0.2">
      <c r="A80" s="490" t="s">
        <v>171</v>
      </c>
      <c r="B80" s="721">
        <f t="shared" si="2"/>
        <v>6.0629556089047444E-2</v>
      </c>
      <c r="C80" s="721">
        <f t="shared" si="2"/>
        <v>4.3549557715835498E-2</v>
      </c>
      <c r="D80" s="721">
        <f t="shared" si="2"/>
        <v>2.1764226447075121E-2</v>
      </c>
      <c r="E80" s="721">
        <f t="shared" si="2"/>
        <v>6.244221239733924E-3</v>
      </c>
      <c r="F80" s="721">
        <f t="shared" si="2"/>
        <v>3.0586106794235658E-3</v>
      </c>
      <c r="G80" s="721">
        <f t="shared" si="2"/>
        <v>2.3851011141531519E-3</v>
      </c>
      <c r="H80" s="721">
        <f t="shared" si="2"/>
        <v>1.9856176178865378E-3</v>
      </c>
      <c r="I80" s="721">
        <f t="shared" si="2"/>
        <v>1.7480446903319752E-3</v>
      </c>
      <c r="J80" s="721">
        <f t="shared" si="2"/>
        <v>2.6587743819085474E-3</v>
      </c>
      <c r="K80" s="721">
        <f t="shared" si="2"/>
        <v>3.7966061832020218E-3</v>
      </c>
      <c r="L80" s="721">
        <f t="shared" si="2"/>
        <v>4.3445882002525523E-3</v>
      </c>
      <c r="M80" s="722">
        <f t="shared" si="2"/>
        <v>6.7764286816862692E-3</v>
      </c>
      <c r="N80" s="722">
        <f t="shared" si="2"/>
        <v>3.3367146429054088E-3</v>
      </c>
      <c r="O80" s="722">
        <f t="shared" si="2"/>
        <v>4.5936405158813441E-3</v>
      </c>
      <c r="P80" s="721">
        <f t="shared" si="3"/>
        <v>4.4286396949007366E-3</v>
      </c>
    </row>
    <row r="81" spans="1:23" s="465" customFormat="1" ht="16.5" customHeight="1" x14ac:dyDescent="0.2">
      <c r="A81" s="693" t="s">
        <v>608</v>
      </c>
      <c r="B81" s="723">
        <f t="shared" si="2"/>
        <v>7.0421531484832892E-2</v>
      </c>
      <c r="C81" s="723">
        <f t="shared" si="2"/>
        <v>5.4281255262813043E-2</v>
      </c>
      <c r="D81" s="723">
        <f t="shared" si="2"/>
        <v>6.3838318938506722E-2</v>
      </c>
      <c r="E81" s="723">
        <f t="shared" si="2"/>
        <v>6.128966787114213E-2</v>
      </c>
      <c r="F81" s="723">
        <f t="shared" si="2"/>
        <v>5.0761143454559045E-2</v>
      </c>
      <c r="G81" s="723">
        <f t="shared" si="2"/>
        <v>5.0639898010918491E-2</v>
      </c>
      <c r="H81" s="723">
        <f t="shared" si="2"/>
        <v>4.7466821653411477E-2</v>
      </c>
      <c r="I81" s="723">
        <f t="shared" si="2"/>
        <v>4.1794442083430375E-2</v>
      </c>
      <c r="J81" s="723">
        <f t="shared" si="2"/>
        <v>2.564355944743853E-2</v>
      </c>
      <c r="K81" s="723">
        <f t="shared" si="2"/>
        <v>2.23585627111903E-2</v>
      </c>
      <c r="L81" s="723">
        <f t="shared" si="2"/>
        <v>1.2329716075314828E-2</v>
      </c>
      <c r="M81" s="724">
        <f t="shared" si="2"/>
        <v>5.4197985957079184E-2</v>
      </c>
      <c r="N81" s="724">
        <f t="shared" si="2"/>
        <v>2.2793459822024079E-2</v>
      </c>
      <c r="O81" s="724">
        <f t="shared" si="2"/>
        <v>3.4269170006445832E-2</v>
      </c>
      <c r="P81" s="723">
        <f t="shared" si="3"/>
        <v>3.3025133219901484E-2</v>
      </c>
    </row>
    <row r="82" spans="1:23" s="465" customFormat="1" ht="16.5" customHeight="1" x14ac:dyDescent="0.2">
      <c r="A82" s="490" t="s">
        <v>172</v>
      </c>
      <c r="B82" s="721">
        <f t="shared" si="2"/>
        <v>3.3480435795062519E-2</v>
      </c>
      <c r="C82" s="721">
        <f t="shared" si="2"/>
        <v>2.4335021715723944E-2</v>
      </c>
      <c r="D82" s="721">
        <f t="shared" si="2"/>
        <v>2.5621747595845522E-2</v>
      </c>
      <c r="E82" s="721">
        <f t="shared" si="2"/>
        <v>3.1982990926408078E-2</v>
      </c>
      <c r="F82" s="721">
        <f t="shared" si="2"/>
        <v>3.9461386434455278E-2</v>
      </c>
      <c r="G82" s="721">
        <f t="shared" si="2"/>
        <v>4.7540135036780236E-2</v>
      </c>
      <c r="H82" s="721">
        <f t="shared" si="2"/>
        <v>5.1174257813529397E-2</v>
      </c>
      <c r="I82" s="721">
        <f t="shared" si="2"/>
        <v>5.4689445017395512E-2</v>
      </c>
      <c r="J82" s="721">
        <f t="shared" si="2"/>
        <v>5.6550382693340333E-2</v>
      </c>
      <c r="K82" s="721">
        <f t="shared" si="2"/>
        <v>4.9370272853565947E-2</v>
      </c>
      <c r="L82" s="721">
        <f t="shared" si="2"/>
        <v>3.923317187601906E-2</v>
      </c>
      <c r="M82" s="722">
        <f t="shared" si="2"/>
        <v>4.0175242524066138E-2</v>
      </c>
      <c r="N82" s="722">
        <f t="shared" si="2"/>
        <v>4.8499748138603256E-2</v>
      </c>
      <c r="O82" s="722">
        <f t="shared" si="2"/>
        <v>4.5457842221976137E-2</v>
      </c>
      <c r="P82" s="721">
        <f t="shared" si="3"/>
        <v>4.435672770962111E-2</v>
      </c>
    </row>
    <row r="83" spans="1:23" s="465" customFormat="1" ht="16.5" customHeight="1" x14ac:dyDescent="0.2">
      <c r="A83" s="492" t="s">
        <v>173</v>
      </c>
      <c r="B83" s="723">
        <f t="shared" si="2"/>
        <v>0.10276309880096063</v>
      </c>
      <c r="C83" s="723">
        <f t="shared" si="2"/>
        <v>9.4012441165335414E-2</v>
      </c>
      <c r="D83" s="723">
        <f t="shared" si="2"/>
        <v>8.0479620986772901E-2</v>
      </c>
      <c r="E83" s="723">
        <f t="shared" si="2"/>
        <v>7.743507993556914E-2</v>
      </c>
      <c r="F83" s="723">
        <f t="shared" si="2"/>
        <v>7.546795841778077E-2</v>
      </c>
      <c r="G83" s="723">
        <f t="shared" si="2"/>
        <v>7.5725257199390675E-2</v>
      </c>
      <c r="H83" s="723">
        <f t="shared" si="2"/>
        <v>7.3453988820863569E-2</v>
      </c>
      <c r="I83" s="723">
        <f t="shared" si="2"/>
        <v>7.2619227799620101E-2</v>
      </c>
      <c r="J83" s="723">
        <f t="shared" si="2"/>
        <v>7.7136753456278628E-2</v>
      </c>
      <c r="K83" s="723">
        <f t="shared" si="2"/>
        <v>7.7220878164846712E-2</v>
      </c>
      <c r="L83" s="723">
        <f t="shared" si="2"/>
        <v>8.0829942622508671E-2</v>
      </c>
      <c r="M83" s="724">
        <f t="shared" si="2"/>
        <v>7.6646411692576619E-2</v>
      </c>
      <c r="N83" s="724">
        <f t="shared" si="2"/>
        <v>7.7775610746017174E-2</v>
      </c>
      <c r="O83" s="724">
        <f t="shared" si="2"/>
        <v>7.7362983565505292E-2</v>
      </c>
      <c r="P83" s="723">
        <f t="shared" si="3"/>
        <v>7.9228385332490533E-2</v>
      </c>
    </row>
    <row r="84" spans="1:23" s="465" customFormat="1" ht="16.5" customHeight="1" x14ac:dyDescent="0.2">
      <c r="A84" s="495" t="s">
        <v>174</v>
      </c>
      <c r="B84" s="725">
        <f t="shared" si="2"/>
        <v>0.1173407130420277</v>
      </c>
      <c r="C84" s="725">
        <f t="shared" si="2"/>
        <v>0.1140750548666814</v>
      </c>
      <c r="D84" s="725">
        <f t="shared" si="2"/>
        <v>0.10272892151909574</v>
      </c>
      <c r="E84" s="725">
        <f t="shared" si="2"/>
        <v>7.1854473947839406E-2</v>
      </c>
      <c r="F84" s="725">
        <f t="shared" si="2"/>
        <v>5.2033319566048626E-2</v>
      </c>
      <c r="G84" s="725">
        <f t="shared" si="2"/>
        <v>3.8702494390770802E-2</v>
      </c>
      <c r="H84" s="725">
        <f t="shared" si="2"/>
        <v>3.4138698182900204E-2</v>
      </c>
      <c r="I84" s="725">
        <f t="shared" si="2"/>
        <v>2.8723249183809082E-2</v>
      </c>
      <c r="J84" s="725">
        <f t="shared" si="2"/>
        <v>2.4679132875432302E-2</v>
      </c>
      <c r="K84" s="725">
        <f t="shared" si="2"/>
        <v>2.6493917901815042E-2</v>
      </c>
      <c r="L84" s="725">
        <f t="shared" si="2"/>
        <v>4.3342229907918452E-2</v>
      </c>
      <c r="M84" s="726">
        <f t="shared" si="2"/>
        <v>5.7304658706686995E-2</v>
      </c>
      <c r="N84" s="726">
        <f t="shared" si="2"/>
        <v>3.2655182778544199E-2</v>
      </c>
      <c r="O84" s="726">
        <f t="shared" si="2"/>
        <v>4.1662490856806365E-2</v>
      </c>
      <c r="P84" s="725">
        <f t="shared" si="3"/>
        <v>4.3641629565507149E-2</v>
      </c>
    </row>
    <row r="85" spans="1:23" s="465" customFormat="1" ht="16.5" customHeight="1" x14ac:dyDescent="0.25">
      <c r="A85" s="501" t="s">
        <v>201</v>
      </c>
      <c r="B85" s="729"/>
      <c r="C85" s="729"/>
      <c r="D85" s="729"/>
      <c r="E85" s="729"/>
      <c r="F85" s="729"/>
      <c r="G85" s="729"/>
      <c r="H85" s="729"/>
      <c r="I85" s="729"/>
      <c r="J85" s="729"/>
      <c r="K85" s="729"/>
      <c r="L85" s="729"/>
      <c r="M85" s="730"/>
      <c r="N85" s="730"/>
      <c r="O85" s="730"/>
      <c r="P85" s="731"/>
    </row>
    <row r="86" spans="1:23" s="465" customFormat="1" ht="16.5" customHeight="1" x14ac:dyDescent="0.25">
      <c r="A86" s="498" t="s">
        <v>288</v>
      </c>
      <c r="B86" s="727">
        <f t="shared" ref="B86:O89" si="4">B28/B$28</f>
        <v>1</v>
      </c>
      <c r="C86" s="727">
        <f t="shared" si="4"/>
        <v>1</v>
      </c>
      <c r="D86" s="727">
        <f t="shared" si="4"/>
        <v>1</v>
      </c>
      <c r="E86" s="727">
        <f t="shared" si="4"/>
        <v>1</v>
      </c>
      <c r="F86" s="727">
        <f t="shared" si="4"/>
        <v>1</v>
      </c>
      <c r="G86" s="727">
        <f t="shared" si="4"/>
        <v>1</v>
      </c>
      <c r="H86" s="727">
        <f t="shared" si="4"/>
        <v>1</v>
      </c>
      <c r="I86" s="727">
        <f t="shared" si="4"/>
        <v>1</v>
      </c>
      <c r="J86" s="727">
        <f t="shared" si="4"/>
        <v>1</v>
      </c>
      <c r="K86" s="727">
        <f t="shared" si="4"/>
        <v>1</v>
      </c>
      <c r="L86" s="727">
        <f t="shared" si="4"/>
        <v>1</v>
      </c>
      <c r="M86" s="728">
        <f t="shared" si="4"/>
        <v>1</v>
      </c>
      <c r="N86" s="728">
        <f t="shared" si="4"/>
        <v>1</v>
      </c>
      <c r="O86" s="728">
        <f t="shared" si="4"/>
        <v>1</v>
      </c>
      <c r="P86" s="727">
        <f t="shared" ref="P86:P89" si="5">P28/P$28</f>
        <v>1</v>
      </c>
    </row>
    <row r="87" spans="1:23" s="465" customFormat="1" ht="16.5" customHeight="1" x14ac:dyDescent="0.2">
      <c r="A87" s="490" t="s">
        <v>178</v>
      </c>
      <c r="B87" s="721">
        <f t="shared" si="4"/>
        <v>0.95223411133558344</v>
      </c>
      <c r="C87" s="721">
        <f t="shared" si="4"/>
        <v>0.94672564653888525</v>
      </c>
      <c r="D87" s="721">
        <f t="shared" si="4"/>
        <v>0.93607056383390541</v>
      </c>
      <c r="E87" s="721">
        <f t="shared" si="4"/>
        <v>0.94203433808394577</v>
      </c>
      <c r="F87" s="721">
        <f t="shared" si="4"/>
        <v>0.94862156193248093</v>
      </c>
      <c r="G87" s="721">
        <f t="shared" si="4"/>
        <v>0.9480400441712914</v>
      </c>
      <c r="H87" s="721">
        <f t="shared" si="4"/>
        <v>0.93629990188652568</v>
      </c>
      <c r="I87" s="721">
        <f t="shared" si="4"/>
        <v>0.91816210437184753</v>
      </c>
      <c r="J87" s="721">
        <f t="shared" si="4"/>
        <v>0.91337321866738119</v>
      </c>
      <c r="K87" s="721">
        <f t="shared" si="4"/>
        <v>0.90247831056587002</v>
      </c>
      <c r="L87" s="721">
        <f t="shared" si="4"/>
        <v>0.79596268796372061</v>
      </c>
      <c r="M87" s="722">
        <f t="shared" si="4"/>
        <v>0.94218519274745272</v>
      </c>
      <c r="N87" s="722">
        <f t="shared" si="4"/>
        <v>0.87265932577324534</v>
      </c>
      <c r="O87" s="722">
        <f t="shared" si="4"/>
        <v>0.9044872560878362</v>
      </c>
      <c r="P87" s="721">
        <f t="shared" si="5"/>
        <v>0.90497073423647734</v>
      </c>
    </row>
    <row r="88" spans="1:23" s="465" customFormat="1" ht="16.5" customHeight="1" x14ac:dyDescent="0.2">
      <c r="A88" s="492" t="s">
        <v>179</v>
      </c>
      <c r="B88" s="723">
        <f t="shared" si="4"/>
        <v>3.6266194133507693E-2</v>
      </c>
      <c r="C88" s="723">
        <f t="shared" si="4"/>
        <v>3.5573579110066755E-2</v>
      </c>
      <c r="D88" s="723">
        <f t="shared" si="4"/>
        <v>3.4787546908304261E-2</v>
      </c>
      <c r="E88" s="723">
        <f t="shared" si="4"/>
        <v>3.3289430180412492E-2</v>
      </c>
      <c r="F88" s="723">
        <f t="shared" si="4"/>
        <v>2.9851490606246651E-2</v>
      </c>
      <c r="G88" s="723">
        <f t="shared" si="4"/>
        <v>3.1827271615848293E-2</v>
      </c>
      <c r="H88" s="723">
        <f t="shared" si="4"/>
        <v>3.9805167531366564E-2</v>
      </c>
      <c r="I88" s="723">
        <f t="shared" si="4"/>
        <v>4.9234828019349697E-2</v>
      </c>
      <c r="J88" s="723">
        <f t="shared" si="4"/>
        <v>4.6544605608222558E-2</v>
      </c>
      <c r="K88" s="723">
        <f t="shared" si="4"/>
        <v>5.794507689702786E-2</v>
      </c>
      <c r="L88" s="723">
        <f t="shared" si="4"/>
        <v>0.16563198342339006</v>
      </c>
      <c r="M88" s="724">
        <f t="shared" si="4"/>
        <v>3.4382836141426794E-2</v>
      </c>
      <c r="N88" s="724">
        <f t="shared" si="4"/>
        <v>8.9311681241183993E-2</v>
      </c>
      <c r="O88" s="724">
        <f t="shared" si="4"/>
        <v>6.4166055155971985E-2</v>
      </c>
      <c r="P88" s="723">
        <f t="shared" si="5"/>
        <v>6.2342712814977469E-2</v>
      </c>
    </row>
    <row r="89" spans="1:23" s="465" customFormat="1" ht="16.5" customHeight="1" x14ac:dyDescent="0.2">
      <c r="A89" s="495" t="s">
        <v>180</v>
      </c>
      <c r="B89" s="725">
        <f t="shared" si="4"/>
        <v>1.1499694530908832E-2</v>
      </c>
      <c r="C89" s="725">
        <f t="shared" si="4"/>
        <v>1.7700774348618747E-2</v>
      </c>
      <c r="D89" s="725">
        <f t="shared" si="4"/>
        <v>2.9141889257790425E-2</v>
      </c>
      <c r="E89" s="725">
        <f t="shared" si="4"/>
        <v>2.4676231738763901E-2</v>
      </c>
      <c r="F89" s="725">
        <f t="shared" si="4"/>
        <v>2.15269474612724E-2</v>
      </c>
      <c r="G89" s="725">
        <f t="shared" si="4"/>
        <v>2.0132684212860252E-2</v>
      </c>
      <c r="H89" s="725">
        <f t="shared" si="4"/>
        <v>2.389493058210776E-2</v>
      </c>
      <c r="I89" s="725">
        <f t="shared" si="4"/>
        <v>3.2603067611547402E-2</v>
      </c>
      <c r="J89" s="725">
        <f t="shared" si="4"/>
        <v>4.0082175724396131E-2</v>
      </c>
      <c r="K89" s="725">
        <f t="shared" si="4"/>
        <v>3.9576612539380551E-2</v>
      </c>
      <c r="L89" s="725">
        <f t="shared" si="4"/>
        <v>3.8405328610448111E-2</v>
      </c>
      <c r="M89" s="726">
        <f t="shared" si="4"/>
        <v>2.3431971111120616E-2</v>
      </c>
      <c r="N89" s="726">
        <f t="shared" si="4"/>
        <v>3.802899298557065E-2</v>
      </c>
      <c r="O89" s="726">
        <f t="shared" si="4"/>
        <v>3.1346688756191891E-2</v>
      </c>
      <c r="P89" s="725">
        <f t="shared" si="5"/>
        <v>3.2686552948545146E-2</v>
      </c>
    </row>
    <row r="90" spans="1:23" s="465" customFormat="1" ht="16.5" customHeight="1" x14ac:dyDescent="0.25">
      <c r="A90" s="498" t="s">
        <v>289</v>
      </c>
      <c r="B90" s="727">
        <f t="shared" ref="B90:O93" si="6">B32/B$32</f>
        <v>1</v>
      </c>
      <c r="C90" s="727">
        <f t="shared" si="6"/>
        <v>1</v>
      </c>
      <c r="D90" s="727">
        <f t="shared" si="6"/>
        <v>1</v>
      </c>
      <c r="E90" s="727">
        <f t="shared" si="6"/>
        <v>1</v>
      </c>
      <c r="F90" s="727">
        <f t="shared" si="6"/>
        <v>1</v>
      </c>
      <c r="G90" s="727">
        <f t="shared" si="6"/>
        <v>1</v>
      </c>
      <c r="H90" s="727">
        <f t="shared" si="6"/>
        <v>1</v>
      </c>
      <c r="I90" s="727">
        <f t="shared" si="6"/>
        <v>1</v>
      </c>
      <c r="J90" s="727">
        <f t="shared" si="6"/>
        <v>1</v>
      </c>
      <c r="K90" s="727">
        <f t="shared" si="6"/>
        <v>1</v>
      </c>
      <c r="L90" s="727">
        <f t="shared" si="6"/>
        <v>1</v>
      </c>
      <c r="M90" s="728">
        <f t="shared" si="6"/>
        <v>1</v>
      </c>
      <c r="N90" s="728">
        <f t="shared" si="6"/>
        <v>1</v>
      </c>
      <c r="O90" s="728">
        <f t="shared" si="6"/>
        <v>1</v>
      </c>
      <c r="P90" s="727">
        <f t="shared" ref="P90:P93" si="7">P32/P$32</f>
        <v>1</v>
      </c>
    </row>
    <row r="91" spans="1:23" s="465" customFormat="1" ht="16.5" customHeight="1" x14ac:dyDescent="0.2">
      <c r="A91" s="490" t="s">
        <v>182</v>
      </c>
      <c r="B91" s="721">
        <f t="shared" si="6"/>
        <v>0.21236651287734376</v>
      </c>
      <c r="C91" s="721">
        <f t="shared" si="6"/>
        <v>0.21560179264231585</v>
      </c>
      <c r="D91" s="721">
        <f t="shared" si="6"/>
        <v>0.20880087017809459</v>
      </c>
      <c r="E91" s="721">
        <f t="shared" si="6"/>
        <v>0.21070660703268948</v>
      </c>
      <c r="F91" s="721">
        <f t="shared" si="6"/>
        <v>0.22263044038067012</v>
      </c>
      <c r="G91" s="721">
        <f t="shared" si="6"/>
        <v>0.23059266681017074</v>
      </c>
      <c r="H91" s="721">
        <f t="shared" si="6"/>
        <v>0.23480347402950694</v>
      </c>
      <c r="I91" s="721">
        <f t="shared" si="6"/>
        <v>0.24339199660317651</v>
      </c>
      <c r="J91" s="721">
        <f t="shared" si="6"/>
        <v>0.24231616159387293</v>
      </c>
      <c r="K91" s="721">
        <f t="shared" si="6"/>
        <v>0.23697909233720602</v>
      </c>
      <c r="L91" s="721">
        <f t="shared" si="6"/>
        <v>0.2877450598658286</v>
      </c>
      <c r="M91" s="722">
        <f t="shared" si="6"/>
        <v>0.22034167665604881</v>
      </c>
      <c r="N91" s="722">
        <f t="shared" si="6"/>
        <v>0.25179390803596152</v>
      </c>
      <c r="O91" s="722">
        <f t="shared" si="6"/>
        <v>0.23531976373750602</v>
      </c>
      <c r="P91" s="721">
        <f t="shared" si="7"/>
        <v>0.23324450558972948</v>
      </c>
    </row>
    <row r="92" spans="1:23" s="465" customFormat="1" ht="16.5" customHeight="1" x14ac:dyDescent="0.2">
      <c r="A92" s="492" t="s">
        <v>183</v>
      </c>
      <c r="B92" s="723">
        <f t="shared" si="6"/>
        <v>0.72744610872469506</v>
      </c>
      <c r="C92" s="723">
        <f t="shared" si="6"/>
        <v>0.69553685709200797</v>
      </c>
      <c r="D92" s="723">
        <f t="shared" si="6"/>
        <v>0.66221699693348168</v>
      </c>
      <c r="E92" s="723">
        <f t="shared" si="6"/>
        <v>0.65101066840313782</v>
      </c>
      <c r="F92" s="723">
        <f t="shared" si="6"/>
        <v>0.61239159012217359</v>
      </c>
      <c r="G92" s="723">
        <f t="shared" si="6"/>
        <v>0.60533802553198601</v>
      </c>
      <c r="H92" s="723">
        <f t="shared" si="6"/>
        <v>0.56056830408867131</v>
      </c>
      <c r="I92" s="723">
        <f t="shared" si="6"/>
        <v>0.52794514326907471</v>
      </c>
      <c r="J92" s="723">
        <f t="shared" si="6"/>
        <v>0.50279491761005068</v>
      </c>
      <c r="K92" s="723">
        <f t="shared" si="6"/>
        <v>0.47537427855567155</v>
      </c>
      <c r="L92" s="723">
        <f t="shared" si="6"/>
        <v>0.43612610150451153</v>
      </c>
      <c r="M92" s="724">
        <f t="shared" si="6"/>
        <v>0.62287736509513225</v>
      </c>
      <c r="N92" s="724">
        <f t="shared" si="6"/>
        <v>0.48727230539298833</v>
      </c>
      <c r="O92" s="724">
        <f t="shared" si="6"/>
        <v>0.55829993118380872</v>
      </c>
      <c r="P92" s="723">
        <f t="shared" si="7"/>
        <v>0.55416748679302585</v>
      </c>
    </row>
    <row r="93" spans="1:23" s="465" customFormat="1" ht="16.5" customHeight="1" x14ac:dyDescent="0.2">
      <c r="A93" s="490" t="s">
        <v>184</v>
      </c>
      <c r="B93" s="725">
        <f t="shared" si="6"/>
        <v>6.0187378397961164E-2</v>
      </c>
      <c r="C93" s="725">
        <f t="shared" si="6"/>
        <v>8.8861350261111027E-2</v>
      </c>
      <c r="D93" s="725">
        <f t="shared" si="6"/>
        <v>0.12898213289404709</v>
      </c>
      <c r="E93" s="725">
        <f t="shared" si="6"/>
        <v>0.13828272456417262</v>
      </c>
      <c r="F93" s="725">
        <f t="shared" si="6"/>
        <v>0.16497796949715621</v>
      </c>
      <c r="G93" s="725">
        <f t="shared" si="6"/>
        <v>0.16406930766359107</v>
      </c>
      <c r="H93" s="725">
        <f t="shared" si="6"/>
        <v>0.20462822187570601</v>
      </c>
      <c r="I93" s="725">
        <f t="shared" si="6"/>
        <v>0.22866286013367557</v>
      </c>
      <c r="J93" s="725">
        <f t="shared" si="6"/>
        <v>0.25488892079607645</v>
      </c>
      <c r="K93" s="725">
        <f t="shared" si="6"/>
        <v>0.28764662910712241</v>
      </c>
      <c r="L93" s="725">
        <f t="shared" si="6"/>
        <v>0.27612883863871296</v>
      </c>
      <c r="M93" s="726">
        <f t="shared" si="6"/>
        <v>0.15678095824311306</v>
      </c>
      <c r="N93" s="726">
        <f t="shared" si="6"/>
        <v>0.26093378657105015</v>
      </c>
      <c r="O93" s="726">
        <f t="shared" si="6"/>
        <v>0.20638030507266897</v>
      </c>
      <c r="P93" s="725">
        <f t="shared" si="7"/>
        <v>0.21258800761724464</v>
      </c>
    </row>
    <row r="94" spans="1:23" s="465" customFormat="1" ht="16.5" customHeight="1" x14ac:dyDescent="0.25">
      <c r="A94" s="544" t="s">
        <v>226</v>
      </c>
      <c r="B94" s="732"/>
      <c r="C94" s="732"/>
      <c r="D94" s="732"/>
      <c r="E94" s="732"/>
      <c r="F94" s="732"/>
      <c r="G94" s="732"/>
      <c r="H94" s="732"/>
      <c r="I94" s="732"/>
      <c r="J94" s="732"/>
      <c r="K94" s="732"/>
      <c r="L94" s="732"/>
      <c r="M94" s="733"/>
      <c r="N94" s="733"/>
      <c r="O94" s="733"/>
      <c r="P94" s="734"/>
      <c r="V94" s="519"/>
      <c r="W94" s="519"/>
    </row>
    <row r="95" spans="1:23" s="465" customFormat="1" ht="16.5" customHeight="1" x14ac:dyDescent="0.2">
      <c r="A95" s="550" t="s">
        <v>796</v>
      </c>
      <c r="B95" s="735">
        <v>0.30900211</v>
      </c>
      <c r="C95" s="735">
        <v>0.27294569899999999</v>
      </c>
      <c r="D95" s="735">
        <v>0.238104179</v>
      </c>
      <c r="E95" s="735">
        <v>0.20794364600000001</v>
      </c>
      <c r="F95" s="735">
        <v>0.19650746699999999</v>
      </c>
      <c r="G95" s="735">
        <v>0.180636346</v>
      </c>
      <c r="H95" s="735">
        <v>0.161295354</v>
      </c>
      <c r="I95" s="735">
        <v>0.14154636300000001</v>
      </c>
      <c r="J95" s="735">
        <v>0.13203356799999999</v>
      </c>
      <c r="K95" s="735">
        <v>0.137438585</v>
      </c>
      <c r="L95" s="735">
        <v>0.124977651</v>
      </c>
      <c r="M95" s="736">
        <v>0.193944744</v>
      </c>
      <c r="N95" s="736">
        <v>0.131939795</v>
      </c>
      <c r="O95" s="736">
        <v>0.154597384</v>
      </c>
      <c r="P95" s="735">
        <v>0.15746481500000001</v>
      </c>
    </row>
    <row r="96" spans="1:23" s="571" customFormat="1" ht="16.5" customHeight="1" x14ac:dyDescent="0.2">
      <c r="A96" s="562" t="s">
        <v>407</v>
      </c>
      <c r="B96" s="741">
        <v>0.22483040300000001</v>
      </c>
      <c r="C96" s="741">
        <v>0.27405169099999999</v>
      </c>
      <c r="D96" s="741">
        <v>0.34843219199999997</v>
      </c>
      <c r="E96" s="741">
        <v>0.44560865300000002</v>
      </c>
      <c r="F96" s="741">
        <v>0.50750140700000002</v>
      </c>
      <c r="G96" s="741">
        <v>0.53472940099999999</v>
      </c>
      <c r="H96" s="741">
        <v>0.56498081600000005</v>
      </c>
      <c r="I96" s="741">
        <v>0.59116662799999997</v>
      </c>
      <c r="J96" s="741">
        <v>0.60854323200000005</v>
      </c>
      <c r="K96" s="741">
        <v>0.59890197700000003</v>
      </c>
      <c r="L96" s="741">
        <v>0.49547064299999999</v>
      </c>
      <c r="M96" s="742">
        <v>0.49063965999999998</v>
      </c>
      <c r="N96" s="742">
        <v>0.561355351</v>
      </c>
      <c r="O96" s="742">
        <v>0.53671741399999995</v>
      </c>
      <c r="P96" s="721">
        <v>0.534331361</v>
      </c>
    </row>
    <row r="97" spans="1:16" s="465" customFormat="1" ht="16.5" customHeight="1" x14ac:dyDescent="0.25">
      <c r="A97" s="546" t="s">
        <v>420</v>
      </c>
      <c r="B97" s="737">
        <v>0.76407492399999999</v>
      </c>
      <c r="C97" s="737">
        <v>0.81347550400000002</v>
      </c>
      <c r="D97" s="737">
        <v>0.84657568699999997</v>
      </c>
      <c r="E97" s="737">
        <v>0.87155678999999997</v>
      </c>
      <c r="F97" s="737">
        <v>0.87238750300000001</v>
      </c>
      <c r="G97" s="737">
        <v>0.88070427299999998</v>
      </c>
      <c r="H97" s="737">
        <v>0.90015073199999995</v>
      </c>
      <c r="I97" s="737">
        <v>0.91565584700000002</v>
      </c>
      <c r="J97" s="737">
        <v>0.93010465499999995</v>
      </c>
      <c r="K97" s="737">
        <v>0.94187837900000004</v>
      </c>
      <c r="L97" s="737">
        <v>0.93833325899999998</v>
      </c>
      <c r="M97" s="738">
        <v>0.87669067300000003</v>
      </c>
      <c r="N97" s="738">
        <v>0.93283145199999995</v>
      </c>
      <c r="O97" s="738">
        <v>0.91231672399999997</v>
      </c>
      <c r="P97" s="723">
        <v>0.91026920899999997</v>
      </c>
    </row>
    <row r="98" spans="1:16" s="465" customFormat="1" ht="16.5" customHeight="1" x14ac:dyDescent="0.2">
      <c r="A98" s="562" t="s">
        <v>462</v>
      </c>
      <c r="B98" s="721">
        <v>0.44711148499999998</v>
      </c>
      <c r="C98" s="721">
        <v>0.434474423</v>
      </c>
      <c r="D98" s="721">
        <v>0.38974761800000002</v>
      </c>
      <c r="E98" s="721">
        <v>0.37480946900000001</v>
      </c>
      <c r="F98" s="721">
        <v>0.349361582</v>
      </c>
      <c r="G98" s="721">
        <v>0.32572928699999998</v>
      </c>
      <c r="H98" s="721">
        <v>0.27824383800000002</v>
      </c>
      <c r="I98" s="721">
        <v>0.25277446100000001</v>
      </c>
      <c r="J98" s="721">
        <v>0.229538149</v>
      </c>
      <c r="K98" s="721">
        <v>0.24175724800000001</v>
      </c>
      <c r="L98" s="721">
        <v>0.177107192</v>
      </c>
      <c r="M98" s="722">
        <v>0.33916739400000001</v>
      </c>
      <c r="N98" s="722">
        <v>0.21597445800000001</v>
      </c>
      <c r="O98" s="722">
        <v>0.26099110399999997</v>
      </c>
      <c r="P98" s="721">
        <v>0.26682853499999998</v>
      </c>
    </row>
    <row r="99" spans="1:16" s="465" customFormat="1" ht="16.5" customHeight="1" x14ac:dyDescent="0.25">
      <c r="A99" s="492" t="s">
        <v>409</v>
      </c>
      <c r="B99" s="723">
        <v>0.437184293</v>
      </c>
      <c r="C99" s="723">
        <v>0.53759778599999997</v>
      </c>
      <c r="D99" s="723">
        <v>0.56773151300000002</v>
      </c>
      <c r="E99" s="723">
        <v>0.62739877399999999</v>
      </c>
      <c r="F99" s="723">
        <v>0.62925102600000005</v>
      </c>
      <c r="G99" s="723">
        <v>0.59994317200000002</v>
      </c>
      <c r="H99" s="723">
        <v>0.60590785700000005</v>
      </c>
      <c r="I99" s="723">
        <v>0.57049527499999997</v>
      </c>
      <c r="J99" s="723">
        <v>0.61864996699999997</v>
      </c>
      <c r="K99" s="723">
        <v>0.77514042800000005</v>
      </c>
      <c r="L99" s="723">
        <v>0.934254374</v>
      </c>
      <c r="M99" s="724">
        <v>0.60867010300000002</v>
      </c>
      <c r="N99" s="724">
        <v>0.75612789700000005</v>
      </c>
      <c r="O99" s="724">
        <v>0.70224448799999994</v>
      </c>
      <c r="P99" s="737">
        <v>0.70400068000000005</v>
      </c>
    </row>
    <row r="100" spans="1:16" s="465" customFormat="1" ht="16.5" customHeight="1" x14ac:dyDescent="0.2">
      <c r="A100" s="495" t="s">
        <v>793</v>
      </c>
      <c r="B100" s="739">
        <v>1.4148262359999999</v>
      </c>
      <c r="C100" s="739">
        <v>1.969614427</v>
      </c>
      <c r="D100" s="739">
        <v>2.3843828170000001</v>
      </c>
      <c r="E100" s="739">
        <v>3.0171577009999999</v>
      </c>
      <c r="F100" s="739">
        <v>3.2021736170000001</v>
      </c>
      <c r="G100" s="739">
        <v>3.3212760549999998</v>
      </c>
      <c r="H100" s="739">
        <v>3.7565115260000002</v>
      </c>
      <c r="I100" s="739">
        <v>4.0304481299999999</v>
      </c>
      <c r="J100" s="739">
        <v>4.6855506299999998</v>
      </c>
      <c r="K100" s="739">
        <v>5.639904005</v>
      </c>
      <c r="L100" s="739">
        <v>7.4753715039999999</v>
      </c>
      <c r="M100" s="740">
        <v>3.1383686370000001</v>
      </c>
      <c r="N100" s="740">
        <v>5.7308554569999997</v>
      </c>
      <c r="O100" s="740">
        <v>4.5424086189999997</v>
      </c>
      <c r="P100" s="739">
        <v>4.470844348</v>
      </c>
    </row>
    <row r="101" spans="1:16" x14ac:dyDescent="0.2">
      <c r="A101" s="255" t="s">
        <v>371</v>
      </c>
      <c r="B101" s="13"/>
      <c r="C101" s="13"/>
      <c r="D101" s="13"/>
      <c r="E101" s="13"/>
      <c r="F101" s="13"/>
      <c r="G101" s="13"/>
      <c r="H101" s="13"/>
      <c r="I101" s="13"/>
      <c r="J101" s="13"/>
      <c r="K101" s="13"/>
      <c r="L101" s="13"/>
      <c r="M101" s="215"/>
      <c r="N101" s="215"/>
      <c r="O101" s="215"/>
      <c r="P101" s="39"/>
    </row>
    <row r="102" spans="1:16" x14ac:dyDescent="0.2">
      <c r="A102" s="168" t="s">
        <v>617</v>
      </c>
      <c r="B102" s="13"/>
      <c r="C102" s="13"/>
      <c r="D102" s="13"/>
      <c r="E102" s="13"/>
      <c r="F102" s="13"/>
      <c r="G102" s="13"/>
      <c r="H102" s="13"/>
      <c r="I102" s="13"/>
      <c r="J102" s="13"/>
      <c r="K102" s="13"/>
      <c r="L102" s="13"/>
      <c r="M102" s="215"/>
      <c r="N102" s="215"/>
      <c r="O102" s="215"/>
      <c r="P102" s="39"/>
    </row>
    <row r="103" spans="1:16" x14ac:dyDescent="0.2">
      <c r="A103" s="255" t="s">
        <v>967</v>
      </c>
      <c r="B103" s="13"/>
      <c r="C103" s="13"/>
      <c r="D103" s="13"/>
      <c r="E103" s="13"/>
      <c r="F103" s="13"/>
      <c r="G103" s="13"/>
      <c r="H103" s="13"/>
      <c r="I103" s="13"/>
      <c r="J103" s="13"/>
      <c r="K103" s="13"/>
      <c r="L103" s="13"/>
      <c r="M103" s="215"/>
      <c r="N103" s="215"/>
      <c r="O103" s="215"/>
      <c r="P103" s="39"/>
    </row>
    <row r="104" spans="1:16" x14ac:dyDescent="0.2">
      <c r="A104" s="286" t="s">
        <v>931</v>
      </c>
      <c r="B104" s="3"/>
      <c r="C104" s="3"/>
      <c r="D104" s="3"/>
      <c r="G104" s="185"/>
      <c r="J104" s="185"/>
      <c r="M104" s="215"/>
      <c r="N104" s="215"/>
      <c r="O104" s="215"/>
    </row>
    <row r="105" spans="1:16" x14ac:dyDescent="0.2">
      <c r="A105" s="13"/>
      <c r="B105" s="13"/>
      <c r="C105" s="13"/>
      <c r="D105" s="13"/>
      <c r="E105" s="13"/>
      <c r="F105" s="13"/>
      <c r="G105" s="13"/>
      <c r="H105" s="13"/>
      <c r="I105" s="13"/>
      <c r="J105" s="13"/>
      <c r="K105" s="13"/>
      <c r="L105" s="13"/>
      <c r="M105" s="215"/>
      <c r="N105" s="215"/>
      <c r="O105" s="215"/>
      <c r="P105" s="39"/>
    </row>
    <row r="106" spans="1:16" ht="24" customHeight="1" x14ac:dyDescent="0.25">
      <c r="A106" s="280" t="s">
        <v>1003</v>
      </c>
      <c r="B106" s="13"/>
      <c r="C106" s="13"/>
      <c r="D106" s="13"/>
      <c r="E106" s="13"/>
      <c r="F106" s="13"/>
      <c r="G106" s="13"/>
      <c r="H106" s="13"/>
      <c r="I106" s="13"/>
      <c r="J106" s="13"/>
      <c r="K106" s="13"/>
      <c r="L106" s="13"/>
      <c r="M106" s="215"/>
      <c r="N106" s="215"/>
      <c r="O106" s="215"/>
      <c r="P106" s="39"/>
    </row>
    <row r="107" spans="1:16" ht="13.5" thickBot="1" x14ac:dyDescent="0.25">
      <c r="A107" s="13"/>
      <c r="B107" s="13"/>
      <c r="C107" s="13"/>
      <c r="D107" s="13"/>
      <c r="E107" s="13"/>
      <c r="F107" s="13"/>
      <c r="G107" s="13"/>
      <c r="H107" s="13"/>
      <c r="I107" s="13"/>
      <c r="J107" s="13"/>
      <c r="K107" s="13"/>
      <c r="L107" s="13"/>
      <c r="M107" s="215"/>
      <c r="N107" s="215"/>
      <c r="O107" s="215"/>
      <c r="P107" s="39"/>
    </row>
    <row r="108" spans="1:16" ht="15" customHeight="1" x14ac:dyDescent="0.2">
      <c r="A108" s="565" t="s">
        <v>81</v>
      </c>
      <c r="B108" s="42" t="s">
        <v>35</v>
      </c>
      <c r="C108" s="42" t="s">
        <v>121</v>
      </c>
      <c r="D108" s="42" t="s">
        <v>123</v>
      </c>
      <c r="E108" s="42" t="s">
        <v>36</v>
      </c>
      <c r="F108" s="42" t="s">
        <v>37</v>
      </c>
      <c r="G108" s="42" t="s">
        <v>38</v>
      </c>
      <c r="H108" s="42" t="s">
        <v>39</v>
      </c>
      <c r="I108" s="42" t="s">
        <v>125</v>
      </c>
      <c r="J108" s="42" t="s">
        <v>126</v>
      </c>
      <c r="K108" s="42" t="s">
        <v>127</v>
      </c>
      <c r="L108" s="252">
        <v>100000</v>
      </c>
      <c r="M108" s="250" t="s">
        <v>231</v>
      </c>
      <c r="N108" s="250" t="s">
        <v>229</v>
      </c>
      <c r="O108" s="257" t="s">
        <v>77</v>
      </c>
      <c r="P108" s="281" t="s">
        <v>220</v>
      </c>
    </row>
    <row r="109" spans="1:16" ht="15" customHeight="1" x14ac:dyDescent="0.2">
      <c r="A109" s="229" t="s">
        <v>225</v>
      </c>
      <c r="B109" s="43" t="s">
        <v>120</v>
      </c>
      <c r="C109" s="43" t="s">
        <v>40</v>
      </c>
      <c r="D109" s="43" t="s">
        <v>40</v>
      </c>
      <c r="E109" s="43" t="s">
        <v>40</v>
      </c>
      <c r="F109" s="43" t="s">
        <v>40</v>
      </c>
      <c r="G109" s="43" t="s">
        <v>40</v>
      </c>
      <c r="H109" s="43" t="s">
        <v>40</v>
      </c>
      <c r="I109" s="43" t="s">
        <v>40</v>
      </c>
      <c r="J109" s="43" t="s">
        <v>40</v>
      </c>
      <c r="K109" s="43" t="s">
        <v>40</v>
      </c>
      <c r="L109" s="43" t="s">
        <v>43</v>
      </c>
      <c r="M109" s="239" t="s">
        <v>230</v>
      </c>
      <c r="N109" s="239" t="s">
        <v>138</v>
      </c>
      <c r="O109" s="256" t="s">
        <v>137</v>
      </c>
      <c r="P109" s="282" t="s">
        <v>284</v>
      </c>
    </row>
    <row r="110" spans="1:16" ht="15" customHeight="1" thickBot="1" x14ac:dyDescent="0.25">
      <c r="A110" s="423" t="s">
        <v>82</v>
      </c>
      <c r="B110" s="44" t="s">
        <v>43</v>
      </c>
      <c r="C110" s="44" t="s">
        <v>122</v>
      </c>
      <c r="D110" s="44" t="s">
        <v>124</v>
      </c>
      <c r="E110" s="44" t="s">
        <v>44</v>
      </c>
      <c r="F110" s="44" t="s">
        <v>45</v>
      </c>
      <c r="G110" s="44" t="s">
        <v>46</v>
      </c>
      <c r="H110" s="44" t="s">
        <v>42</v>
      </c>
      <c r="I110" s="44" t="s">
        <v>128</v>
      </c>
      <c r="J110" s="44" t="s">
        <v>129</v>
      </c>
      <c r="K110" s="44" t="s">
        <v>130</v>
      </c>
      <c r="L110" s="44" t="s">
        <v>131</v>
      </c>
      <c r="M110" s="251" t="s">
        <v>138</v>
      </c>
      <c r="N110" s="251" t="s">
        <v>131</v>
      </c>
      <c r="O110" s="258" t="s">
        <v>41</v>
      </c>
      <c r="P110" s="283" t="s">
        <v>239</v>
      </c>
    </row>
    <row r="111" spans="1:16" ht="15" customHeight="1" x14ac:dyDescent="0.25">
      <c r="A111" s="544" t="s">
        <v>223</v>
      </c>
      <c r="B111" s="192"/>
      <c r="C111" s="192"/>
      <c r="D111" s="192"/>
      <c r="E111" s="192"/>
      <c r="F111" s="192"/>
      <c r="G111" s="192"/>
      <c r="H111" s="192"/>
      <c r="I111" s="192"/>
      <c r="J111" s="192"/>
      <c r="K111" s="192"/>
      <c r="L111" s="192"/>
      <c r="M111" s="253"/>
      <c r="N111" s="253"/>
      <c r="O111" s="253"/>
    </row>
    <row r="112" spans="1:16" s="465" customFormat="1" ht="16.5" customHeight="1" x14ac:dyDescent="0.25">
      <c r="A112" s="487" t="s">
        <v>286</v>
      </c>
      <c r="B112" s="572">
        <v>5.2580660809999999</v>
      </c>
      <c r="C112" s="572">
        <v>5.9100840699999999</v>
      </c>
      <c r="D112" s="572">
        <v>5.4719506759999996</v>
      </c>
      <c r="E112" s="572">
        <v>5.5859559089999999</v>
      </c>
      <c r="F112" s="572">
        <v>6.0247668790000004</v>
      </c>
      <c r="G112" s="572">
        <v>5.9061190430000003</v>
      </c>
      <c r="H112" s="572">
        <v>5.6449754160000003</v>
      </c>
      <c r="I112" s="572">
        <v>4.5119889799999999</v>
      </c>
      <c r="J112" s="572">
        <v>4.7849899630000001</v>
      </c>
      <c r="K112" s="572">
        <v>4.6527136670000004</v>
      </c>
      <c r="L112" s="572">
        <v>4.0329964580000004</v>
      </c>
      <c r="M112" s="573">
        <v>5.7133725789999996</v>
      </c>
      <c r="N112" s="573">
        <v>4.4321578270000002</v>
      </c>
      <c r="O112" s="573">
        <v>4.8748721880000003</v>
      </c>
      <c r="P112" s="572">
        <v>5.0471121349999999</v>
      </c>
    </row>
    <row r="113" spans="1:16" s="465" customFormat="1" ht="15.75" customHeight="1" x14ac:dyDescent="0.2">
      <c r="A113" s="490" t="s">
        <v>161</v>
      </c>
      <c r="B113" s="574">
        <v>6.7545444269999999</v>
      </c>
      <c r="C113" s="574">
        <v>8.1929508880000004</v>
      </c>
      <c r="D113" s="574">
        <v>6.573799159</v>
      </c>
      <c r="E113" s="574">
        <v>7.7775609660000002</v>
      </c>
      <c r="F113" s="574">
        <v>9.2272901269999998</v>
      </c>
      <c r="G113" s="574">
        <v>9.0742309320000007</v>
      </c>
      <c r="H113" s="574">
        <v>8.8743282580000002</v>
      </c>
      <c r="I113" s="574">
        <v>7.1987818399999997</v>
      </c>
      <c r="J113" s="574">
        <v>8.9005276099999993</v>
      </c>
      <c r="K113" s="574">
        <v>8.7934590339999996</v>
      </c>
      <c r="L113" s="574">
        <v>8.4071624089999997</v>
      </c>
      <c r="M113" s="575">
        <v>8.3839405849999995</v>
      </c>
      <c r="N113" s="575">
        <v>8.3932600340000008</v>
      </c>
      <c r="O113" s="575">
        <v>8.3892195510000001</v>
      </c>
      <c r="P113" s="574">
        <v>8.5044224980000003</v>
      </c>
    </row>
    <row r="114" spans="1:16" s="465" customFormat="1" ht="15.75" customHeight="1" x14ac:dyDescent="0.2">
      <c r="A114" s="492" t="s">
        <v>162</v>
      </c>
      <c r="B114" s="576">
        <v>4.6810907950000002</v>
      </c>
      <c r="C114" s="577">
        <v>4.319745309</v>
      </c>
      <c r="D114" s="576">
        <v>4.5795185849999998</v>
      </c>
      <c r="E114" s="576">
        <v>4.5015365569999997</v>
      </c>
      <c r="F114" s="576">
        <v>4.7670846280000001</v>
      </c>
      <c r="G114" s="576">
        <v>4.6117454779999996</v>
      </c>
      <c r="H114" s="576">
        <v>4.2296806240000002</v>
      </c>
      <c r="I114" s="576">
        <v>3.344450369</v>
      </c>
      <c r="J114" s="576">
        <v>2.901426383</v>
      </c>
      <c r="K114" s="576">
        <v>2.5330585179999998</v>
      </c>
      <c r="L114" s="576">
        <v>3.7459245380000001</v>
      </c>
      <c r="M114" s="578">
        <v>4.4673874150000001</v>
      </c>
      <c r="N114" s="578">
        <v>3.1889639120000002</v>
      </c>
      <c r="O114" s="578">
        <v>3.5926095070000001</v>
      </c>
      <c r="P114" s="576">
        <v>3.7246784449999999</v>
      </c>
    </row>
    <row r="115" spans="1:16" s="465" customFormat="1" ht="15.75" customHeight="1" x14ac:dyDescent="0.2">
      <c r="A115" s="490" t="s">
        <v>163</v>
      </c>
      <c r="B115" s="574">
        <v>10.441922328</v>
      </c>
      <c r="C115" s="574">
        <v>12.879733291999999</v>
      </c>
      <c r="D115" s="574">
        <v>3.6403912119999999</v>
      </c>
      <c r="E115" s="574">
        <v>6.7019907920000001</v>
      </c>
      <c r="F115" s="574">
        <v>3.1361826179999999</v>
      </c>
      <c r="G115" s="574">
        <v>8.0953834810000007</v>
      </c>
      <c r="H115" s="574">
        <v>8.7185373839999993</v>
      </c>
      <c r="I115" s="574">
        <v>12.856364049</v>
      </c>
      <c r="J115" s="574">
        <v>21.979965305</v>
      </c>
      <c r="K115" s="574">
        <v>25.555470866</v>
      </c>
      <c r="L115" s="574">
        <v>28.457373627999999</v>
      </c>
      <c r="M115" s="575">
        <v>6.7489376700000001</v>
      </c>
      <c r="N115" s="575">
        <v>23.904375010999999</v>
      </c>
      <c r="O115" s="575">
        <v>17.899581256000001</v>
      </c>
      <c r="P115" s="574">
        <v>16.783393515</v>
      </c>
    </row>
    <row r="116" spans="1:16" s="465" customFormat="1" ht="15.75" customHeight="1" x14ac:dyDescent="0.2">
      <c r="A116" s="492" t="s">
        <v>164</v>
      </c>
      <c r="B116" s="576">
        <v>3.454795093</v>
      </c>
      <c r="C116" s="576">
        <v>4.9415854929999998</v>
      </c>
      <c r="D116" s="576">
        <v>6.6660556379999996</v>
      </c>
      <c r="E116" s="576">
        <v>4.1764511100000004</v>
      </c>
      <c r="F116" s="576">
        <v>3.6583668170000001</v>
      </c>
      <c r="G116" s="576">
        <v>2.823063952</v>
      </c>
      <c r="H116" s="576">
        <v>3.4961621169999999</v>
      </c>
      <c r="I116" s="576">
        <v>4.8585790639999997</v>
      </c>
      <c r="J116" s="576">
        <v>4.7581348700000001</v>
      </c>
      <c r="K116" s="576">
        <v>4.665584731</v>
      </c>
      <c r="L116" s="576">
        <v>4.9944072159999999</v>
      </c>
      <c r="M116" s="578">
        <v>4.0866112409999999</v>
      </c>
      <c r="N116" s="578">
        <v>4.9038628820000003</v>
      </c>
      <c r="O116" s="578">
        <v>4.7060732300000003</v>
      </c>
      <c r="P116" s="576">
        <v>4.7485395400000003</v>
      </c>
    </row>
    <row r="117" spans="1:16" s="465" customFormat="1" ht="15.75" customHeight="1" x14ac:dyDescent="0.2">
      <c r="A117" s="495" t="s">
        <v>165</v>
      </c>
      <c r="B117" s="579">
        <v>4.0274059659999999</v>
      </c>
      <c r="C117" s="579">
        <v>4.054089802</v>
      </c>
      <c r="D117" s="579">
        <v>3.7064769630000001</v>
      </c>
      <c r="E117" s="579">
        <v>4.2528732270000003</v>
      </c>
      <c r="F117" s="579">
        <v>3.6366732810000002</v>
      </c>
      <c r="G117" s="579">
        <v>4.9616722749999997</v>
      </c>
      <c r="H117" s="579">
        <v>6.7181750210000004</v>
      </c>
      <c r="I117" s="579">
        <v>-0.80623523200000002</v>
      </c>
      <c r="J117" s="579">
        <v>0.62328487300000002</v>
      </c>
      <c r="K117" s="579">
        <v>2.2871528560000001</v>
      </c>
      <c r="L117" s="579">
        <v>-31.079738314</v>
      </c>
      <c r="M117" s="580">
        <v>4.5063460099999997</v>
      </c>
      <c r="N117" s="580">
        <v>-13.694569683999999</v>
      </c>
      <c r="O117" s="580">
        <v>-3.9235565769999998</v>
      </c>
      <c r="P117" s="579">
        <v>-2.3193044920000001</v>
      </c>
    </row>
    <row r="118" spans="1:16" s="465" customFormat="1" ht="16.5" customHeight="1" x14ac:dyDescent="0.25">
      <c r="A118" s="498" t="s">
        <v>290</v>
      </c>
      <c r="B118" s="581">
        <v>5.7032426540000003</v>
      </c>
      <c r="C118" s="581">
        <v>4.8841270909999999</v>
      </c>
      <c r="D118" s="581">
        <v>5.4982763690000001</v>
      </c>
      <c r="E118" s="581">
        <v>5.7363814829999997</v>
      </c>
      <c r="F118" s="581">
        <v>6.4143898180000001</v>
      </c>
      <c r="G118" s="581">
        <v>6.3079432139999998</v>
      </c>
      <c r="H118" s="581">
        <v>5.4555662509999996</v>
      </c>
      <c r="I118" s="581">
        <v>5.2246709750000004</v>
      </c>
      <c r="J118" s="581">
        <v>5.6836810360000003</v>
      </c>
      <c r="K118" s="581">
        <v>4.731807023</v>
      </c>
      <c r="L118" s="581">
        <v>6.1553800680000004</v>
      </c>
      <c r="M118" s="582">
        <v>5.7924586299999996</v>
      </c>
      <c r="N118" s="582">
        <v>5.6131331260000001</v>
      </c>
      <c r="O118" s="582">
        <v>5.6785724120000003</v>
      </c>
      <c r="P118" s="581">
        <v>5.6297394470000004</v>
      </c>
    </row>
    <row r="119" spans="1:16" s="465" customFormat="1" ht="15.75" customHeight="1" x14ac:dyDescent="0.2">
      <c r="A119" s="490" t="s">
        <v>79</v>
      </c>
      <c r="B119" s="574">
        <v>7.202615679</v>
      </c>
      <c r="C119" s="574">
        <v>7.2952144710000004</v>
      </c>
      <c r="D119" s="574">
        <v>7.4538893640000001</v>
      </c>
      <c r="E119" s="574">
        <v>7.0698817429999998</v>
      </c>
      <c r="F119" s="574">
        <v>7.2984814370000004</v>
      </c>
      <c r="G119" s="574">
        <v>7.4696957739999998</v>
      </c>
      <c r="H119" s="574">
        <v>5.4221996729999997</v>
      </c>
      <c r="I119" s="574">
        <v>5.1795697929999998</v>
      </c>
      <c r="J119" s="574">
        <v>5.5823170290000004</v>
      </c>
      <c r="K119" s="574">
        <v>4.4484799270000002</v>
      </c>
      <c r="L119" s="574">
        <v>8.7177820730000004</v>
      </c>
      <c r="M119" s="575">
        <v>6.6489643100000002</v>
      </c>
      <c r="N119" s="575">
        <v>6.516014674</v>
      </c>
      <c r="O119" s="575">
        <v>6.5602679449999997</v>
      </c>
      <c r="P119" s="574">
        <v>6.4863363439999997</v>
      </c>
    </row>
    <row r="120" spans="1:16" s="465" customFormat="1" ht="15.75" customHeight="1" x14ac:dyDescent="0.2">
      <c r="A120" s="492" t="s">
        <v>167</v>
      </c>
      <c r="B120" s="576">
        <v>7.7160059209999998</v>
      </c>
      <c r="C120" s="576">
        <v>7.6921306139999999</v>
      </c>
      <c r="D120" s="576">
        <v>7.2035727820000002</v>
      </c>
      <c r="E120" s="576">
        <v>6.6979277279999998</v>
      </c>
      <c r="F120" s="576">
        <v>6.663746851</v>
      </c>
      <c r="G120" s="576">
        <v>6.2546619510000001</v>
      </c>
      <c r="H120" s="576">
        <v>6.5409709669999998</v>
      </c>
      <c r="I120" s="576">
        <v>6.358393135</v>
      </c>
      <c r="J120" s="576">
        <v>6.831081943</v>
      </c>
      <c r="K120" s="576">
        <v>6.1303761440000004</v>
      </c>
      <c r="L120" s="576">
        <v>10.82384598</v>
      </c>
      <c r="M120" s="578">
        <v>6.6333630369999996</v>
      </c>
      <c r="N120" s="578">
        <v>7.8763166650000001</v>
      </c>
      <c r="O120" s="578">
        <v>7.4425075539999996</v>
      </c>
      <c r="P120" s="576">
        <v>7.483710973</v>
      </c>
    </row>
    <row r="121" spans="1:16" s="465" customFormat="1" ht="15.75" customHeight="1" x14ac:dyDescent="0.2">
      <c r="A121" s="490" t="s">
        <v>322</v>
      </c>
      <c r="B121" s="574">
        <v>2.8493346449999999</v>
      </c>
      <c r="C121" s="574">
        <v>5.7699743950000002</v>
      </c>
      <c r="D121" s="574">
        <v>1.3004712030000001</v>
      </c>
      <c r="E121" s="574">
        <v>0.48196668500000001</v>
      </c>
      <c r="F121" s="574">
        <v>0.76344121799999998</v>
      </c>
      <c r="G121" s="574">
        <v>0.606012777</v>
      </c>
      <c r="H121" s="574">
        <v>1.095866955</v>
      </c>
      <c r="I121" s="574">
        <v>1.070735808</v>
      </c>
      <c r="J121" s="574">
        <v>-1.3529101999999999E-2</v>
      </c>
      <c r="K121" s="574">
        <v>-1.496817662</v>
      </c>
      <c r="L121" s="574">
        <v>1.4323641840000001</v>
      </c>
      <c r="M121" s="575">
        <v>0.87756108499999996</v>
      </c>
      <c r="N121" s="575">
        <v>0.28171737899999999</v>
      </c>
      <c r="O121" s="575">
        <v>0.47690413700000001</v>
      </c>
      <c r="P121" s="574">
        <v>0.45729320400000001</v>
      </c>
    </row>
    <row r="122" spans="1:16" s="465" customFormat="1" ht="15.75" customHeight="1" x14ac:dyDescent="0.2">
      <c r="A122" s="492" t="s">
        <v>168</v>
      </c>
      <c r="B122" s="576">
        <v>6.3219777810000002</v>
      </c>
      <c r="C122" s="576">
        <v>6.2597615490000003</v>
      </c>
      <c r="D122" s="576">
        <v>8.4670737880000004</v>
      </c>
      <c r="E122" s="576">
        <v>9.8375433000000001</v>
      </c>
      <c r="F122" s="576">
        <v>13.6937</v>
      </c>
      <c r="G122" s="576">
        <v>20.267580439</v>
      </c>
      <c r="H122" s="576">
        <v>-4.5090105249999999</v>
      </c>
      <c r="I122" s="576">
        <v>-6.0328321770000004</v>
      </c>
      <c r="J122" s="576">
        <v>-8.2816221159999994</v>
      </c>
      <c r="K122" s="576">
        <v>-12.381114899</v>
      </c>
      <c r="L122" s="576">
        <v>4.1798878349999997</v>
      </c>
      <c r="M122" s="578">
        <v>6.7697686739999998</v>
      </c>
      <c r="N122" s="578">
        <v>0.13981454300000001</v>
      </c>
      <c r="O122" s="578">
        <v>1.764315541</v>
      </c>
      <c r="P122" s="576">
        <v>1.2128744220000001</v>
      </c>
    </row>
    <row r="123" spans="1:16" s="465" customFormat="1" ht="15.75" customHeight="1" x14ac:dyDescent="0.2">
      <c r="A123" s="490" t="s">
        <v>169</v>
      </c>
      <c r="B123" s="574">
        <v>4.1798897769999996</v>
      </c>
      <c r="C123" s="574">
        <v>2.96673856</v>
      </c>
      <c r="D123" s="574">
        <v>3.651297644</v>
      </c>
      <c r="E123" s="574">
        <v>4.0197812219999998</v>
      </c>
      <c r="F123" s="574">
        <v>4.1733863480000002</v>
      </c>
      <c r="G123" s="574">
        <v>3.9722770500000002</v>
      </c>
      <c r="H123" s="574">
        <v>2.9585620609999999</v>
      </c>
      <c r="I123" s="574">
        <v>2.6605517129999998</v>
      </c>
      <c r="J123" s="574">
        <v>1.902074971</v>
      </c>
      <c r="K123" s="574">
        <v>1.9649936290000001</v>
      </c>
      <c r="L123" s="574">
        <v>1.870422059</v>
      </c>
      <c r="M123" s="575">
        <v>3.704800514</v>
      </c>
      <c r="N123" s="575">
        <v>2.0617222659999999</v>
      </c>
      <c r="O123" s="575">
        <v>2.8304160390000002</v>
      </c>
      <c r="P123" s="574">
        <v>2.8014043919999998</v>
      </c>
    </row>
    <row r="124" spans="1:16" s="465" customFormat="1" ht="15.75" customHeight="1" x14ac:dyDescent="0.2">
      <c r="A124" s="492" t="s">
        <v>170</v>
      </c>
      <c r="B124" s="576">
        <v>2.6402286460000002</v>
      </c>
      <c r="C124" s="576">
        <v>2.6915353020000001</v>
      </c>
      <c r="D124" s="576">
        <v>3.302860259</v>
      </c>
      <c r="E124" s="576">
        <v>3.2117999660000001</v>
      </c>
      <c r="F124" s="576">
        <v>3.80501654</v>
      </c>
      <c r="G124" s="576">
        <v>4.3139777160000001</v>
      </c>
      <c r="H124" s="576">
        <v>3.4736848020000002</v>
      </c>
      <c r="I124" s="576">
        <v>1.92231755</v>
      </c>
      <c r="J124" s="576">
        <v>1.5181614510000001</v>
      </c>
      <c r="K124" s="576">
        <v>1.6009436990000001</v>
      </c>
      <c r="L124" s="576">
        <v>1.3558769719999999</v>
      </c>
      <c r="M124" s="578">
        <v>3.4808688079999999</v>
      </c>
      <c r="N124" s="578">
        <v>1.56456532</v>
      </c>
      <c r="O124" s="578">
        <v>2.4016531830000001</v>
      </c>
      <c r="P124" s="576">
        <v>2.3999776260000001</v>
      </c>
    </row>
    <row r="125" spans="1:16" s="465" customFormat="1" ht="15.75" customHeight="1" x14ac:dyDescent="0.2">
      <c r="A125" s="490" t="s">
        <v>171</v>
      </c>
      <c r="B125" s="574">
        <v>4.9143281520000004</v>
      </c>
      <c r="C125" s="574">
        <v>6.4928186700000001</v>
      </c>
      <c r="D125" s="574">
        <v>8.3839217539999993</v>
      </c>
      <c r="E125" s="574">
        <v>12.900714216000001</v>
      </c>
      <c r="F125" s="574">
        <v>15.338335083</v>
      </c>
      <c r="G125" s="574">
        <v>6.8428409080000003</v>
      </c>
      <c r="H125" s="574">
        <v>-2.3425620619999998</v>
      </c>
      <c r="I125" s="574">
        <v>1.879755152</v>
      </c>
      <c r="J125" s="574">
        <v>1.108418857</v>
      </c>
      <c r="K125" s="574">
        <v>1.7048160379999999</v>
      </c>
      <c r="L125" s="574">
        <v>5.5375265090000001</v>
      </c>
      <c r="M125" s="575">
        <v>8.2824318730000002</v>
      </c>
      <c r="N125" s="575">
        <v>3.4116505350000002</v>
      </c>
      <c r="O125" s="575">
        <v>5.9806468500000003</v>
      </c>
      <c r="P125" s="574">
        <v>6.0409219370000002</v>
      </c>
    </row>
    <row r="126" spans="1:16" s="465" customFormat="1" ht="15.75" customHeight="1" x14ac:dyDescent="0.2">
      <c r="A126" s="693" t="s">
        <v>608</v>
      </c>
      <c r="B126" s="576">
        <v>7.6900027770000001</v>
      </c>
      <c r="C126" s="576">
        <v>1.2646645809999999</v>
      </c>
      <c r="D126" s="576">
        <v>3.1724281470000002</v>
      </c>
      <c r="E126" s="576">
        <v>5.5875094189999999</v>
      </c>
      <c r="F126" s="576">
        <v>4.7043643639999999</v>
      </c>
      <c r="G126" s="576">
        <v>2.9032279230000002</v>
      </c>
      <c r="H126" s="576">
        <v>1.831527847</v>
      </c>
      <c r="I126" s="576">
        <v>5.060154882</v>
      </c>
      <c r="J126" s="576">
        <v>3.9988107930000001</v>
      </c>
      <c r="K126" s="576">
        <v>4.1413877289999999</v>
      </c>
      <c r="L126" s="576">
        <v>4.3612995010000004</v>
      </c>
      <c r="M126" s="578">
        <v>3.8055907539999998</v>
      </c>
      <c r="N126" s="578">
        <v>4.4209774069999996</v>
      </c>
      <c r="O126" s="578">
        <v>4.0645155559999999</v>
      </c>
      <c r="P126" s="576">
        <v>3.9588192640000002</v>
      </c>
    </row>
    <row r="127" spans="1:16" s="465" customFormat="1" ht="15.75" customHeight="1" x14ac:dyDescent="0.2">
      <c r="A127" s="490" t="s">
        <v>172</v>
      </c>
      <c r="B127" s="574">
        <v>17.23802598</v>
      </c>
      <c r="C127" s="574">
        <v>-8.8488848860000004</v>
      </c>
      <c r="D127" s="574">
        <v>-7.2940266459999998</v>
      </c>
      <c r="E127" s="574">
        <v>-5.8995893969999997</v>
      </c>
      <c r="F127" s="574">
        <v>-2.0737940469999998</v>
      </c>
      <c r="G127" s="574">
        <v>5.6536720550000004</v>
      </c>
      <c r="H127" s="574">
        <v>9.7759048469999996</v>
      </c>
      <c r="I127" s="574">
        <v>11.751049466</v>
      </c>
      <c r="J127" s="574">
        <v>12.467265415</v>
      </c>
      <c r="K127" s="574">
        <v>8.3713492299999999</v>
      </c>
      <c r="L127" s="574">
        <v>10.552206792</v>
      </c>
      <c r="M127" s="575">
        <v>1.964213864</v>
      </c>
      <c r="N127" s="575">
        <v>11.000007372000001</v>
      </c>
      <c r="O127" s="575">
        <v>7.9140962290000001</v>
      </c>
      <c r="P127" s="574">
        <v>6.8756331919999996</v>
      </c>
    </row>
    <row r="128" spans="1:16" s="465" customFormat="1" ht="15.75" customHeight="1" x14ac:dyDescent="0.2">
      <c r="A128" s="492" t="s">
        <v>173</v>
      </c>
      <c r="B128" s="576">
        <v>0.26094911199999998</v>
      </c>
      <c r="C128" s="576">
        <v>2.1802645260000002</v>
      </c>
      <c r="D128" s="576">
        <v>2.8319785049999999</v>
      </c>
      <c r="E128" s="576">
        <v>6.0617388910000001</v>
      </c>
      <c r="F128" s="576">
        <v>7.8859095129999996</v>
      </c>
      <c r="G128" s="576">
        <v>6.2139975630000004</v>
      </c>
      <c r="H128" s="576">
        <v>6.3264017770000001</v>
      </c>
      <c r="I128" s="576">
        <v>5.1957102940000004</v>
      </c>
      <c r="J128" s="576">
        <v>7.7248643269999997</v>
      </c>
      <c r="K128" s="576">
        <v>6.5509761720000004</v>
      </c>
      <c r="L128" s="576">
        <v>2.5489737450000001</v>
      </c>
      <c r="M128" s="578">
        <v>5.9479006349999999</v>
      </c>
      <c r="N128" s="578">
        <v>5.0665332540000003</v>
      </c>
      <c r="O128" s="578">
        <v>5.3838420420000004</v>
      </c>
      <c r="P128" s="576">
        <v>5.7892253150000004</v>
      </c>
    </row>
    <row r="129" spans="1:20" s="465" customFormat="1" ht="15.75" customHeight="1" x14ac:dyDescent="0.2">
      <c r="A129" s="495" t="s">
        <v>174</v>
      </c>
      <c r="B129" s="579">
        <v>6.4112545990000003</v>
      </c>
      <c r="C129" s="579">
        <v>5.8550854750000001</v>
      </c>
      <c r="D129" s="579">
        <v>6.8357098440000001</v>
      </c>
      <c r="E129" s="579">
        <v>6.7159098999999998</v>
      </c>
      <c r="F129" s="579">
        <v>10.104806462999999</v>
      </c>
      <c r="G129" s="579">
        <v>0.490928857</v>
      </c>
      <c r="H129" s="579">
        <v>11.596096961000001</v>
      </c>
      <c r="I129" s="579">
        <v>10.805586521</v>
      </c>
      <c r="J129" s="579">
        <v>13.508477196999999</v>
      </c>
      <c r="K129" s="579">
        <v>18.499982216999999</v>
      </c>
      <c r="L129" s="579">
        <v>-16.234548720999999</v>
      </c>
      <c r="M129" s="580">
        <v>7.4637252739999997</v>
      </c>
      <c r="N129" s="580">
        <v>-3.3000663729999999</v>
      </c>
      <c r="O129" s="580">
        <v>1.8245617890000001</v>
      </c>
      <c r="P129" s="579">
        <v>2.249895682</v>
      </c>
    </row>
    <row r="130" spans="1:20" s="465" customFormat="1" ht="16.5" customHeight="1" x14ac:dyDescent="0.25">
      <c r="A130" s="544" t="s">
        <v>224</v>
      </c>
      <c r="B130" s="583"/>
      <c r="C130" s="583"/>
      <c r="D130" s="583"/>
      <c r="E130" s="583"/>
      <c r="F130" s="583"/>
      <c r="G130" s="583"/>
      <c r="H130" s="583"/>
      <c r="I130" s="583"/>
      <c r="J130" s="583"/>
      <c r="K130" s="583"/>
      <c r="L130" s="583"/>
      <c r="M130" s="584"/>
      <c r="N130" s="584"/>
      <c r="O130" s="584"/>
      <c r="P130" s="583"/>
    </row>
    <row r="131" spans="1:20" s="465" customFormat="1" ht="16.5" customHeight="1" x14ac:dyDescent="0.25">
      <c r="A131" s="487" t="s">
        <v>288</v>
      </c>
      <c r="B131" s="572">
        <v>3.5725981579999999</v>
      </c>
      <c r="C131" s="572">
        <v>8.0265530700000003</v>
      </c>
      <c r="D131" s="572">
        <v>7.349187358</v>
      </c>
      <c r="E131" s="572">
        <v>7.3999394560000002</v>
      </c>
      <c r="F131" s="572">
        <v>10.506213314</v>
      </c>
      <c r="G131" s="572">
        <v>9.390995427</v>
      </c>
      <c r="H131" s="572">
        <v>8.6628218140000008</v>
      </c>
      <c r="I131" s="572">
        <v>9.0692251469999992</v>
      </c>
      <c r="J131" s="572">
        <v>5.5589734899999996</v>
      </c>
      <c r="K131" s="572">
        <v>8.9584464849999996</v>
      </c>
      <c r="L131" s="572">
        <v>6.7686509910000003</v>
      </c>
      <c r="M131" s="573">
        <v>8.4282940219999993</v>
      </c>
      <c r="N131" s="573">
        <v>7.24864671</v>
      </c>
      <c r="O131" s="573">
        <v>7.785354162</v>
      </c>
      <c r="P131" s="572">
        <v>8.4370856130000007</v>
      </c>
    </row>
    <row r="132" spans="1:20" s="465" customFormat="1" ht="15.75" customHeight="1" x14ac:dyDescent="0.2">
      <c r="A132" s="545" t="s">
        <v>178</v>
      </c>
      <c r="B132" s="585">
        <v>3.143719173</v>
      </c>
      <c r="C132" s="585">
        <v>7.8844076269999999</v>
      </c>
      <c r="D132" s="585">
        <v>6.1211811870000004</v>
      </c>
      <c r="E132" s="585">
        <v>6.7085983899999997</v>
      </c>
      <c r="F132" s="585">
        <v>11.270058908999999</v>
      </c>
      <c r="G132" s="585">
        <v>9.6561587979999999</v>
      </c>
      <c r="H132" s="585">
        <v>9.0467742829999995</v>
      </c>
      <c r="I132" s="585">
        <v>8.399509943</v>
      </c>
      <c r="J132" s="585">
        <v>6.9855336479999997</v>
      </c>
      <c r="K132" s="585">
        <v>9.8157571109999999</v>
      </c>
      <c r="L132" s="585">
        <v>9.9324261079999996</v>
      </c>
      <c r="M132" s="586">
        <v>8.3197141749999997</v>
      </c>
      <c r="N132" s="586">
        <v>8.7106319849999991</v>
      </c>
      <c r="O132" s="586">
        <v>8.5239058490000001</v>
      </c>
      <c r="P132" s="585">
        <v>8.9866896829999998</v>
      </c>
    </row>
    <row r="133" spans="1:20" s="465" customFormat="1" ht="15.75" customHeight="1" x14ac:dyDescent="0.2">
      <c r="A133" s="546" t="s">
        <v>179</v>
      </c>
      <c r="B133" s="587">
        <v>45.807433830999997</v>
      </c>
      <c r="C133" s="587">
        <v>7.3457771120000004</v>
      </c>
      <c r="D133" s="587">
        <v>4.4577510499999997</v>
      </c>
      <c r="E133" s="587">
        <v>16.520271824000002</v>
      </c>
      <c r="F133" s="587">
        <v>-2.4367809490000001</v>
      </c>
      <c r="G133" s="587">
        <v>7.1665506160000003</v>
      </c>
      <c r="H133" s="587">
        <v>13.427589834999999</v>
      </c>
      <c r="I133" s="587">
        <v>5.1212656059999997</v>
      </c>
      <c r="J133" s="587">
        <v>12.208003953</v>
      </c>
      <c r="K133" s="587">
        <v>4.2340247399999997</v>
      </c>
      <c r="L133" s="587">
        <v>3.5561407630000001</v>
      </c>
      <c r="M133" s="588">
        <v>10.161076425999999</v>
      </c>
      <c r="N133" s="588">
        <v>5.010004844</v>
      </c>
      <c r="O133" s="588">
        <v>6.2282664199999997</v>
      </c>
      <c r="P133" s="587">
        <v>7.5979039420000003</v>
      </c>
    </row>
    <row r="134" spans="1:20" s="465" customFormat="1" ht="15.75" customHeight="1" x14ac:dyDescent="0.2">
      <c r="A134" s="545" t="s">
        <v>180</v>
      </c>
      <c r="B134" s="585">
        <v>-33.995993671000001</v>
      </c>
      <c r="C134" s="585">
        <v>17.832032153</v>
      </c>
      <c r="D134" s="585">
        <v>80.311608027000005</v>
      </c>
      <c r="E134" s="585">
        <v>25.137103153000002</v>
      </c>
      <c r="F134" s="585">
        <v>-1.1600721599999999</v>
      </c>
      <c r="G134" s="585">
        <v>1.1891186629999999</v>
      </c>
      <c r="H134" s="585">
        <v>-10.043147271</v>
      </c>
      <c r="I134" s="585">
        <v>41.778068836999999</v>
      </c>
      <c r="J134" s="585">
        <v>-23.099083618000002</v>
      </c>
      <c r="K134" s="585">
        <v>-1.985777965</v>
      </c>
      <c r="L134" s="585">
        <v>-27.004293157999999</v>
      </c>
      <c r="M134" s="586">
        <v>10.32744707</v>
      </c>
      <c r="N134" s="586">
        <v>-14.783080841</v>
      </c>
      <c r="O134" s="586">
        <v>-7.5855496049999998</v>
      </c>
      <c r="P134" s="585">
        <v>-3.5874774189999998</v>
      </c>
    </row>
    <row r="135" spans="1:20" s="465" customFormat="1" ht="16.5" customHeight="1" x14ac:dyDescent="0.25">
      <c r="A135" s="547" t="s">
        <v>289</v>
      </c>
      <c r="B135" s="589">
        <v>1.2786593340000001</v>
      </c>
      <c r="C135" s="589">
        <v>8.5103176860000005</v>
      </c>
      <c r="D135" s="589">
        <v>8.8971612580000006</v>
      </c>
      <c r="E135" s="589">
        <v>6.9901652580000002</v>
      </c>
      <c r="F135" s="589">
        <v>7.6960124030000001</v>
      </c>
      <c r="G135" s="589">
        <v>5.0341973060000003</v>
      </c>
      <c r="H135" s="589">
        <v>4.6766056349999996</v>
      </c>
      <c r="I135" s="589">
        <v>4.0612514529999997</v>
      </c>
      <c r="J135" s="589">
        <v>6.4125763109999996</v>
      </c>
      <c r="K135" s="589">
        <v>10.51292812</v>
      </c>
      <c r="L135" s="589">
        <v>-17.965596175999998</v>
      </c>
      <c r="M135" s="590">
        <v>6.5239431420000003</v>
      </c>
      <c r="N135" s="590">
        <v>-7.3509284999999994E-2</v>
      </c>
      <c r="O135" s="590">
        <v>3.2760489800000001</v>
      </c>
      <c r="P135" s="589">
        <v>4.0669456049999999</v>
      </c>
    </row>
    <row r="136" spans="1:20" s="465" customFormat="1" ht="15.75" customHeight="1" x14ac:dyDescent="0.2">
      <c r="A136" s="545" t="s">
        <v>182</v>
      </c>
      <c r="B136" s="585">
        <v>14.275158159</v>
      </c>
      <c r="C136" s="585">
        <v>10.913854682</v>
      </c>
      <c r="D136" s="585">
        <v>7.7961714049999999</v>
      </c>
      <c r="E136" s="585">
        <v>4.4645846630000001</v>
      </c>
      <c r="F136" s="585">
        <v>1.988028189</v>
      </c>
      <c r="G136" s="585">
        <v>4.0267328200000003</v>
      </c>
      <c r="H136" s="585">
        <v>-3.3795351070000001</v>
      </c>
      <c r="I136" s="585">
        <v>0.94475771900000005</v>
      </c>
      <c r="J136" s="585">
        <v>3.99630237</v>
      </c>
      <c r="K136" s="585">
        <v>9.0476282999999995</v>
      </c>
      <c r="L136" s="585">
        <v>-1.3737098299999999</v>
      </c>
      <c r="M136" s="586">
        <v>2.633571415</v>
      </c>
      <c r="N136" s="586">
        <v>2.8270337680000002</v>
      </c>
      <c r="O136" s="586">
        <v>2.7320941840000001</v>
      </c>
      <c r="P136" s="585">
        <v>2.8289714749999999</v>
      </c>
    </row>
    <row r="137" spans="1:20" s="465" customFormat="1" ht="15.75" customHeight="1" x14ac:dyDescent="0.2">
      <c r="A137" s="548" t="s">
        <v>183</v>
      </c>
      <c r="B137" s="587">
        <v>2.7921971860000001</v>
      </c>
      <c r="C137" s="587">
        <v>9.2447840489999997</v>
      </c>
      <c r="D137" s="587">
        <v>9.7126346269999999</v>
      </c>
      <c r="E137" s="587">
        <v>11.842106362000001</v>
      </c>
      <c r="F137" s="587">
        <v>11.995522397</v>
      </c>
      <c r="G137" s="587">
        <v>8.2606416080000002</v>
      </c>
      <c r="H137" s="587">
        <v>5.9868472580000001</v>
      </c>
      <c r="I137" s="587">
        <v>3.5357848980000002</v>
      </c>
      <c r="J137" s="587">
        <v>15.173452964000001</v>
      </c>
      <c r="K137" s="587">
        <v>6.1461395449999996</v>
      </c>
      <c r="L137" s="587">
        <v>-0.63988703400000002</v>
      </c>
      <c r="M137" s="588">
        <v>9.7664483939999993</v>
      </c>
      <c r="N137" s="588">
        <v>7.0072796180000001</v>
      </c>
      <c r="O137" s="588">
        <v>8.6022696859999996</v>
      </c>
      <c r="P137" s="587">
        <v>8.9301019749999995</v>
      </c>
      <c r="S137" s="517"/>
      <c r="T137" s="517"/>
    </row>
    <row r="138" spans="1:20" s="465" customFormat="1" ht="15.75" customHeight="1" x14ac:dyDescent="0.2">
      <c r="A138" s="545" t="s">
        <v>184</v>
      </c>
      <c r="B138" s="585">
        <v>-35.869123375999997</v>
      </c>
      <c r="C138" s="585">
        <v>-1.8185116889999999</v>
      </c>
      <c r="D138" s="585">
        <v>6.5918748689999997</v>
      </c>
      <c r="E138" s="585">
        <v>-8.3495081990000006</v>
      </c>
      <c r="F138" s="585">
        <v>0.93302069799999998</v>
      </c>
      <c r="G138" s="585">
        <v>-4.1961165420000004</v>
      </c>
      <c r="H138" s="585">
        <v>11.572782221000001</v>
      </c>
      <c r="I138" s="585">
        <v>8.9167357700000007</v>
      </c>
      <c r="J138" s="585">
        <v>-5.6593914429999996</v>
      </c>
      <c r="K138" s="585">
        <v>19.999965555999999</v>
      </c>
      <c r="L138" s="585">
        <v>-43.452498458000001</v>
      </c>
      <c r="M138" s="586">
        <v>0.108226239</v>
      </c>
      <c r="N138" s="586">
        <v>-13.166973026999999</v>
      </c>
      <c r="O138" s="586">
        <v>-8.3305814090000005</v>
      </c>
      <c r="P138" s="585">
        <v>-5.6642463650000003</v>
      </c>
    </row>
    <row r="139" spans="1:20" s="465" customFormat="1" ht="16.5" customHeight="1" x14ac:dyDescent="0.25">
      <c r="A139" s="549" t="s">
        <v>226</v>
      </c>
      <c r="B139" s="591"/>
      <c r="C139" s="591"/>
      <c r="D139" s="591"/>
      <c r="E139" s="591"/>
      <c r="F139" s="591"/>
      <c r="G139" s="591"/>
      <c r="H139" s="591"/>
      <c r="I139" s="591"/>
      <c r="J139" s="591"/>
      <c r="K139" s="591"/>
      <c r="L139" s="591"/>
      <c r="M139" s="592"/>
      <c r="N139" s="592"/>
      <c r="O139" s="592"/>
      <c r="P139" s="591"/>
    </row>
    <row r="140" spans="1:20" s="465" customFormat="1" ht="16.5" customHeight="1" x14ac:dyDescent="0.25">
      <c r="A140" s="550" t="s">
        <v>458</v>
      </c>
      <c r="B140" s="593">
        <v>5.7013898750000003</v>
      </c>
      <c r="C140" s="593">
        <v>6.1687989249999999</v>
      </c>
      <c r="D140" s="593">
        <v>5.5566231960000003</v>
      </c>
      <c r="E140" s="593">
        <v>5.4568446980000003</v>
      </c>
      <c r="F140" s="593">
        <v>5.6712041190000004</v>
      </c>
      <c r="G140" s="593">
        <v>5.5712983119999997</v>
      </c>
      <c r="H140" s="593">
        <v>5.2060689800000004</v>
      </c>
      <c r="I140" s="593">
        <v>4.206874086</v>
      </c>
      <c r="J140" s="593">
        <v>4.4019181940000003</v>
      </c>
      <c r="K140" s="593">
        <v>4.6297216590000003</v>
      </c>
      <c r="L140" s="593">
        <v>3.9781438360000001</v>
      </c>
      <c r="M140" s="594">
        <v>5.4851046380000001</v>
      </c>
      <c r="N140" s="594">
        <v>4.2318181790000002</v>
      </c>
      <c r="O140" s="594">
        <v>4.6546054659999996</v>
      </c>
      <c r="P140" s="593">
        <v>4.7903491110000003</v>
      </c>
    </row>
    <row r="141" spans="1:20" s="465" customFormat="1" ht="16.5" customHeight="1" x14ac:dyDescent="0.2">
      <c r="A141" s="551" t="s">
        <v>402</v>
      </c>
      <c r="B141" s="595">
        <v>7.4816208140000002</v>
      </c>
      <c r="C141" s="595">
        <v>7.5739409609999999</v>
      </c>
      <c r="D141" s="595">
        <v>7.7199117609999997</v>
      </c>
      <c r="E141" s="595">
        <v>8.0942301749999999</v>
      </c>
      <c r="F141" s="595">
        <v>8.0064740440000008</v>
      </c>
      <c r="G141" s="595">
        <v>8.0095587930000001</v>
      </c>
      <c r="H141" s="595">
        <v>8.1067354599999994</v>
      </c>
      <c r="I141" s="595">
        <v>8.0452034710000007</v>
      </c>
      <c r="J141" s="595">
        <v>8.5540111050000007</v>
      </c>
      <c r="K141" s="595">
        <v>8.702000451</v>
      </c>
      <c r="L141" s="595">
        <v>11.66276465</v>
      </c>
      <c r="M141" s="596">
        <v>8.0650447849999995</v>
      </c>
      <c r="N141" s="596">
        <v>9.5832014339999994</v>
      </c>
      <c r="O141" s="596">
        <v>9.0409272339999998</v>
      </c>
      <c r="P141" s="595">
        <v>8.9404187400000001</v>
      </c>
    </row>
    <row r="142" spans="1:20" s="465" customFormat="1" ht="16.5" customHeight="1" x14ac:dyDescent="0.25">
      <c r="A142" s="552" t="s">
        <v>403</v>
      </c>
      <c r="B142" s="597">
        <v>8.1205958089999992</v>
      </c>
      <c r="C142" s="597">
        <v>7.9583078220000001</v>
      </c>
      <c r="D142" s="597">
        <v>7.2782712979999999</v>
      </c>
      <c r="E142" s="597">
        <v>6.5067467480000003</v>
      </c>
      <c r="F142" s="597">
        <v>6.2517985620000003</v>
      </c>
      <c r="G142" s="597">
        <v>5.810793791</v>
      </c>
      <c r="H142" s="597">
        <v>6.0746118640000004</v>
      </c>
      <c r="I142" s="597">
        <v>6.0001494160000002</v>
      </c>
      <c r="J142" s="597">
        <v>6.4389441879999998</v>
      </c>
      <c r="K142" s="597">
        <v>6.1197591219999996</v>
      </c>
      <c r="L142" s="597">
        <v>10.764164473999999</v>
      </c>
      <c r="M142" s="598">
        <v>6.3542493760000003</v>
      </c>
      <c r="N142" s="598">
        <v>7.6628672619999998</v>
      </c>
      <c r="O142" s="598">
        <v>7.1958259739999999</v>
      </c>
      <c r="P142" s="597">
        <v>7.1965532830000001</v>
      </c>
    </row>
    <row r="143" spans="1:20" s="465" customFormat="1" ht="16.5" customHeight="1" x14ac:dyDescent="0.25">
      <c r="A143" s="553" t="s">
        <v>404</v>
      </c>
      <c r="B143" s="595">
        <v>6.1002724429999997</v>
      </c>
      <c r="C143" s="595">
        <v>5.1433638979999996</v>
      </c>
      <c r="D143" s="595">
        <v>5.57178665</v>
      </c>
      <c r="E143" s="595">
        <v>5.5469233969999996</v>
      </c>
      <c r="F143" s="595">
        <v>6.0034045760000003</v>
      </c>
      <c r="G143" s="595">
        <v>5.863852477</v>
      </c>
      <c r="H143" s="595">
        <v>4.9939582629999997</v>
      </c>
      <c r="I143" s="595">
        <v>4.8702459380000001</v>
      </c>
      <c r="J143" s="595">
        <v>5.29575497</v>
      </c>
      <c r="K143" s="595">
        <v>4.7213299099999997</v>
      </c>
      <c r="L143" s="595">
        <v>6.098212652</v>
      </c>
      <c r="M143" s="596">
        <v>5.5155460429999996</v>
      </c>
      <c r="N143" s="596">
        <v>5.40416177</v>
      </c>
      <c r="O143" s="596">
        <v>5.4359407219999998</v>
      </c>
      <c r="P143" s="595">
        <v>5.3475349000000003</v>
      </c>
    </row>
    <row r="144" spans="1:20" s="465" customFormat="1" ht="16.5" customHeight="1" x14ac:dyDescent="0.25">
      <c r="A144" s="548" t="s">
        <v>650</v>
      </c>
      <c r="B144" s="599">
        <v>3.4172101499999998</v>
      </c>
      <c r="C144" s="599">
        <v>8.4205089530000006</v>
      </c>
      <c r="D144" s="599">
        <v>6.6566889710000003</v>
      </c>
      <c r="E144" s="599">
        <v>6.4761440199999996</v>
      </c>
      <c r="F144" s="599">
        <v>10.478562462999999</v>
      </c>
      <c r="G144" s="599">
        <v>8.800552734</v>
      </c>
      <c r="H144" s="599">
        <v>8.4448752270000007</v>
      </c>
      <c r="I144" s="599">
        <v>8.1265455400000004</v>
      </c>
      <c r="J144" s="599">
        <v>6.2355423700000001</v>
      </c>
      <c r="K144" s="599">
        <v>10.491691069</v>
      </c>
      <c r="L144" s="599">
        <v>8.9949258889999992</v>
      </c>
      <c r="M144" s="600">
        <v>7.9430879990000003</v>
      </c>
      <c r="N144" s="600">
        <v>8.2674726930000002</v>
      </c>
      <c r="O144" s="600">
        <v>8.1117589349999992</v>
      </c>
      <c r="P144" s="599">
        <v>8.5724245190000001</v>
      </c>
    </row>
    <row r="145" spans="1:17" s="465" customFormat="1" ht="16.5" customHeight="1" x14ac:dyDescent="0.25">
      <c r="A145" s="554" t="s">
        <v>405</v>
      </c>
      <c r="B145" s="595">
        <v>-0.934631353</v>
      </c>
      <c r="C145" s="595">
        <v>-1.5608711559999999</v>
      </c>
      <c r="D145" s="595">
        <v>-3.1468365989999998</v>
      </c>
      <c r="E145" s="595">
        <v>-2.3554882639999999</v>
      </c>
      <c r="F145" s="595">
        <v>-2.2747581220000002</v>
      </c>
      <c r="G145" s="595">
        <v>-1.877689148</v>
      </c>
      <c r="H145" s="595">
        <v>-1.999191513</v>
      </c>
      <c r="I145" s="595">
        <v>-0.57822907300000004</v>
      </c>
      <c r="J145" s="595">
        <v>-0.96228099899999997</v>
      </c>
      <c r="K145" s="595">
        <v>-3.3010367999999998E-2</v>
      </c>
      <c r="L145" s="595">
        <v>2.7748299670000001</v>
      </c>
      <c r="M145" s="596">
        <v>-2.1862518789999998</v>
      </c>
      <c r="N145" s="596">
        <v>0.91003046099999996</v>
      </c>
      <c r="O145" s="596">
        <v>-0.102525915</v>
      </c>
      <c r="P145" s="595">
        <v>-0.20713046800000001</v>
      </c>
    </row>
    <row r="146" spans="1:17" s="465" customFormat="1" ht="16.5" customHeight="1" x14ac:dyDescent="0.25">
      <c r="A146" s="546" t="s">
        <v>406</v>
      </c>
      <c r="B146" s="601">
        <v>3.0257535099999999</v>
      </c>
      <c r="C146" s="601">
        <v>2.9453527909999999</v>
      </c>
      <c r="D146" s="601">
        <v>3.3748407930000002</v>
      </c>
      <c r="E146" s="601">
        <v>3.0268654169999998</v>
      </c>
      <c r="F146" s="601">
        <v>3.4041090129999998</v>
      </c>
      <c r="G146" s="601">
        <v>3.8782165700000002</v>
      </c>
      <c r="H146" s="601">
        <v>3.0207520520000002</v>
      </c>
      <c r="I146" s="601">
        <v>1.579015729</v>
      </c>
      <c r="J146" s="601">
        <v>1.145525481</v>
      </c>
      <c r="K146" s="601">
        <v>1.5907797910000001</v>
      </c>
      <c r="L146" s="601">
        <v>1.301294212</v>
      </c>
      <c r="M146" s="602">
        <v>3.2100068249999998</v>
      </c>
      <c r="N146" s="602">
        <v>1.36360466</v>
      </c>
      <c r="O146" s="602">
        <v>2.1665451029999998</v>
      </c>
      <c r="P146" s="601">
        <v>2.126401837</v>
      </c>
    </row>
    <row r="147" spans="1:17" s="465" customFormat="1" ht="16.5" customHeight="1" x14ac:dyDescent="0.2">
      <c r="A147" s="551" t="s">
        <v>417</v>
      </c>
      <c r="B147" s="595">
        <v>-0.123920743</v>
      </c>
      <c r="C147" s="595">
        <v>-0.41778766299999998</v>
      </c>
      <c r="D147" s="595">
        <v>-0.29735059600000002</v>
      </c>
      <c r="E147" s="595">
        <v>-0.46241345499999997</v>
      </c>
      <c r="F147" s="595">
        <v>-0.60927810800000004</v>
      </c>
      <c r="G147" s="595">
        <v>-0.66162704500000002</v>
      </c>
      <c r="H147" s="595">
        <v>-0.76716574500000001</v>
      </c>
      <c r="I147" s="595">
        <v>-0.66787317700000004</v>
      </c>
      <c r="J147" s="595">
        <v>-1.1139105730000001</v>
      </c>
      <c r="K147" s="595">
        <v>-1.238103766</v>
      </c>
      <c r="L147" s="595">
        <v>-0.137100045</v>
      </c>
      <c r="M147" s="596">
        <v>-0.58519940999999998</v>
      </c>
      <c r="N147" s="596">
        <v>-0.67630639000000004</v>
      </c>
      <c r="O147" s="596">
        <v>-0.66435881799999996</v>
      </c>
      <c r="P147" s="595">
        <v>-0.68125583499999998</v>
      </c>
    </row>
    <row r="148" spans="1:17" s="465" customFormat="1" ht="16.5" customHeight="1" x14ac:dyDescent="0.2">
      <c r="A148" s="552" t="s">
        <v>794</v>
      </c>
      <c r="B148" s="597">
        <v>0.29224940599999999</v>
      </c>
      <c r="C148" s="597">
        <v>-0.70430161700000005</v>
      </c>
      <c r="D148" s="597">
        <v>1.9015668999999999E-2</v>
      </c>
      <c r="E148" s="597">
        <v>0.112846848</v>
      </c>
      <c r="F148" s="597">
        <v>0.29523771100000001</v>
      </c>
      <c r="G148" s="597">
        <v>0.31087922400000001</v>
      </c>
      <c r="H148" s="597">
        <v>-0.15036999700000001</v>
      </c>
      <c r="I148" s="597">
        <v>0.58539164399999999</v>
      </c>
      <c r="J148" s="597">
        <v>0.74441356999999997</v>
      </c>
      <c r="K148" s="597">
        <v>6.5189783000000001E-2</v>
      </c>
      <c r="L148" s="597">
        <v>1.7851385179999999</v>
      </c>
      <c r="M148" s="598">
        <v>6.0301991999999999E-2</v>
      </c>
      <c r="N148" s="598">
        <v>0.98164940899999997</v>
      </c>
      <c r="O148" s="598">
        <v>0.64787085700000002</v>
      </c>
      <c r="P148" s="597">
        <v>0.46730084300000002</v>
      </c>
    </row>
    <row r="149" spans="1:17" s="517" customFormat="1" ht="16.5" customHeight="1" x14ac:dyDescent="0.25">
      <c r="A149" s="553" t="s">
        <v>418</v>
      </c>
      <c r="B149" s="595">
        <v>-0.59390676099999995</v>
      </c>
      <c r="C149" s="595">
        <v>0.86851211800000006</v>
      </c>
      <c r="D149" s="595">
        <v>-0.41558718300000003</v>
      </c>
      <c r="E149" s="595">
        <v>-0.34374418600000001</v>
      </c>
      <c r="F149" s="595">
        <v>-0.83834931300000004</v>
      </c>
      <c r="G149" s="595">
        <v>-0.55985788800000003</v>
      </c>
      <c r="H149" s="595">
        <v>-0.127950493</v>
      </c>
      <c r="I149" s="595">
        <v>-1.076348925</v>
      </c>
      <c r="J149" s="595">
        <v>-0.84272845799999996</v>
      </c>
      <c r="K149" s="595">
        <v>-0.235564985</v>
      </c>
      <c r="L149" s="595">
        <v>-1.683058342</v>
      </c>
      <c r="M149" s="596">
        <v>-0.36426292799999999</v>
      </c>
      <c r="N149" s="596">
        <v>-1.0862434400000001</v>
      </c>
      <c r="O149" s="596">
        <v>-0.82498656000000004</v>
      </c>
      <c r="P149" s="595">
        <v>-0.65126336500000004</v>
      </c>
      <c r="Q149" s="465"/>
    </row>
    <row r="150" spans="1:17" s="465" customFormat="1" ht="16.5" customHeight="1" x14ac:dyDescent="0.25">
      <c r="A150" s="548" t="s">
        <v>463</v>
      </c>
      <c r="B150" s="599">
        <v>-1.159988714</v>
      </c>
      <c r="C150" s="599">
        <v>1.3132531119999999</v>
      </c>
      <c r="D150" s="599">
        <v>0.39648028000000002</v>
      </c>
      <c r="E150" s="599">
        <v>0.32710108599999999</v>
      </c>
      <c r="F150" s="599">
        <v>1.415571492</v>
      </c>
      <c r="G150" s="599">
        <v>0.87919524000000004</v>
      </c>
      <c r="H150" s="599">
        <v>0.88542347200000004</v>
      </c>
      <c r="I150" s="599">
        <v>0.76124634499999999</v>
      </c>
      <c r="J150" s="599">
        <v>0.203055452</v>
      </c>
      <c r="K150" s="599">
        <v>1.262562481</v>
      </c>
      <c r="L150" s="599">
        <v>0.47069048699999999</v>
      </c>
      <c r="M150" s="600">
        <v>0.76278577599999997</v>
      </c>
      <c r="N150" s="600">
        <v>0.57117988399999997</v>
      </c>
      <c r="O150" s="600">
        <v>0.64594572299999997</v>
      </c>
      <c r="P150" s="599">
        <v>0.79253260999999997</v>
      </c>
    </row>
    <row r="151" spans="1:17" s="465" customFormat="1" ht="16.5" customHeight="1" x14ac:dyDescent="0.25">
      <c r="A151" s="554" t="s">
        <v>419</v>
      </c>
      <c r="B151" s="595">
        <v>-3.1045656830000001</v>
      </c>
      <c r="C151" s="595">
        <v>-3.6613305719999998</v>
      </c>
      <c r="D151" s="595">
        <v>-5.1110269370000001</v>
      </c>
      <c r="E151" s="595">
        <v>-5.0782921180000002</v>
      </c>
      <c r="F151" s="595">
        <v>-5.3342722250000003</v>
      </c>
      <c r="G151" s="595">
        <v>-4.7333628799999996</v>
      </c>
      <c r="H151" s="595">
        <v>-4.3236422860000001</v>
      </c>
      <c r="I151" s="595">
        <v>-3.1264070460000002</v>
      </c>
      <c r="J151" s="595">
        <v>-3.9091507600000002</v>
      </c>
      <c r="K151" s="595">
        <v>-3.686498287</v>
      </c>
      <c r="L151" s="595">
        <v>-3.0210556510000002</v>
      </c>
      <c r="M151" s="596">
        <v>-4.7934258879999998</v>
      </c>
      <c r="N151" s="596">
        <v>-3.367492843</v>
      </c>
      <c r="O151" s="596">
        <v>-3.8936379040000002</v>
      </c>
      <c r="P151" s="595">
        <v>-3.918869323</v>
      </c>
    </row>
    <row r="152" spans="1:17" s="465" customFormat="1" ht="16.5" customHeight="1" x14ac:dyDescent="0.2">
      <c r="A152" s="555" t="s">
        <v>797</v>
      </c>
      <c r="B152" s="603">
        <v>-0.114938977</v>
      </c>
      <c r="C152" s="603">
        <v>-8.1222129000000004E-2</v>
      </c>
      <c r="D152" s="603">
        <v>-0.21668927599999999</v>
      </c>
      <c r="E152" s="603">
        <v>-0.26205635199999999</v>
      </c>
      <c r="F152" s="603">
        <v>-0.32430703</v>
      </c>
      <c r="G152" s="603">
        <v>-0.32478781299999998</v>
      </c>
      <c r="H152" s="603">
        <v>-0.23088436700000001</v>
      </c>
      <c r="I152" s="603">
        <v>-0.40428172899999998</v>
      </c>
      <c r="J152" s="603">
        <v>-0.59372116100000005</v>
      </c>
      <c r="K152" s="603">
        <v>-0.29638574299999998</v>
      </c>
      <c r="L152" s="603">
        <v>-1.527695292</v>
      </c>
      <c r="M152" s="604">
        <v>-0.25770703700000003</v>
      </c>
      <c r="N152" s="604">
        <v>-0.736401949</v>
      </c>
      <c r="O152" s="604">
        <v>-0.46159141300000001</v>
      </c>
      <c r="P152" s="603">
        <v>-0.393242482</v>
      </c>
    </row>
    <row r="153" spans="1:17" x14ac:dyDescent="0.2">
      <c r="A153" s="255" t="s">
        <v>916</v>
      </c>
      <c r="B153" s="13"/>
      <c r="C153" s="13"/>
      <c r="D153" s="13"/>
      <c r="E153" s="13"/>
      <c r="F153" s="13"/>
      <c r="G153" s="13"/>
      <c r="H153" s="13"/>
      <c r="I153" s="13"/>
      <c r="J153" s="13"/>
      <c r="K153" s="13"/>
      <c r="L153" s="13"/>
      <c r="M153" s="13"/>
      <c r="N153" s="13"/>
      <c r="O153" s="13"/>
      <c r="P153" s="39"/>
    </row>
    <row r="154" spans="1:17" x14ac:dyDescent="0.2">
      <c r="A154" s="255" t="s">
        <v>651</v>
      </c>
      <c r="B154" s="13"/>
      <c r="C154" s="13"/>
      <c r="D154" s="13"/>
      <c r="E154" s="13"/>
      <c r="F154" s="13"/>
      <c r="G154" s="13"/>
      <c r="H154" s="13"/>
      <c r="I154" s="13"/>
      <c r="J154" s="13"/>
      <c r="K154" s="13"/>
      <c r="L154" s="13"/>
      <c r="M154" s="13"/>
      <c r="N154" s="13"/>
      <c r="O154" s="13"/>
      <c r="P154" s="39"/>
    </row>
    <row r="155" spans="1:17" x14ac:dyDescent="0.2">
      <c r="A155" s="286" t="s">
        <v>909</v>
      </c>
      <c r="B155" s="13"/>
      <c r="C155" s="13"/>
      <c r="D155" s="13"/>
      <c r="E155" s="13"/>
      <c r="F155" s="13"/>
      <c r="G155" s="13"/>
      <c r="H155" s="13"/>
      <c r="I155" s="13"/>
      <c r="J155" s="13"/>
      <c r="K155" s="13"/>
      <c r="L155" s="13"/>
      <c r="M155" s="13"/>
      <c r="N155" s="13"/>
      <c r="O155" s="13"/>
      <c r="P155" s="39"/>
    </row>
    <row r="156" spans="1:17" x14ac:dyDescent="0.2">
      <c r="A156" s="37" t="s">
        <v>558</v>
      </c>
      <c r="B156" s="13"/>
      <c r="C156" s="13"/>
      <c r="D156" s="13"/>
      <c r="E156" s="13"/>
      <c r="F156" s="13"/>
      <c r="G156" s="13"/>
      <c r="H156" s="13"/>
      <c r="I156" s="13"/>
      <c r="J156" s="13"/>
      <c r="K156" s="13"/>
      <c r="L156" s="13"/>
      <c r="M156" s="13"/>
      <c r="N156" s="13"/>
      <c r="O156" s="13"/>
      <c r="P156" s="39"/>
    </row>
    <row r="157" spans="1:17" x14ac:dyDescent="0.2">
      <c r="A157" s="286" t="s">
        <v>910</v>
      </c>
      <c r="B157" s="13"/>
      <c r="C157" s="13"/>
      <c r="D157" s="13"/>
      <c r="E157" s="13"/>
      <c r="F157" s="13"/>
      <c r="G157" s="13"/>
      <c r="H157" s="13"/>
      <c r="I157" s="13"/>
      <c r="J157" s="13"/>
      <c r="K157" s="13"/>
      <c r="L157" s="13"/>
      <c r="M157" s="13"/>
      <c r="N157" s="13"/>
      <c r="O157" s="13"/>
      <c r="P157" s="39"/>
    </row>
    <row r="158" spans="1:17" x14ac:dyDescent="0.2">
      <c r="A158" s="255" t="s">
        <v>1005</v>
      </c>
      <c r="B158" s="13"/>
      <c r="C158" s="13"/>
      <c r="D158" s="13"/>
      <c r="E158" s="13"/>
      <c r="F158" s="13"/>
      <c r="G158" s="13"/>
      <c r="H158" s="13"/>
      <c r="I158" s="13"/>
      <c r="J158" s="13"/>
      <c r="K158" s="13"/>
      <c r="L158" s="13"/>
      <c r="M158" s="13"/>
      <c r="N158" s="13"/>
      <c r="O158" s="13"/>
      <c r="P158" s="39"/>
    </row>
    <row r="159" spans="1:17" x14ac:dyDescent="0.2">
      <c r="A159" s="286" t="s">
        <v>931</v>
      </c>
      <c r="B159" s="13"/>
      <c r="C159" s="13"/>
      <c r="D159" s="13"/>
      <c r="E159" s="13"/>
      <c r="F159" s="13"/>
      <c r="G159" s="13"/>
      <c r="H159" s="13"/>
      <c r="I159" s="13"/>
      <c r="J159" s="13"/>
      <c r="K159" s="13"/>
      <c r="L159" s="13"/>
      <c r="M159" s="13"/>
      <c r="N159" s="13"/>
      <c r="O159" s="13"/>
      <c r="P159" s="39"/>
    </row>
    <row r="161" spans="1:16" ht="12.75" customHeight="1" x14ac:dyDescent="0.2">
      <c r="A161" s="1011" t="s">
        <v>687</v>
      </c>
      <c r="B161" s="1011"/>
      <c r="C161" s="1011"/>
      <c r="D161" s="1011"/>
      <c r="E161" s="1011"/>
      <c r="F161" s="1011"/>
      <c r="G161" s="1011"/>
      <c r="H161" s="1011"/>
      <c r="I161" s="1011"/>
      <c r="J161" s="1011"/>
      <c r="K161" s="1011"/>
      <c r="L161" s="1011"/>
      <c r="M161" s="1011"/>
      <c r="N161" s="1011"/>
      <c r="O161" s="1011"/>
      <c r="P161" s="1011"/>
    </row>
    <row r="162" spans="1:16" x14ac:dyDescent="0.2">
      <c r="A162" s="1011"/>
      <c r="B162" s="1011"/>
      <c r="C162" s="1011"/>
      <c r="D162" s="1011"/>
      <c r="E162" s="1011"/>
      <c r="F162" s="1011"/>
      <c r="G162" s="1011"/>
      <c r="H162" s="1011"/>
      <c r="I162" s="1011"/>
      <c r="J162" s="1011"/>
      <c r="K162" s="1011"/>
      <c r="L162" s="1011"/>
      <c r="M162" s="1011"/>
      <c r="N162" s="1011"/>
      <c r="O162" s="1011"/>
      <c r="P162" s="1011"/>
    </row>
    <row r="163" spans="1:16" x14ac:dyDescent="0.2">
      <c r="A163" s="1011"/>
      <c r="B163" s="1011"/>
      <c r="C163" s="1011"/>
      <c r="D163" s="1011"/>
      <c r="E163" s="1011"/>
      <c r="F163" s="1011"/>
      <c r="G163" s="1011"/>
      <c r="H163" s="1011"/>
      <c r="I163" s="1011"/>
      <c r="J163" s="1011"/>
      <c r="K163" s="1011"/>
      <c r="L163" s="1011"/>
      <c r="M163" s="1011"/>
      <c r="N163" s="1011"/>
      <c r="O163" s="1011"/>
      <c r="P163" s="1011"/>
    </row>
    <row r="164" spans="1:16" x14ac:dyDescent="0.2">
      <c r="A164" s="303"/>
      <c r="B164" s="303"/>
      <c r="C164" s="303"/>
      <c r="D164" s="303"/>
      <c r="E164" s="303"/>
      <c r="F164" s="303"/>
      <c r="G164" s="303"/>
      <c r="H164" s="303"/>
      <c r="I164" s="303"/>
      <c r="J164" s="303"/>
      <c r="K164" s="303"/>
      <c r="L164" s="303"/>
      <c r="M164" s="303"/>
      <c r="N164" s="303"/>
      <c r="O164" s="303"/>
      <c r="P164" s="303"/>
    </row>
    <row r="165" spans="1:16" x14ac:dyDescent="0.2">
      <c r="A165" s="1020" t="s">
        <v>324</v>
      </c>
      <c r="B165" s="1020"/>
      <c r="C165" s="1020"/>
      <c r="D165" s="1020"/>
      <c r="E165" s="1020"/>
      <c r="F165" s="1020"/>
      <c r="G165" s="303"/>
      <c r="H165" s="303"/>
      <c r="I165" s="303"/>
      <c r="J165" s="303"/>
      <c r="K165" s="303"/>
      <c r="L165" s="303"/>
      <c r="M165" s="303"/>
      <c r="N165" s="303"/>
      <c r="O165" s="303"/>
      <c r="P165" s="303"/>
    </row>
    <row r="166" spans="1:16" x14ac:dyDescent="0.2">
      <c r="A166" s="303"/>
      <c r="B166" s="303"/>
      <c r="C166" s="303"/>
      <c r="D166" s="303"/>
      <c r="E166" s="303"/>
      <c r="F166" s="303"/>
      <c r="G166" s="303"/>
      <c r="H166" s="303"/>
      <c r="I166" s="303"/>
      <c r="J166" s="303"/>
      <c r="K166" s="303"/>
      <c r="L166" s="303"/>
      <c r="M166" s="303"/>
      <c r="N166" s="303"/>
      <c r="O166" s="303"/>
      <c r="P166" s="303"/>
    </row>
    <row r="167" spans="1:16" ht="12.75" customHeight="1" x14ac:dyDescent="0.2">
      <c r="A167" s="1011" t="s">
        <v>325</v>
      </c>
      <c r="B167" s="1011"/>
      <c r="C167" s="1011"/>
      <c r="D167" s="1011"/>
      <c r="E167" s="1011"/>
      <c r="F167" s="1011"/>
      <c r="G167" s="1011"/>
      <c r="H167" s="1011"/>
      <c r="I167" s="1011"/>
      <c r="J167" s="1011"/>
      <c r="K167" s="1011"/>
      <c r="L167" s="1011"/>
      <c r="M167" s="1011"/>
      <c r="N167" s="1011"/>
      <c r="O167" s="1011"/>
      <c r="P167" s="1011"/>
    </row>
    <row r="168" spans="1:16" x14ac:dyDescent="0.2">
      <c r="A168" s="1011"/>
      <c r="B168" s="1011"/>
      <c r="C168" s="1011"/>
      <c r="D168" s="1011"/>
      <c r="E168" s="1011"/>
      <c r="F168" s="1011"/>
      <c r="G168" s="1011"/>
      <c r="H168" s="1011"/>
      <c r="I168" s="1011"/>
      <c r="J168" s="1011"/>
      <c r="K168" s="1011"/>
      <c r="L168" s="1011"/>
      <c r="M168" s="1011"/>
      <c r="N168" s="1011"/>
      <c r="O168" s="1011"/>
      <c r="P168" s="1011"/>
    </row>
    <row r="169" spans="1:16" x14ac:dyDescent="0.2">
      <c r="A169" s="303"/>
      <c r="B169" s="303"/>
      <c r="C169" s="303"/>
      <c r="D169" s="303"/>
      <c r="E169" s="303"/>
      <c r="F169" s="303"/>
      <c r="G169" s="303"/>
      <c r="H169" s="303"/>
      <c r="I169" s="303"/>
      <c r="J169" s="303"/>
      <c r="K169" s="303"/>
      <c r="L169" s="303"/>
      <c r="M169" s="303"/>
      <c r="N169" s="303"/>
      <c r="O169" s="303"/>
      <c r="P169" s="303"/>
    </row>
    <row r="170" spans="1:16" ht="12.75" customHeight="1" x14ac:dyDescent="0.2">
      <c r="A170" s="1011" t="s">
        <v>326</v>
      </c>
      <c r="B170" s="1011"/>
      <c r="C170" s="1011"/>
      <c r="D170" s="1011"/>
      <c r="E170" s="1011"/>
      <c r="F170" s="1011"/>
      <c r="G170" s="1011"/>
      <c r="H170" s="1011"/>
      <c r="I170" s="1011"/>
      <c r="J170" s="1011"/>
      <c r="K170" s="1011"/>
      <c r="L170" s="1011"/>
      <c r="M170" s="1011"/>
      <c r="N170" s="1011"/>
      <c r="O170" s="1011"/>
      <c r="P170" s="1011"/>
    </row>
    <row r="171" spans="1:16" x14ac:dyDescent="0.2">
      <c r="A171" s="1011"/>
      <c r="B171" s="1011"/>
      <c r="C171" s="1011"/>
      <c r="D171" s="1011"/>
      <c r="E171" s="1011"/>
      <c r="F171" s="1011"/>
      <c r="G171" s="1011"/>
      <c r="H171" s="1011"/>
      <c r="I171" s="1011"/>
      <c r="J171" s="1011"/>
      <c r="K171" s="1011"/>
      <c r="L171" s="1011"/>
      <c r="M171" s="1011"/>
      <c r="N171" s="1011"/>
      <c r="O171" s="1011"/>
      <c r="P171" s="1011"/>
    </row>
    <row r="172" spans="1:16" x14ac:dyDescent="0.2">
      <c r="A172" s="1011"/>
      <c r="B172" s="1011"/>
      <c r="C172" s="1011"/>
      <c r="D172" s="1011"/>
      <c r="E172" s="1011"/>
      <c r="F172" s="1011"/>
      <c r="G172" s="1011"/>
      <c r="H172" s="1011"/>
      <c r="I172" s="1011"/>
      <c r="J172" s="1011"/>
      <c r="K172" s="1011"/>
      <c r="L172" s="1011"/>
      <c r="M172" s="1011"/>
      <c r="N172" s="1011"/>
      <c r="O172" s="1011"/>
      <c r="P172" s="1011"/>
    </row>
    <row r="173" spans="1:16" x14ac:dyDescent="0.2">
      <c r="A173" s="303"/>
      <c r="B173" s="303"/>
      <c r="C173" s="303"/>
      <c r="D173" s="303"/>
      <c r="E173" s="303"/>
      <c r="F173" s="303"/>
      <c r="G173" s="303"/>
      <c r="H173" s="303"/>
      <c r="I173" s="303"/>
      <c r="J173" s="303"/>
      <c r="K173" s="303"/>
      <c r="L173" s="303"/>
      <c r="M173" s="303"/>
      <c r="N173" s="303"/>
      <c r="O173" s="303"/>
      <c r="P173" s="303"/>
    </row>
    <row r="174" spans="1:16" ht="12.75" customHeight="1" x14ac:dyDescent="0.2">
      <c r="A174" s="1011" t="s">
        <v>327</v>
      </c>
      <c r="B174" s="1011"/>
      <c r="C174" s="1011"/>
      <c r="D174" s="1011"/>
      <c r="E174" s="1011"/>
      <c r="F174" s="1011"/>
      <c r="G174" s="1011"/>
      <c r="H174" s="1011"/>
      <c r="I174" s="1011"/>
      <c r="J174" s="1011"/>
      <c r="K174" s="1011"/>
      <c r="L174" s="1011"/>
      <c r="M174" s="1011"/>
      <c r="N174" s="1011"/>
      <c r="O174" s="1011"/>
      <c r="P174" s="1011"/>
    </row>
    <row r="175" spans="1:16" x14ac:dyDescent="0.2">
      <c r="A175" s="1011"/>
      <c r="B175" s="1011"/>
      <c r="C175" s="1011"/>
      <c r="D175" s="1011"/>
      <c r="E175" s="1011"/>
      <c r="F175" s="1011"/>
      <c r="G175" s="1011"/>
      <c r="H175" s="1011"/>
      <c r="I175" s="1011"/>
      <c r="J175" s="1011"/>
      <c r="K175" s="1011"/>
      <c r="L175" s="1011"/>
      <c r="M175" s="1011"/>
      <c r="N175" s="1011"/>
      <c r="O175" s="1011"/>
      <c r="P175" s="1011"/>
    </row>
    <row r="176" spans="1:16" x14ac:dyDescent="0.2">
      <c r="A176" s="1011"/>
      <c r="B176" s="1011"/>
      <c r="C176" s="1011"/>
      <c r="D176" s="1011"/>
      <c r="E176" s="1011"/>
      <c r="F176" s="1011"/>
      <c r="G176" s="1011"/>
      <c r="H176" s="1011"/>
      <c r="I176" s="1011"/>
      <c r="J176" s="1011"/>
      <c r="K176" s="1011"/>
      <c r="L176" s="1011"/>
      <c r="M176" s="1011"/>
      <c r="N176" s="1011"/>
      <c r="O176" s="1011"/>
      <c r="P176" s="1011"/>
    </row>
    <row r="177" spans="1:16" x14ac:dyDescent="0.2">
      <c r="A177" s="1011"/>
      <c r="B177" s="1011"/>
      <c r="C177" s="1011"/>
      <c r="D177" s="1011"/>
      <c r="E177" s="1011"/>
      <c r="F177" s="1011"/>
      <c r="G177" s="1011"/>
      <c r="H177" s="1011"/>
      <c r="I177" s="1011"/>
      <c r="J177" s="1011"/>
      <c r="K177" s="1011"/>
      <c r="L177" s="1011"/>
      <c r="M177" s="1011"/>
      <c r="N177" s="1011"/>
      <c r="O177" s="1011"/>
      <c r="P177" s="1011"/>
    </row>
    <row r="178" spans="1:16" x14ac:dyDescent="0.2">
      <c r="A178" s="303"/>
      <c r="B178" s="303"/>
      <c r="C178" s="303"/>
      <c r="D178" s="303"/>
      <c r="E178" s="303"/>
      <c r="F178" s="303"/>
      <c r="G178" s="303"/>
      <c r="H178" s="303"/>
      <c r="I178" s="303"/>
      <c r="J178" s="303"/>
      <c r="K178" s="303"/>
      <c r="L178" s="303"/>
      <c r="M178" s="303"/>
      <c r="N178" s="303"/>
      <c r="O178" s="303"/>
      <c r="P178" s="303"/>
    </row>
    <row r="179" spans="1:16" ht="60" customHeight="1" x14ac:dyDescent="0.2">
      <c r="A179" s="1011" t="s">
        <v>681</v>
      </c>
      <c r="B179" s="1011"/>
      <c r="C179" s="1011"/>
      <c r="D179" s="1011"/>
      <c r="E179" s="1011"/>
      <c r="F179" s="1011"/>
      <c r="G179" s="1011"/>
      <c r="H179" s="1011"/>
      <c r="I179" s="1011"/>
      <c r="J179" s="1011"/>
      <c r="K179" s="1011"/>
      <c r="L179" s="1011"/>
      <c r="M179" s="1011"/>
      <c r="N179" s="1011"/>
      <c r="O179" s="1011"/>
      <c r="P179" s="1011"/>
    </row>
    <row r="180" spans="1:16" x14ac:dyDescent="0.2">
      <c r="A180" s="303"/>
      <c r="B180" s="303"/>
      <c r="C180" s="303"/>
      <c r="D180" s="303"/>
      <c r="E180" s="303"/>
      <c r="F180" s="303"/>
      <c r="G180" s="303"/>
      <c r="H180" s="303"/>
      <c r="I180" s="303"/>
      <c r="J180" s="303"/>
      <c r="K180" s="303"/>
      <c r="L180" s="303"/>
      <c r="M180" s="303"/>
      <c r="N180" s="303"/>
      <c r="O180" s="303"/>
      <c r="P180" s="303"/>
    </row>
    <row r="181" spans="1:16" ht="156.75" customHeight="1" x14ac:dyDescent="0.2">
      <c r="A181" s="1011" t="s">
        <v>688</v>
      </c>
      <c r="B181" s="1011"/>
      <c r="C181" s="1011"/>
      <c r="D181" s="1011"/>
      <c r="E181" s="1011"/>
      <c r="F181" s="1011"/>
      <c r="G181" s="1011"/>
      <c r="H181" s="1011"/>
      <c r="I181" s="1011"/>
      <c r="J181" s="1011"/>
      <c r="K181" s="1011"/>
      <c r="L181" s="1011"/>
      <c r="M181" s="1011"/>
      <c r="N181" s="1011"/>
      <c r="O181" s="1011"/>
      <c r="P181" s="1011"/>
    </row>
  </sheetData>
  <mergeCells count="7">
    <mergeCell ref="A179:P179"/>
    <mergeCell ref="A181:P181"/>
    <mergeCell ref="A165:F165"/>
    <mergeCell ref="A161:P163"/>
    <mergeCell ref="A167:P168"/>
    <mergeCell ref="A170:P172"/>
    <mergeCell ref="A174:P177"/>
  </mergeCells>
  <pageMargins left="0.59055118110236227" right="0.59055118110236227" top="0.78740157480314965" bottom="0.78740157480314965" header="0.39370078740157483" footer="0.39370078740157483"/>
  <pageSetup paperSize="9" scale="49" firstPageNumber="58" fitToHeight="0" orientation="landscape" useFirstPageNumber="1" r:id="rId1"/>
  <headerFooter alignWithMargins="0">
    <oddHeader xml:space="preserve">&amp;R&amp;12Les finances des communes en 2023
</oddHeader>
    <oddFooter>&amp;L&amp;12Direction Générale des Collectivités Locales / DESL&amp;C&amp;12&amp;P&amp;R&amp;12Mise en ligne : janvier 2025</oddFooter>
  </headerFooter>
  <rowBreaks count="3" manualBreakCount="3">
    <brk id="59" max="15" man="1"/>
    <brk id="104" max="15" man="1"/>
    <brk id="159" max="15" man="1"/>
  </rowBreaks>
  <tableParts count="2">
    <tablePart r:id="rId2"/>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49"/>
  <sheetViews>
    <sheetView zoomScaleNormal="100" workbookViewId="0"/>
  </sheetViews>
  <sheetFormatPr baseColWidth="10" defaultRowHeight="12.75" x14ac:dyDescent="0.2"/>
  <cols>
    <col min="1" max="1" width="4.5703125" style="13" customWidth="1"/>
    <col min="2" max="2" width="28.42578125" style="13" customWidth="1"/>
    <col min="3" max="13" width="11.85546875" style="13" customWidth="1"/>
    <col min="14" max="15" width="14.140625" style="13" customWidth="1"/>
    <col min="16" max="16" width="14.140625" style="38" customWidth="1"/>
    <col min="17" max="17" width="6.85546875" customWidth="1"/>
    <col min="18" max="18" width="28.42578125" customWidth="1"/>
    <col min="19" max="29" width="11.5703125" customWidth="1"/>
    <col min="30" max="32" width="14.140625" customWidth="1"/>
    <col min="33" max="33" width="4.5703125" style="13" customWidth="1"/>
    <col min="34" max="34" width="28.42578125" style="13" customWidth="1"/>
    <col min="35" max="45" width="11.85546875" style="13" customWidth="1"/>
    <col min="46" max="47" width="14.140625" style="13" customWidth="1"/>
    <col min="48" max="48" width="14.140625" style="38" customWidth="1"/>
    <col min="49" max="49" width="6.85546875" customWidth="1"/>
    <col min="50" max="50" width="28.42578125" customWidth="1"/>
    <col min="51" max="61" width="11.5703125" customWidth="1"/>
    <col min="62" max="64" width="14.140625" customWidth="1"/>
  </cols>
  <sheetData>
    <row r="1" spans="1:64" ht="18" x14ac:dyDescent="0.25">
      <c r="A1" s="10" t="s">
        <v>968</v>
      </c>
      <c r="B1" s="50"/>
      <c r="C1" s="70"/>
      <c r="D1" s="70"/>
      <c r="E1" s="70"/>
      <c r="F1" s="70"/>
      <c r="G1" s="70"/>
      <c r="H1" s="70"/>
      <c r="I1" s="70"/>
      <c r="J1" s="70"/>
      <c r="K1" s="70"/>
      <c r="L1" s="70"/>
      <c r="M1" s="70"/>
      <c r="N1" s="70"/>
      <c r="O1" s="70"/>
      <c r="P1" s="89"/>
      <c r="Q1" s="51"/>
      <c r="AG1" s="10"/>
      <c r="AH1" s="50"/>
      <c r="AI1" s="70"/>
      <c r="AJ1" s="70"/>
      <c r="AK1" s="70"/>
      <c r="AL1" s="70"/>
      <c r="AM1" s="70"/>
      <c r="AN1" s="70"/>
      <c r="AO1" s="70"/>
      <c r="AP1" s="70"/>
      <c r="AQ1" s="70"/>
      <c r="AR1" s="70"/>
      <c r="AS1" s="70"/>
      <c r="AT1" s="70"/>
      <c r="AU1" s="70"/>
      <c r="AV1" s="89"/>
      <c r="AW1" s="51"/>
    </row>
    <row r="2" spans="1:64" x14ac:dyDescent="0.2">
      <c r="A2" s="9"/>
      <c r="B2" s="28"/>
      <c r="C2" s="71"/>
      <c r="D2" s="71"/>
      <c r="E2" s="71"/>
      <c r="F2" s="71"/>
      <c r="G2" s="71"/>
      <c r="H2" s="71"/>
      <c r="I2" s="71"/>
      <c r="J2" s="71"/>
      <c r="K2" s="71"/>
      <c r="L2" s="71"/>
      <c r="M2" s="71"/>
      <c r="N2" s="71"/>
      <c r="O2" s="71"/>
      <c r="P2" s="95"/>
      <c r="AG2" s="9"/>
      <c r="AH2" s="28"/>
      <c r="AI2" s="71"/>
      <c r="AJ2" s="71"/>
      <c r="AK2" s="71"/>
      <c r="AL2" s="71"/>
      <c r="AM2" s="71"/>
      <c r="AN2" s="71"/>
      <c r="AO2" s="71"/>
      <c r="AP2" s="71"/>
      <c r="AQ2" s="71"/>
      <c r="AR2" s="71"/>
      <c r="AS2" s="71"/>
      <c r="AT2" s="71"/>
      <c r="AU2" s="71"/>
      <c r="AV2" s="95"/>
    </row>
    <row r="3" spans="1:64" x14ac:dyDescent="0.2">
      <c r="A3" s="9"/>
      <c r="B3" s="28"/>
      <c r="C3" s="71"/>
      <c r="D3" s="71"/>
      <c r="E3" s="71"/>
      <c r="F3" s="71"/>
      <c r="G3" s="71"/>
      <c r="H3" s="71"/>
      <c r="I3" s="71"/>
      <c r="J3" s="71"/>
      <c r="K3" s="71"/>
      <c r="L3" s="71"/>
      <c r="M3" s="71"/>
      <c r="N3" s="71"/>
      <c r="O3" s="71"/>
      <c r="P3" s="95"/>
      <c r="AG3" s="9"/>
      <c r="AH3" s="28"/>
      <c r="AI3" s="71"/>
      <c r="AJ3" s="71"/>
      <c r="AK3" s="71"/>
      <c r="AL3" s="71"/>
      <c r="AM3" s="71"/>
      <c r="AN3" s="71"/>
      <c r="AO3" s="71"/>
      <c r="AP3" s="71"/>
      <c r="AQ3" s="71"/>
      <c r="AR3" s="71"/>
      <c r="AS3" s="71"/>
      <c r="AT3" s="71"/>
      <c r="AU3" s="71"/>
      <c r="AV3" s="95"/>
    </row>
    <row r="4" spans="1:64" ht="16.5" x14ac:dyDescent="0.25">
      <c r="A4" s="54" t="s">
        <v>386</v>
      </c>
      <c r="B4" s="55"/>
      <c r="C4" s="73"/>
      <c r="D4" s="73"/>
      <c r="E4" s="73"/>
      <c r="F4" s="73"/>
      <c r="G4" s="73"/>
      <c r="H4" s="73"/>
      <c r="I4" s="73"/>
      <c r="J4" s="73"/>
      <c r="K4" s="73"/>
      <c r="L4" s="73"/>
      <c r="M4" s="73"/>
      <c r="N4" s="73"/>
      <c r="O4" s="73"/>
      <c r="P4" s="101"/>
      <c r="Q4" s="54" t="s">
        <v>387</v>
      </c>
      <c r="R4" s="55"/>
      <c r="S4" s="73"/>
      <c r="T4" s="73"/>
      <c r="U4" s="73"/>
      <c r="V4" s="73"/>
      <c r="W4" s="73"/>
      <c r="X4" s="73"/>
      <c r="Y4" s="73"/>
      <c r="Z4" s="73"/>
      <c r="AA4" s="73"/>
      <c r="AB4" s="73"/>
      <c r="AC4" s="73"/>
      <c r="AD4" s="73"/>
      <c r="AE4" s="73"/>
      <c r="AF4" s="101"/>
      <c r="AG4" s="54" t="s">
        <v>622</v>
      </c>
      <c r="AH4" s="55"/>
      <c r="AI4" s="73"/>
      <c r="AJ4" s="73"/>
      <c r="AK4" s="73"/>
      <c r="AL4" s="73"/>
      <c r="AM4" s="73"/>
      <c r="AN4" s="73"/>
      <c r="AO4" s="73"/>
      <c r="AP4" s="73"/>
      <c r="AQ4" s="73"/>
      <c r="AR4" s="73"/>
      <c r="AS4" s="73"/>
      <c r="AT4" s="73"/>
      <c r="AU4" s="73"/>
      <c r="AV4" s="101"/>
      <c r="AW4" s="54" t="s">
        <v>623</v>
      </c>
      <c r="AX4" s="55"/>
      <c r="AY4" s="73"/>
      <c r="AZ4" s="73"/>
      <c r="BA4" s="73"/>
      <c r="BB4" s="73"/>
      <c r="BC4" s="73"/>
      <c r="BD4" s="73"/>
      <c r="BE4" s="73"/>
      <c r="BF4" s="73"/>
      <c r="BG4" s="73"/>
      <c r="BH4" s="73"/>
      <c r="BI4" s="73"/>
      <c r="BJ4" s="73"/>
      <c r="BK4" s="73"/>
      <c r="BL4" s="101"/>
    </row>
    <row r="5" spans="1:64" x14ac:dyDescent="0.2">
      <c r="A5" s="88" t="s">
        <v>629</v>
      </c>
      <c r="B5" s="28"/>
      <c r="C5" s="71"/>
      <c r="D5" s="71"/>
      <c r="E5" s="71"/>
      <c r="F5" s="71"/>
      <c r="G5" s="71"/>
      <c r="H5" s="71"/>
      <c r="I5" s="71"/>
      <c r="J5" s="71"/>
      <c r="K5" s="71"/>
      <c r="L5" s="71"/>
      <c r="M5" s="71"/>
      <c r="N5" s="71"/>
      <c r="O5" s="71"/>
      <c r="P5" s="71"/>
      <c r="Q5" s="88" t="s">
        <v>630</v>
      </c>
      <c r="R5" s="28"/>
      <c r="S5" s="71"/>
      <c r="T5" s="71"/>
      <c r="U5" s="71"/>
      <c r="V5" s="71"/>
      <c r="W5" s="71"/>
      <c r="X5" s="71"/>
      <c r="Y5" s="71"/>
      <c r="Z5" s="71"/>
      <c r="AA5" s="71"/>
      <c r="AB5" s="71"/>
      <c r="AC5" s="71"/>
      <c r="AD5" s="71"/>
      <c r="AE5" s="71"/>
      <c r="AF5" s="71"/>
      <c r="AG5" s="88" t="s">
        <v>631</v>
      </c>
      <c r="AH5" s="28"/>
      <c r="AI5" s="71"/>
      <c r="AJ5" s="71"/>
      <c r="AK5" s="71"/>
      <c r="AL5" s="71"/>
      <c r="AM5" s="71"/>
      <c r="AN5" s="71"/>
      <c r="AO5" s="71"/>
      <c r="AP5" s="71"/>
      <c r="AQ5" s="71"/>
      <c r="AR5" s="71"/>
      <c r="AS5" s="71"/>
      <c r="AT5" s="71"/>
      <c r="AU5" s="71"/>
      <c r="AV5" s="71"/>
      <c r="AW5" s="88" t="s">
        <v>632</v>
      </c>
      <c r="AX5" s="28"/>
      <c r="AY5" s="71"/>
      <c r="AZ5" s="71"/>
      <c r="BA5" s="71"/>
      <c r="BB5" s="71"/>
      <c r="BC5" s="71"/>
      <c r="BD5" s="71"/>
      <c r="BE5" s="71"/>
      <c r="BF5" s="71"/>
      <c r="BG5" s="71"/>
      <c r="BH5" s="71"/>
      <c r="BI5" s="71"/>
      <c r="BJ5" s="71"/>
      <c r="BK5" s="71"/>
      <c r="BL5" s="71"/>
    </row>
    <row r="6" spans="1:64" x14ac:dyDescent="0.2">
      <c r="A6" s="13" t="s">
        <v>34</v>
      </c>
      <c r="B6" s="57"/>
      <c r="C6" s="71"/>
      <c r="D6" s="71"/>
      <c r="E6" s="71"/>
      <c r="F6" s="71"/>
      <c r="G6" s="71"/>
      <c r="H6" s="71"/>
      <c r="I6" s="71"/>
      <c r="K6" s="71"/>
      <c r="L6" s="71"/>
      <c r="M6" s="71"/>
      <c r="N6" s="71"/>
      <c r="O6" s="71"/>
      <c r="P6" s="95"/>
      <c r="Q6" s="13"/>
      <c r="R6" s="57"/>
      <c r="S6" s="71"/>
      <c r="T6" s="71"/>
      <c r="U6" s="71"/>
      <c r="V6" s="71"/>
      <c r="W6" s="71"/>
      <c r="X6" s="71"/>
      <c r="Y6" s="71"/>
      <c r="Z6" s="13"/>
      <c r="AA6" s="71"/>
      <c r="AB6" s="71"/>
      <c r="AC6" s="71"/>
      <c r="AD6" s="71"/>
      <c r="AE6" s="71"/>
      <c r="AF6" s="95"/>
      <c r="AG6" s="68" t="s">
        <v>242</v>
      </c>
      <c r="AH6" s="57"/>
      <c r="AI6" s="71"/>
      <c r="AJ6" s="71"/>
      <c r="AK6" s="71"/>
      <c r="AL6" s="71"/>
      <c r="AM6" s="71"/>
      <c r="AN6" s="71"/>
      <c r="AO6" s="71"/>
      <c r="AQ6" s="71"/>
      <c r="AR6" s="71"/>
      <c r="AS6" s="71"/>
      <c r="AT6" s="71"/>
      <c r="AU6" s="71"/>
      <c r="AV6" s="95"/>
      <c r="AW6" s="13"/>
      <c r="AX6" s="57"/>
      <c r="AY6" s="71"/>
      <c r="AZ6" s="71"/>
      <c r="BA6" s="71"/>
      <c r="BB6" s="71"/>
      <c r="BC6" s="71"/>
      <c r="BD6" s="71"/>
      <c r="BE6" s="71"/>
      <c r="BF6" s="13"/>
      <c r="BG6" s="71"/>
      <c r="BH6" s="71"/>
      <c r="BI6" s="71"/>
      <c r="BJ6" s="71"/>
      <c r="BK6" s="71"/>
      <c r="BL6" s="95"/>
    </row>
    <row r="7" spans="1:64" x14ac:dyDescent="0.2">
      <c r="B7" s="28"/>
      <c r="C7" s="71"/>
      <c r="D7" s="71"/>
      <c r="E7" s="71"/>
      <c r="F7" s="71"/>
      <c r="G7" s="71"/>
      <c r="H7" s="71"/>
      <c r="I7" s="71"/>
      <c r="J7" s="71"/>
      <c r="K7" s="71"/>
      <c r="L7" s="71"/>
      <c r="M7" s="71"/>
      <c r="N7" s="71"/>
      <c r="O7" s="71"/>
      <c r="P7" s="95"/>
      <c r="Q7" s="13"/>
      <c r="R7" s="28"/>
      <c r="S7" s="71"/>
      <c r="T7" s="71"/>
      <c r="U7" s="71"/>
      <c r="V7" s="71"/>
      <c r="W7" s="71"/>
      <c r="X7" s="71"/>
      <c r="Y7" s="71"/>
      <c r="Z7" s="71"/>
      <c r="AA7" s="71"/>
      <c r="AB7" s="71"/>
      <c r="AC7" s="71"/>
      <c r="AD7" s="71"/>
      <c r="AE7" s="71"/>
      <c r="AF7" s="95"/>
      <c r="AH7" s="28"/>
      <c r="AI7" s="71"/>
      <c r="AJ7" s="71"/>
      <c r="AK7" s="71"/>
      <c r="AL7" s="71"/>
      <c r="AM7" s="71"/>
      <c r="AN7" s="71"/>
      <c r="AO7" s="71"/>
      <c r="AP7" s="71"/>
      <c r="AQ7" s="71"/>
      <c r="AR7" s="71"/>
      <c r="AS7" s="71"/>
      <c r="AT7" s="71"/>
      <c r="AU7" s="71"/>
      <c r="AV7" s="95"/>
      <c r="AW7" s="13"/>
      <c r="AX7" s="28"/>
      <c r="AY7" s="71"/>
      <c r="AZ7" s="71"/>
      <c r="BA7" s="71"/>
      <c r="BB7" s="71"/>
      <c r="BC7" s="71"/>
      <c r="BD7" s="71"/>
      <c r="BE7" s="71"/>
      <c r="BF7" s="71"/>
      <c r="BG7" s="71"/>
      <c r="BH7" s="71"/>
      <c r="BI7" s="71"/>
      <c r="BJ7" s="71"/>
      <c r="BK7" s="71"/>
      <c r="BL7" s="95"/>
    </row>
    <row r="8" spans="1:64" x14ac:dyDescent="0.2">
      <c r="A8" s="59"/>
      <c r="B8" s="29"/>
      <c r="C8" s="72"/>
      <c r="D8" s="72"/>
      <c r="E8" s="72"/>
      <c r="F8" s="72"/>
      <c r="G8" s="72"/>
      <c r="H8" s="72"/>
      <c r="I8" s="72"/>
      <c r="J8" s="72"/>
      <c r="K8" s="72"/>
      <c r="L8" s="72"/>
      <c r="M8" s="72"/>
      <c r="N8" s="72"/>
      <c r="O8" s="72"/>
      <c r="P8" s="95"/>
      <c r="Q8" s="59"/>
      <c r="R8" s="29"/>
      <c r="S8" s="72"/>
      <c r="T8" s="72"/>
      <c r="U8" s="72"/>
      <c r="V8" s="72"/>
      <c r="W8" s="72"/>
      <c r="X8" s="72"/>
      <c r="Y8" s="72"/>
      <c r="Z8" s="72"/>
      <c r="AA8" s="72"/>
      <c r="AB8" s="72"/>
      <c r="AC8" s="72"/>
      <c r="AD8" s="72"/>
      <c r="AE8" s="72"/>
      <c r="AF8" s="95"/>
      <c r="AG8" s="59"/>
      <c r="AH8" s="29"/>
      <c r="AI8" s="72"/>
      <c r="AJ8" s="72"/>
      <c r="AK8" s="72"/>
      <c r="AL8" s="72"/>
      <c r="AM8" s="72"/>
      <c r="AN8" s="72"/>
      <c r="AO8" s="72"/>
      <c r="AP8" s="72"/>
      <c r="AQ8" s="72"/>
      <c r="AR8" s="72"/>
      <c r="AS8" s="72"/>
      <c r="AT8" s="72"/>
      <c r="AU8" s="72"/>
      <c r="AV8" s="95"/>
      <c r="AW8" s="59"/>
      <c r="AX8" s="29"/>
      <c r="AY8" s="72"/>
      <c r="AZ8" s="72"/>
      <c r="BA8" s="72"/>
      <c r="BB8" s="72"/>
      <c r="BC8" s="72"/>
      <c r="BD8" s="72"/>
      <c r="BE8" s="72"/>
      <c r="BF8" s="72"/>
      <c r="BG8" s="72"/>
      <c r="BH8" s="72"/>
      <c r="BI8" s="72"/>
      <c r="BJ8" s="72"/>
      <c r="BK8" s="72"/>
      <c r="BL8" s="95"/>
    </row>
    <row r="9" spans="1:64" x14ac:dyDescent="0.2">
      <c r="B9" s="269" t="s">
        <v>562</v>
      </c>
      <c r="C9" s="72"/>
      <c r="D9" s="72"/>
      <c r="E9" s="72"/>
      <c r="F9" s="72"/>
      <c r="G9" s="72"/>
      <c r="H9" s="72"/>
      <c r="I9" s="72"/>
      <c r="J9" s="72"/>
      <c r="K9" s="72"/>
      <c r="L9" s="72"/>
      <c r="M9" s="72"/>
      <c r="N9" s="72"/>
      <c r="O9" s="72"/>
      <c r="P9" s="95"/>
      <c r="Q9" s="13"/>
      <c r="R9" s="269" t="s">
        <v>562</v>
      </c>
      <c r="S9" s="72"/>
      <c r="T9" s="72"/>
      <c r="U9" s="72"/>
      <c r="V9" s="72"/>
      <c r="W9" s="72"/>
      <c r="X9" s="72"/>
      <c r="Y9" s="72"/>
      <c r="Z9" s="72"/>
      <c r="AA9" s="72"/>
      <c r="AB9" s="72"/>
      <c r="AC9" s="72"/>
      <c r="AD9" s="72"/>
      <c r="AE9" s="72"/>
      <c r="AF9" s="95"/>
      <c r="AH9" s="269" t="s">
        <v>562</v>
      </c>
      <c r="AI9" s="72"/>
      <c r="AJ9" s="72"/>
      <c r="AK9" s="72"/>
      <c r="AL9" s="72"/>
      <c r="AM9" s="72"/>
      <c r="AN9" s="72"/>
      <c r="AO9" s="72"/>
      <c r="AP9" s="72"/>
      <c r="AQ9" s="72"/>
      <c r="AR9" s="72"/>
      <c r="AS9" s="72"/>
      <c r="AT9" s="72"/>
      <c r="AU9" s="72"/>
      <c r="AV9" s="95"/>
      <c r="AW9" s="13"/>
      <c r="AX9" s="269" t="s">
        <v>562</v>
      </c>
      <c r="AY9" s="72"/>
      <c r="AZ9" s="72"/>
      <c r="BA9" s="72"/>
      <c r="BB9" s="72"/>
      <c r="BC9" s="72"/>
      <c r="BD9" s="72"/>
      <c r="BE9" s="72"/>
      <c r="BF9" s="72"/>
      <c r="BG9" s="72"/>
      <c r="BH9" s="72"/>
      <c r="BI9" s="72"/>
      <c r="BJ9" s="72"/>
      <c r="BK9" s="72"/>
      <c r="BL9" s="95"/>
    </row>
    <row r="10" spans="1:64" x14ac:dyDescent="0.2">
      <c r="B10" s="269" t="s">
        <v>243</v>
      </c>
      <c r="C10" s="920" t="s">
        <v>970</v>
      </c>
      <c r="D10" s="72"/>
      <c r="E10" s="72"/>
      <c r="F10" s="72"/>
      <c r="G10" s="72"/>
      <c r="H10" s="72"/>
      <c r="I10" s="72"/>
      <c r="J10" s="72"/>
      <c r="K10" s="72"/>
      <c r="L10" s="72"/>
      <c r="M10" s="72"/>
      <c r="N10" s="72"/>
      <c r="O10" s="72"/>
      <c r="P10" s="95"/>
      <c r="Q10" s="13"/>
      <c r="R10" s="269" t="s">
        <v>243</v>
      </c>
      <c r="S10" s="920" t="s">
        <v>970</v>
      </c>
      <c r="T10" s="72"/>
      <c r="U10" s="72"/>
      <c r="V10" s="72"/>
      <c r="W10" s="72"/>
      <c r="X10" s="72"/>
      <c r="Y10" s="72"/>
      <c r="Z10" s="72"/>
      <c r="AA10" s="72"/>
      <c r="AB10" s="72"/>
      <c r="AC10" s="72"/>
      <c r="AD10" s="72"/>
      <c r="AE10" s="72"/>
      <c r="AF10" s="95"/>
      <c r="AH10" s="68" t="s">
        <v>624</v>
      </c>
      <c r="AI10" s="920" t="s">
        <v>971</v>
      </c>
      <c r="AJ10" s="72"/>
      <c r="AK10" s="72"/>
      <c r="AL10" s="72"/>
      <c r="AM10" s="72"/>
      <c r="AN10" s="72"/>
      <c r="AO10" s="72"/>
      <c r="AP10" s="72"/>
      <c r="AQ10" s="72"/>
      <c r="AR10" s="72"/>
      <c r="AS10" s="72"/>
      <c r="AT10" s="72"/>
      <c r="AU10" s="72"/>
      <c r="AV10" s="95"/>
      <c r="AW10" s="13"/>
      <c r="AX10" s="269" t="s">
        <v>628</v>
      </c>
      <c r="AY10" s="920" t="s">
        <v>972</v>
      </c>
      <c r="AZ10" s="72"/>
      <c r="BA10" s="72"/>
      <c r="BB10" s="72"/>
      <c r="BC10" s="72"/>
      <c r="BD10" s="72"/>
      <c r="BE10" s="72"/>
      <c r="BF10" s="72"/>
      <c r="BG10" s="72"/>
      <c r="BH10" s="72"/>
      <c r="BI10" s="72"/>
      <c r="BJ10" s="72"/>
      <c r="BK10" s="72"/>
      <c r="BL10" s="95"/>
    </row>
    <row r="11" spans="1:64" x14ac:dyDescent="0.2">
      <c r="B11" s="269" t="s">
        <v>244</v>
      </c>
      <c r="C11" s="844" t="s">
        <v>561</v>
      </c>
      <c r="D11" s="72"/>
      <c r="E11" s="72"/>
      <c r="F11" s="72"/>
      <c r="G11" s="72"/>
      <c r="H11" s="72"/>
      <c r="I11" s="72"/>
      <c r="J11" s="72"/>
      <c r="K11" s="72"/>
      <c r="L11" s="72"/>
      <c r="M11" s="72"/>
      <c r="N11" s="72"/>
      <c r="O11" s="72"/>
      <c r="P11" s="95"/>
      <c r="Q11" s="13"/>
      <c r="R11" s="269" t="s">
        <v>244</v>
      </c>
      <c r="S11" s="844" t="s">
        <v>561</v>
      </c>
      <c r="T11" s="72"/>
      <c r="U11" s="72"/>
      <c r="V11" s="72"/>
      <c r="W11" s="72"/>
      <c r="X11" s="72"/>
      <c r="Y11" s="72"/>
      <c r="Z11" s="72"/>
      <c r="AA11" s="72"/>
      <c r="AB11" s="72"/>
      <c r="AC11" s="72"/>
      <c r="AD11" s="72"/>
      <c r="AE11" s="72"/>
      <c r="AF11" s="95"/>
      <c r="AH11" s="269" t="s">
        <v>627</v>
      </c>
      <c r="AI11" s="920" t="s">
        <v>626</v>
      </c>
      <c r="AJ11" s="72"/>
      <c r="AK11" s="72"/>
      <c r="AL11" s="72"/>
      <c r="AM11" s="72"/>
      <c r="AN11" s="72"/>
      <c r="AO11" s="72"/>
      <c r="AP11" s="72"/>
      <c r="AQ11" s="72"/>
      <c r="AR11" s="72"/>
      <c r="AS11" s="72"/>
      <c r="AT11" s="72"/>
      <c r="AU11" s="72"/>
      <c r="AV11" s="95"/>
      <c r="AW11" s="13"/>
      <c r="AX11" s="269" t="s">
        <v>625</v>
      </c>
      <c r="AY11" s="920" t="s">
        <v>633</v>
      </c>
      <c r="AZ11" s="72"/>
      <c r="BA11" s="72"/>
      <c r="BB11" s="72"/>
      <c r="BC11" s="72"/>
      <c r="BD11" s="72"/>
      <c r="BE11" s="72"/>
      <c r="BF11" s="72"/>
      <c r="BG11" s="72"/>
      <c r="BH11" s="72"/>
      <c r="BI11" s="72"/>
      <c r="BJ11" s="72"/>
      <c r="BK11" s="72"/>
      <c r="BL11" s="95"/>
    </row>
    <row r="12" spans="1:64" x14ac:dyDescent="0.2">
      <c r="B12" s="29"/>
      <c r="C12" s="844" t="s">
        <v>560</v>
      </c>
      <c r="D12" s="72"/>
      <c r="E12" s="72"/>
      <c r="F12" s="72"/>
      <c r="G12" s="72"/>
      <c r="H12" s="72"/>
      <c r="I12" s="72"/>
      <c r="J12" s="72"/>
      <c r="K12" s="72"/>
      <c r="L12" s="72"/>
      <c r="M12" s="72"/>
      <c r="N12" s="72"/>
      <c r="O12" s="72"/>
      <c r="P12" s="95"/>
      <c r="Q12" s="13"/>
      <c r="R12" s="29"/>
      <c r="S12" s="844" t="s">
        <v>563</v>
      </c>
      <c r="T12" s="72"/>
      <c r="U12" s="72"/>
      <c r="V12" s="72"/>
      <c r="W12" s="72"/>
      <c r="X12" s="72"/>
      <c r="Y12" s="72"/>
      <c r="Z12" s="72"/>
      <c r="AA12" s="72"/>
      <c r="AB12" s="72"/>
      <c r="AC12" s="72"/>
      <c r="AD12" s="72"/>
      <c r="AE12" s="72"/>
      <c r="AF12" s="95"/>
      <c r="AH12" s="29"/>
      <c r="AI12" s="68" t="s">
        <v>596</v>
      </c>
      <c r="AJ12" s="72"/>
      <c r="AK12" s="72"/>
      <c r="AL12" s="72"/>
      <c r="AM12" s="72"/>
      <c r="AN12" s="72"/>
      <c r="AO12" s="72"/>
      <c r="AP12" s="72"/>
      <c r="AQ12" s="72"/>
      <c r="AR12" s="72"/>
      <c r="AS12" s="72"/>
      <c r="AT12" s="72"/>
      <c r="AU12" s="72"/>
      <c r="AV12" s="95"/>
      <c r="AW12" s="13"/>
      <c r="AX12" s="29"/>
      <c r="AY12" s="68" t="s">
        <v>597</v>
      </c>
      <c r="AZ12" s="72"/>
      <c r="BA12" s="72"/>
      <c r="BB12" s="72"/>
      <c r="BC12" s="72"/>
      <c r="BD12" s="72"/>
      <c r="BE12" s="72"/>
      <c r="BF12" s="72"/>
      <c r="BG12" s="72"/>
      <c r="BH12" s="72"/>
      <c r="BI12" s="72"/>
      <c r="BJ12" s="72"/>
      <c r="BK12" s="72"/>
      <c r="BL12" s="95"/>
    </row>
    <row r="13" spans="1:64" x14ac:dyDescent="0.2">
      <c r="B13" s="29"/>
      <c r="C13" s="72"/>
      <c r="D13" s="72"/>
      <c r="E13" s="72"/>
      <c r="F13" s="72"/>
      <c r="G13" s="72"/>
      <c r="H13" s="72"/>
      <c r="I13" s="72"/>
      <c r="J13" s="72"/>
      <c r="K13" s="72"/>
      <c r="L13" s="72"/>
      <c r="M13" s="72"/>
      <c r="N13" s="72"/>
      <c r="O13" s="72"/>
      <c r="P13" s="95"/>
      <c r="Q13" s="13"/>
      <c r="R13" s="29"/>
      <c r="S13" s="72"/>
      <c r="T13" s="72"/>
      <c r="U13" s="72"/>
      <c r="V13" s="72"/>
      <c r="W13" s="72"/>
      <c r="X13" s="72"/>
      <c r="Y13" s="72"/>
      <c r="Z13" s="72"/>
      <c r="AA13" s="72"/>
      <c r="AB13" s="72"/>
      <c r="AC13" s="72"/>
      <c r="AD13" s="72"/>
      <c r="AE13" s="72"/>
      <c r="AF13" s="95"/>
      <c r="AH13" s="29"/>
      <c r="AI13" s="72"/>
      <c r="AJ13" s="72"/>
      <c r="AK13" s="72"/>
      <c r="AL13" s="72"/>
      <c r="AM13" s="72"/>
      <c r="AN13" s="72"/>
      <c r="AO13" s="72"/>
      <c r="AP13" s="72"/>
      <c r="AQ13" s="72"/>
      <c r="AR13" s="72"/>
      <c r="AS13" s="72"/>
      <c r="AT13" s="72"/>
      <c r="AU13" s="72"/>
      <c r="AV13" s="95"/>
      <c r="AW13" s="13"/>
      <c r="AX13" s="29"/>
      <c r="AY13" s="72"/>
      <c r="AZ13" s="72"/>
      <c r="BA13" s="72"/>
      <c r="BB13" s="72"/>
      <c r="BC13" s="72"/>
      <c r="BD13" s="72"/>
      <c r="BE13" s="72"/>
      <c r="BF13" s="72"/>
      <c r="BG13" s="72"/>
      <c r="BH13" s="72"/>
      <c r="BI13" s="72"/>
      <c r="BJ13" s="72"/>
      <c r="BK13" s="72"/>
      <c r="BL13" s="95"/>
    </row>
    <row r="14" spans="1:64" x14ac:dyDescent="0.2">
      <c r="B14" s="260"/>
      <c r="C14" s="278"/>
      <c r="D14" s="75"/>
      <c r="E14" s="75"/>
      <c r="F14" s="75"/>
      <c r="G14" s="75"/>
      <c r="H14" s="75"/>
      <c r="I14" s="75"/>
      <c r="J14" s="75"/>
      <c r="K14" s="75"/>
      <c r="L14" s="75"/>
      <c r="M14" s="75"/>
      <c r="N14" s="75"/>
      <c r="O14" s="75"/>
      <c r="P14" s="61" t="s">
        <v>98</v>
      </c>
      <c r="Q14" s="13"/>
      <c r="R14" s="260"/>
      <c r="S14" s="278"/>
      <c r="T14" s="75"/>
      <c r="U14" s="75"/>
      <c r="V14" s="75"/>
      <c r="W14" s="75"/>
      <c r="X14" s="75"/>
      <c r="Y14" s="75"/>
      <c r="Z14" s="75"/>
      <c r="AA14" s="75"/>
      <c r="AB14" s="75"/>
      <c r="AC14" s="75"/>
      <c r="AD14" s="75"/>
      <c r="AE14" s="75"/>
      <c r="AF14" s="61" t="s">
        <v>98</v>
      </c>
      <c r="AH14" s="260"/>
      <c r="AI14" s="278"/>
      <c r="AJ14" s="75"/>
      <c r="AK14" s="75"/>
      <c r="AL14" s="75"/>
      <c r="AM14" s="75"/>
      <c r="AN14" s="75"/>
      <c r="AO14" s="75"/>
      <c r="AP14" s="75"/>
      <c r="AQ14" s="75"/>
      <c r="AR14" s="75"/>
      <c r="AS14" s="75"/>
      <c r="AT14" s="75"/>
      <c r="AU14" s="75"/>
      <c r="AV14" s="61" t="s">
        <v>98</v>
      </c>
      <c r="AW14" s="13"/>
      <c r="AX14" s="260"/>
      <c r="AY14" s="278"/>
      <c r="AZ14" s="75"/>
      <c r="BA14" s="75"/>
      <c r="BB14" s="75"/>
      <c r="BC14" s="75"/>
      <c r="BD14" s="75"/>
      <c r="BE14" s="75"/>
      <c r="BF14" s="75"/>
      <c r="BG14" s="75"/>
      <c r="BH14" s="75"/>
      <c r="BI14" s="75"/>
      <c r="BJ14" s="75"/>
      <c r="BK14" s="75"/>
      <c r="BL14" s="61" t="s">
        <v>98</v>
      </c>
    </row>
    <row r="15" spans="1:64" x14ac:dyDescent="0.2">
      <c r="A15" s="39"/>
      <c r="B15" s="74"/>
      <c r="C15" s="76"/>
      <c r="D15" s="76"/>
      <c r="E15" s="76"/>
      <c r="F15" s="76"/>
      <c r="G15" s="76"/>
      <c r="H15" s="76"/>
      <c r="I15" s="76"/>
      <c r="J15" s="76"/>
      <c r="K15" s="76"/>
      <c r="L15" s="76"/>
      <c r="M15" s="76"/>
      <c r="N15" s="76"/>
      <c r="O15" s="76"/>
      <c r="P15" s="62"/>
      <c r="Q15" s="39"/>
      <c r="R15" s="74"/>
      <c r="S15" s="76"/>
      <c r="T15" s="76"/>
      <c r="U15" s="76"/>
      <c r="V15" s="76"/>
      <c r="W15" s="76"/>
      <c r="X15" s="76"/>
      <c r="Y15" s="76"/>
      <c r="Z15" s="76"/>
      <c r="AA15" s="76"/>
      <c r="AB15" s="76"/>
      <c r="AC15" s="76"/>
      <c r="AD15" s="76"/>
      <c r="AE15" s="76"/>
      <c r="AF15" s="62"/>
      <c r="AG15" s="39"/>
      <c r="AH15" s="74"/>
      <c r="AI15" s="76"/>
      <c r="AJ15" s="76"/>
      <c r="AK15" s="76"/>
      <c r="AL15" s="76"/>
      <c r="AM15" s="76"/>
      <c r="AN15" s="76"/>
      <c r="AO15" s="76"/>
      <c r="AP15" s="76"/>
      <c r="AQ15" s="76"/>
      <c r="AR15" s="76"/>
      <c r="AS15" s="76"/>
      <c r="AT15" s="76"/>
      <c r="AU15" s="76"/>
      <c r="AV15" s="62"/>
      <c r="AW15" s="39"/>
      <c r="AX15" s="74"/>
      <c r="AY15" s="76"/>
      <c r="AZ15" s="76"/>
      <c r="BA15" s="76"/>
      <c r="BB15" s="76"/>
      <c r="BC15" s="76"/>
      <c r="BD15" s="76"/>
      <c r="BE15" s="76"/>
      <c r="BF15" s="76"/>
      <c r="BG15" s="76"/>
      <c r="BH15" s="76"/>
      <c r="BI15" s="76"/>
      <c r="BJ15" s="76"/>
      <c r="BK15" s="76"/>
      <c r="BL15" s="62"/>
    </row>
    <row r="16" spans="1:64" x14ac:dyDescent="0.2">
      <c r="B16" s="64" t="s">
        <v>238</v>
      </c>
      <c r="C16" s="262" t="s">
        <v>35</v>
      </c>
      <c r="D16" s="262" t="s">
        <v>121</v>
      </c>
      <c r="E16" s="262" t="s">
        <v>123</v>
      </c>
      <c r="F16" s="262" t="s">
        <v>36</v>
      </c>
      <c r="G16" s="262" t="s">
        <v>37</v>
      </c>
      <c r="H16" s="262" t="s">
        <v>38</v>
      </c>
      <c r="I16" s="262" t="s">
        <v>39</v>
      </c>
      <c r="J16" s="262" t="s">
        <v>125</v>
      </c>
      <c r="K16" s="262" t="s">
        <v>126</v>
      </c>
      <c r="L16" s="262" t="s">
        <v>127</v>
      </c>
      <c r="M16" s="263">
        <v>100000</v>
      </c>
      <c r="N16" s="264" t="s">
        <v>228</v>
      </c>
      <c r="O16" s="264" t="s">
        <v>228</v>
      </c>
      <c r="P16" s="264" t="s">
        <v>77</v>
      </c>
      <c r="Q16" s="13"/>
      <c r="R16" s="64" t="s">
        <v>238</v>
      </c>
      <c r="S16" s="262" t="s">
        <v>35</v>
      </c>
      <c r="T16" s="262" t="s">
        <v>121</v>
      </c>
      <c r="U16" s="262" t="s">
        <v>123</v>
      </c>
      <c r="V16" s="262" t="s">
        <v>36</v>
      </c>
      <c r="W16" s="262" t="s">
        <v>37</v>
      </c>
      <c r="X16" s="262" t="s">
        <v>38</v>
      </c>
      <c r="Y16" s="262" t="s">
        <v>39</v>
      </c>
      <c r="Z16" s="262" t="s">
        <v>125</v>
      </c>
      <c r="AA16" s="262" t="s">
        <v>126</v>
      </c>
      <c r="AB16" s="262" t="s">
        <v>127</v>
      </c>
      <c r="AC16" s="263">
        <v>100000</v>
      </c>
      <c r="AD16" s="264" t="s">
        <v>228</v>
      </c>
      <c r="AE16" s="264" t="s">
        <v>228</v>
      </c>
      <c r="AF16" s="264" t="s">
        <v>77</v>
      </c>
      <c r="AH16" s="64" t="s">
        <v>238</v>
      </c>
      <c r="AI16" s="262" t="s">
        <v>35</v>
      </c>
      <c r="AJ16" s="262" t="s">
        <v>121</v>
      </c>
      <c r="AK16" s="262" t="s">
        <v>123</v>
      </c>
      <c r="AL16" s="262" t="s">
        <v>36</v>
      </c>
      <c r="AM16" s="262" t="s">
        <v>37</v>
      </c>
      <c r="AN16" s="262" t="s">
        <v>38</v>
      </c>
      <c r="AO16" s="262" t="s">
        <v>39</v>
      </c>
      <c r="AP16" s="262" t="s">
        <v>125</v>
      </c>
      <c r="AQ16" s="262" t="s">
        <v>126</v>
      </c>
      <c r="AR16" s="262" t="s">
        <v>127</v>
      </c>
      <c r="AS16" s="263">
        <v>100000</v>
      </c>
      <c r="AT16" s="264" t="s">
        <v>228</v>
      </c>
      <c r="AU16" s="264" t="s">
        <v>228</v>
      </c>
      <c r="AV16" s="264" t="s">
        <v>77</v>
      </c>
      <c r="AW16" s="13"/>
      <c r="AX16" s="64" t="s">
        <v>238</v>
      </c>
      <c r="AY16" s="262" t="s">
        <v>35</v>
      </c>
      <c r="AZ16" s="262" t="s">
        <v>121</v>
      </c>
      <c r="BA16" s="262" t="s">
        <v>123</v>
      </c>
      <c r="BB16" s="262" t="s">
        <v>36</v>
      </c>
      <c r="BC16" s="262" t="s">
        <v>37</v>
      </c>
      <c r="BD16" s="262" t="s">
        <v>38</v>
      </c>
      <c r="BE16" s="262" t="s">
        <v>39</v>
      </c>
      <c r="BF16" s="262" t="s">
        <v>125</v>
      </c>
      <c r="BG16" s="262" t="s">
        <v>126</v>
      </c>
      <c r="BH16" s="262" t="s">
        <v>127</v>
      </c>
      <c r="BI16" s="263">
        <v>100000</v>
      </c>
      <c r="BJ16" s="264" t="s">
        <v>228</v>
      </c>
      <c r="BK16" s="264" t="s">
        <v>228</v>
      </c>
      <c r="BL16" s="264" t="s">
        <v>77</v>
      </c>
    </row>
    <row r="17" spans="2:64" x14ac:dyDescent="0.2">
      <c r="B17" s="65"/>
      <c r="C17" s="261" t="s">
        <v>120</v>
      </c>
      <c r="D17" s="261" t="s">
        <v>40</v>
      </c>
      <c r="E17" s="261" t="s">
        <v>40</v>
      </c>
      <c r="F17" s="261" t="s">
        <v>40</v>
      </c>
      <c r="G17" s="261" t="s">
        <v>40</v>
      </c>
      <c r="H17" s="261" t="s">
        <v>40</v>
      </c>
      <c r="I17" s="261" t="s">
        <v>40</v>
      </c>
      <c r="J17" s="261" t="s">
        <v>40</v>
      </c>
      <c r="K17" s="261" t="s">
        <v>40</v>
      </c>
      <c r="L17" s="261" t="s">
        <v>40</v>
      </c>
      <c r="M17" s="261" t="s">
        <v>43</v>
      </c>
      <c r="N17" s="12" t="s">
        <v>230</v>
      </c>
      <c r="O17" s="12" t="s">
        <v>138</v>
      </c>
      <c r="P17" s="12" t="s">
        <v>137</v>
      </c>
      <c r="Q17" s="13"/>
      <c r="R17" s="65"/>
      <c r="S17" s="261" t="s">
        <v>120</v>
      </c>
      <c r="T17" s="261" t="s">
        <v>40</v>
      </c>
      <c r="U17" s="261" t="s">
        <v>40</v>
      </c>
      <c r="V17" s="261" t="s">
        <v>40</v>
      </c>
      <c r="W17" s="261" t="s">
        <v>40</v>
      </c>
      <c r="X17" s="261" t="s">
        <v>40</v>
      </c>
      <c r="Y17" s="261" t="s">
        <v>40</v>
      </c>
      <c r="Z17" s="261" t="s">
        <v>40</v>
      </c>
      <c r="AA17" s="261" t="s">
        <v>40</v>
      </c>
      <c r="AB17" s="261" t="s">
        <v>40</v>
      </c>
      <c r="AC17" s="261" t="s">
        <v>43</v>
      </c>
      <c r="AD17" s="12" t="s">
        <v>230</v>
      </c>
      <c r="AE17" s="12" t="s">
        <v>138</v>
      </c>
      <c r="AF17" s="12" t="s">
        <v>137</v>
      </c>
      <c r="AH17" s="65"/>
      <c r="AI17" s="261" t="s">
        <v>120</v>
      </c>
      <c r="AJ17" s="261" t="s">
        <v>40</v>
      </c>
      <c r="AK17" s="261" t="s">
        <v>40</v>
      </c>
      <c r="AL17" s="261" t="s">
        <v>40</v>
      </c>
      <c r="AM17" s="261" t="s">
        <v>40</v>
      </c>
      <c r="AN17" s="261" t="s">
        <v>40</v>
      </c>
      <c r="AO17" s="261" t="s">
        <v>40</v>
      </c>
      <c r="AP17" s="261" t="s">
        <v>40</v>
      </c>
      <c r="AQ17" s="261" t="s">
        <v>40</v>
      </c>
      <c r="AR17" s="261" t="s">
        <v>40</v>
      </c>
      <c r="AS17" s="261" t="s">
        <v>43</v>
      </c>
      <c r="AT17" s="12" t="s">
        <v>230</v>
      </c>
      <c r="AU17" s="12" t="s">
        <v>138</v>
      </c>
      <c r="AV17" s="12" t="s">
        <v>137</v>
      </c>
      <c r="AW17" s="13"/>
      <c r="AX17" s="65"/>
      <c r="AY17" s="261" t="s">
        <v>120</v>
      </c>
      <c r="AZ17" s="261" t="s">
        <v>40</v>
      </c>
      <c r="BA17" s="261" t="s">
        <v>40</v>
      </c>
      <c r="BB17" s="261" t="s">
        <v>40</v>
      </c>
      <c r="BC17" s="261" t="s">
        <v>40</v>
      </c>
      <c r="BD17" s="261" t="s">
        <v>40</v>
      </c>
      <c r="BE17" s="261" t="s">
        <v>40</v>
      </c>
      <c r="BF17" s="261" t="s">
        <v>40</v>
      </c>
      <c r="BG17" s="261" t="s">
        <v>40</v>
      </c>
      <c r="BH17" s="261" t="s">
        <v>40</v>
      </c>
      <c r="BI17" s="261" t="s">
        <v>43</v>
      </c>
      <c r="BJ17" s="12" t="s">
        <v>230</v>
      </c>
      <c r="BK17" s="12" t="s">
        <v>138</v>
      </c>
      <c r="BL17" s="12" t="s">
        <v>137</v>
      </c>
    </row>
    <row r="18" spans="2:64" x14ac:dyDescent="0.2">
      <c r="B18" s="219"/>
      <c r="C18" s="265" t="s">
        <v>43</v>
      </c>
      <c r="D18" s="265" t="s">
        <v>122</v>
      </c>
      <c r="E18" s="265" t="s">
        <v>124</v>
      </c>
      <c r="F18" s="265" t="s">
        <v>44</v>
      </c>
      <c r="G18" s="265" t="s">
        <v>45</v>
      </c>
      <c r="H18" s="265" t="s">
        <v>46</v>
      </c>
      <c r="I18" s="265" t="s">
        <v>42</v>
      </c>
      <c r="J18" s="265" t="s">
        <v>128</v>
      </c>
      <c r="K18" s="265" t="s">
        <v>129</v>
      </c>
      <c r="L18" s="265" t="s">
        <v>130</v>
      </c>
      <c r="M18" s="265" t="s">
        <v>131</v>
      </c>
      <c r="N18" s="266" t="s">
        <v>138</v>
      </c>
      <c r="O18" s="266" t="s">
        <v>131</v>
      </c>
      <c r="P18" s="266" t="s">
        <v>41</v>
      </c>
      <c r="Q18" s="13"/>
      <c r="R18" s="219"/>
      <c r="S18" s="265" t="s">
        <v>43</v>
      </c>
      <c r="T18" s="265" t="s">
        <v>122</v>
      </c>
      <c r="U18" s="265" t="s">
        <v>124</v>
      </c>
      <c r="V18" s="265" t="s">
        <v>44</v>
      </c>
      <c r="W18" s="265" t="s">
        <v>45</v>
      </c>
      <c r="X18" s="265" t="s">
        <v>46</v>
      </c>
      <c r="Y18" s="265" t="s">
        <v>42</v>
      </c>
      <c r="Z18" s="265" t="s">
        <v>128</v>
      </c>
      <c r="AA18" s="265" t="s">
        <v>129</v>
      </c>
      <c r="AB18" s="265" t="s">
        <v>130</v>
      </c>
      <c r="AC18" s="265" t="s">
        <v>131</v>
      </c>
      <c r="AD18" s="266" t="s">
        <v>138</v>
      </c>
      <c r="AE18" s="266" t="s">
        <v>131</v>
      </c>
      <c r="AF18" s="266" t="s">
        <v>41</v>
      </c>
      <c r="AH18" s="219"/>
      <c r="AI18" s="265" t="s">
        <v>43</v>
      </c>
      <c r="AJ18" s="265" t="s">
        <v>122</v>
      </c>
      <c r="AK18" s="265" t="s">
        <v>124</v>
      </c>
      <c r="AL18" s="265" t="s">
        <v>44</v>
      </c>
      <c r="AM18" s="265" t="s">
        <v>45</v>
      </c>
      <c r="AN18" s="265" t="s">
        <v>46</v>
      </c>
      <c r="AO18" s="265" t="s">
        <v>42</v>
      </c>
      <c r="AP18" s="265" t="s">
        <v>128</v>
      </c>
      <c r="AQ18" s="265" t="s">
        <v>129</v>
      </c>
      <c r="AR18" s="265" t="s">
        <v>130</v>
      </c>
      <c r="AS18" s="265" t="s">
        <v>131</v>
      </c>
      <c r="AT18" s="266" t="s">
        <v>138</v>
      </c>
      <c r="AU18" s="266" t="s">
        <v>131</v>
      </c>
      <c r="AV18" s="266" t="s">
        <v>41</v>
      </c>
      <c r="AW18" s="13"/>
      <c r="AX18" s="219"/>
      <c r="AY18" s="265" t="s">
        <v>43</v>
      </c>
      <c r="AZ18" s="265" t="s">
        <v>122</v>
      </c>
      <c r="BA18" s="265" t="s">
        <v>124</v>
      </c>
      <c r="BB18" s="265" t="s">
        <v>44</v>
      </c>
      <c r="BC18" s="265" t="s">
        <v>45</v>
      </c>
      <c r="BD18" s="265" t="s">
        <v>46</v>
      </c>
      <c r="BE18" s="265" t="s">
        <v>42</v>
      </c>
      <c r="BF18" s="265" t="s">
        <v>128</v>
      </c>
      <c r="BG18" s="265" t="s">
        <v>129</v>
      </c>
      <c r="BH18" s="265" t="s">
        <v>130</v>
      </c>
      <c r="BI18" s="265" t="s">
        <v>131</v>
      </c>
      <c r="BJ18" s="266" t="s">
        <v>138</v>
      </c>
      <c r="BK18" s="266" t="s">
        <v>131</v>
      </c>
      <c r="BL18" s="266" t="s">
        <v>41</v>
      </c>
    </row>
    <row r="19" spans="2:64" ht="16.5" customHeight="1" x14ac:dyDescent="0.25">
      <c r="B19" s="606" t="s">
        <v>90</v>
      </c>
      <c r="C19" s="607">
        <v>1894.1284000000001</v>
      </c>
      <c r="D19" s="607">
        <v>1380.277</v>
      </c>
      <c r="E19" s="607">
        <v>1137.9429</v>
      </c>
      <c r="F19" s="607">
        <v>1159.0710999999999</v>
      </c>
      <c r="G19" s="607">
        <v>1294.7934</v>
      </c>
      <c r="H19" s="607">
        <v>1445.1451999999999</v>
      </c>
      <c r="I19" s="607">
        <v>1541.4</v>
      </c>
      <c r="J19" s="607">
        <v>1691.4081000000001</v>
      </c>
      <c r="K19" s="607">
        <v>1848.8829000000001</v>
      </c>
      <c r="L19" s="607">
        <v>2069.0392999999999</v>
      </c>
      <c r="M19" s="607">
        <v>2236.4982</v>
      </c>
      <c r="N19" s="608">
        <v>1321.9350999999999</v>
      </c>
      <c r="O19" s="608">
        <v>1968.5328</v>
      </c>
      <c r="P19" s="609">
        <v>1649.5526</v>
      </c>
      <c r="Q19" s="13"/>
      <c r="R19" s="606" t="s">
        <v>90</v>
      </c>
      <c r="S19" s="607">
        <v>1781.8144</v>
      </c>
      <c r="T19" s="607">
        <v>1285.2360000000001</v>
      </c>
      <c r="U19" s="607">
        <v>1059.5410999999999</v>
      </c>
      <c r="V19" s="607">
        <v>1085.0029999999999</v>
      </c>
      <c r="W19" s="607">
        <v>1219.4697000000001</v>
      </c>
      <c r="X19" s="607">
        <v>1367.9502</v>
      </c>
      <c r="Y19" s="607">
        <v>1458.7049999999999</v>
      </c>
      <c r="Z19" s="607">
        <v>1606.3803</v>
      </c>
      <c r="AA19" s="607">
        <v>1747.5469000000001</v>
      </c>
      <c r="AB19" s="607">
        <v>1929.3306</v>
      </c>
      <c r="AC19" s="607">
        <v>2112.8206</v>
      </c>
      <c r="AD19" s="608">
        <v>1243.9676999999999</v>
      </c>
      <c r="AE19" s="608">
        <v>1857.3630000000001</v>
      </c>
      <c r="AF19" s="609">
        <v>1554.7623000000001</v>
      </c>
      <c r="AH19" s="606" t="s">
        <v>90</v>
      </c>
      <c r="AI19" s="607">
        <v>2033.1047000000001</v>
      </c>
      <c r="AJ19" s="607">
        <v>1432.7048</v>
      </c>
      <c r="AK19" s="607">
        <v>1169.2466999999999</v>
      </c>
      <c r="AL19" s="607">
        <v>1172.8193000000001</v>
      </c>
      <c r="AM19" s="607">
        <v>1296.4621</v>
      </c>
      <c r="AN19" s="607">
        <v>1441.9160999999999</v>
      </c>
      <c r="AO19" s="607">
        <v>1531.9919</v>
      </c>
      <c r="AP19" s="607">
        <v>1684.5525</v>
      </c>
      <c r="AQ19" s="607">
        <v>1851.7489</v>
      </c>
      <c r="AR19" s="607">
        <v>2055.3456000000001</v>
      </c>
      <c r="AS19" s="607">
        <v>2219.7003</v>
      </c>
      <c r="AT19" s="608">
        <v>1328.9449</v>
      </c>
      <c r="AU19" s="608">
        <v>1960.5368000000001</v>
      </c>
      <c r="AV19" s="609">
        <v>1648.9593</v>
      </c>
      <c r="AW19" s="13"/>
      <c r="AX19" s="606" t="s">
        <v>90</v>
      </c>
      <c r="AY19" s="607">
        <v>1931.1956</v>
      </c>
      <c r="AZ19" s="607">
        <v>1354.66</v>
      </c>
      <c r="BA19" s="607">
        <v>1107.3457000000001</v>
      </c>
      <c r="BB19" s="607">
        <v>1111.9844000000001</v>
      </c>
      <c r="BC19" s="607">
        <v>1237.2955999999999</v>
      </c>
      <c r="BD19" s="607">
        <v>1377.1663000000001</v>
      </c>
      <c r="BE19" s="607">
        <v>1458.3454999999999</v>
      </c>
      <c r="BF19" s="607">
        <v>1604.8931</v>
      </c>
      <c r="BG19" s="607">
        <v>1754.4761000000001</v>
      </c>
      <c r="BH19" s="607">
        <v>1914.1233999999999</v>
      </c>
      <c r="BI19" s="607">
        <v>2046.9843000000001</v>
      </c>
      <c r="BJ19" s="608">
        <v>1263.9496999999999</v>
      </c>
      <c r="BK19" s="608">
        <v>1836.952</v>
      </c>
      <c r="BL19" s="609">
        <v>1554.278</v>
      </c>
    </row>
    <row r="20" spans="2:64" ht="16.5" customHeight="1" x14ac:dyDescent="0.25">
      <c r="B20" s="610" t="s">
        <v>239</v>
      </c>
      <c r="C20" s="611">
        <v>1894.1284000000001</v>
      </c>
      <c r="D20" s="611">
        <v>1379.4512</v>
      </c>
      <c r="E20" s="611">
        <v>1137.1369</v>
      </c>
      <c r="F20" s="611">
        <v>1156.8637000000001</v>
      </c>
      <c r="G20" s="611">
        <v>1290.4322</v>
      </c>
      <c r="H20" s="611">
        <v>1437.6392000000001</v>
      </c>
      <c r="I20" s="611">
        <v>1523.7155</v>
      </c>
      <c r="J20" s="611">
        <v>1681.7424000000001</v>
      </c>
      <c r="K20" s="611">
        <v>1847.3806999999999</v>
      </c>
      <c r="L20" s="611">
        <v>2074.6586000000002</v>
      </c>
      <c r="M20" s="611">
        <v>2244.1412</v>
      </c>
      <c r="N20" s="612">
        <v>1313.412</v>
      </c>
      <c r="O20" s="612">
        <v>1971.3454999999999</v>
      </c>
      <c r="P20" s="613">
        <v>1639.4477999999999</v>
      </c>
      <c r="Q20" s="13"/>
      <c r="R20" s="610" t="s">
        <v>239</v>
      </c>
      <c r="S20" s="611">
        <v>1781.8144</v>
      </c>
      <c r="T20" s="611">
        <v>1284.3911000000001</v>
      </c>
      <c r="U20" s="611">
        <v>1058.723</v>
      </c>
      <c r="V20" s="611">
        <v>1082.7153000000001</v>
      </c>
      <c r="W20" s="611">
        <v>1214.9155000000001</v>
      </c>
      <c r="X20" s="611">
        <v>1360.2434000000001</v>
      </c>
      <c r="Y20" s="611">
        <v>1440.1596999999999</v>
      </c>
      <c r="Z20" s="611">
        <v>1594.9124999999999</v>
      </c>
      <c r="AA20" s="611">
        <v>1744.7808</v>
      </c>
      <c r="AB20" s="611">
        <v>1934.4657999999999</v>
      </c>
      <c r="AC20" s="611">
        <v>2119.4974999999999</v>
      </c>
      <c r="AD20" s="612">
        <v>1235.1753000000001</v>
      </c>
      <c r="AE20" s="612">
        <v>1859.0643</v>
      </c>
      <c r="AF20" s="613">
        <v>1544.3405</v>
      </c>
      <c r="AH20" s="610" t="s">
        <v>239</v>
      </c>
      <c r="AI20" s="611">
        <v>2033.1047000000001</v>
      </c>
      <c r="AJ20" s="611">
        <v>1431.3281999999999</v>
      </c>
      <c r="AK20" s="611">
        <v>1167.9235000000001</v>
      </c>
      <c r="AL20" s="611">
        <v>1170.3418999999999</v>
      </c>
      <c r="AM20" s="611">
        <v>1291.8273999999999</v>
      </c>
      <c r="AN20" s="611">
        <v>1434.0446999999999</v>
      </c>
      <c r="AO20" s="611">
        <v>1515.9579000000001</v>
      </c>
      <c r="AP20" s="611">
        <v>1672.2994000000001</v>
      </c>
      <c r="AQ20" s="611">
        <v>1847.7954</v>
      </c>
      <c r="AR20" s="611">
        <v>2062.7559000000001</v>
      </c>
      <c r="AS20" s="611">
        <v>2227.5814</v>
      </c>
      <c r="AT20" s="612">
        <v>1320.7183</v>
      </c>
      <c r="AU20" s="612">
        <v>1962.3594000000001</v>
      </c>
      <c r="AV20" s="613">
        <v>1638.6804</v>
      </c>
      <c r="AW20" s="13"/>
      <c r="AX20" s="610" t="s">
        <v>239</v>
      </c>
      <c r="AY20" s="611">
        <v>1931.1956</v>
      </c>
      <c r="AZ20" s="611">
        <v>1353.2677000000001</v>
      </c>
      <c r="BA20" s="611">
        <v>1106.0124000000001</v>
      </c>
      <c r="BB20" s="611">
        <v>1109.3922</v>
      </c>
      <c r="BC20" s="611">
        <v>1232.4167</v>
      </c>
      <c r="BD20" s="611">
        <v>1369.27</v>
      </c>
      <c r="BE20" s="611">
        <v>1444.0198</v>
      </c>
      <c r="BF20" s="611">
        <v>1589.4283</v>
      </c>
      <c r="BG20" s="611">
        <v>1748.2104999999999</v>
      </c>
      <c r="BH20" s="611">
        <v>1921.0256999999999</v>
      </c>
      <c r="BI20" s="611">
        <v>2053.1093000000001</v>
      </c>
      <c r="BJ20" s="612">
        <v>1256.1152999999999</v>
      </c>
      <c r="BK20" s="612">
        <v>1836.3610000000001</v>
      </c>
      <c r="BL20" s="613">
        <v>1543.6532</v>
      </c>
    </row>
    <row r="21" spans="2:64" ht="16.5" customHeight="1" x14ac:dyDescent="0.25">
      <c r="B21" s="614" t="s">
        <v>501</v>
      </c>
      <c r="C21" s="615"/>
      <c r="D21" s="615"/>
      <c r="E21" s="615"/>
      <c r="F21" s="615"/>
      <c r="G21" s="615"/>
      <c r="H21" s="615"/>
      <c r="I21" s="615"/>
      <c r="J21" s="615"/>
      <c r="K21" s="615"/>
      <c r="L21" s="615"/>
      <c r="M21" s="615"/>
      <c r="N21" s="616"/>
      <c r="O21" s="616"/>
      <c r="P21" s="617"/>
      <c r="Q21" s="13"/>
      <c r="R21" s="614" t="s">
        <v>501</v>
      </c>
      <c r="S21" s="615"/>
      <c r="T21" s="615"/>
      <c r="U21" s="615"/>
      <c r="V21" s="615"/>
      <c r="W21" s="615"/>
      <c r="X21" s="615"/>
      <c r="Y21" s="615"/>
      <c r="Z21" s="615"/>
      <c r="AA21" s="615"/>
      <c r="AB21" s="615"/>
      <c r="AC21" s="615"/>
      <c r="AD21" s="616"/>
      <c r="AE21" s="616"/>
      <c r="AF21" s="617"/>
      <c r="AH21" s="614" t="s">
        <v>501</v>
      </c>
      <c r="AI21" s="615"/>
      <c r="AJ21" s="615"/>
      <c r="AK21" s="615"/>
      <c r="AL21" s="615"/>
      <c r="AM21" s="615"/>
      <c r="AN21" s="615"/>
      <c r="AO21" s="615"/>
      <c r="AP21" s="615"/>
      <c r="AQ21" s="615"/>
      <c r="AR21" s="615"/>
      <c r="AS21" s="615"/>
      <c r="AT21" s="616"/>
      <c r="AU21" s="616"/>
      <c r="AV21" s="617"/>
      <c r="AW21" s="13"/>
      <c r="AX21" s="614" t="s">
        <v>501</v>
      </c>
      <c r="AY21" s="615"/>
      <c r="AZ21" s="615"/>
      <c r="BA21" s="615"/>
      <c r="BB21" s="615"/>
      <c r="BC21" s="615"/>
      <c r="BD21" s="615"/>
      <c r="BE21" s="615"/>
      <c r="BF21" s="615"/>
      <c r="BG21" s="615"/>
      <c r="BH21" s="615"/>
      <c r="BI21" s="615"/>
      <c r="BJ21" s="616"/>
      <c r="BK21" s="616"/>
      <c r="BL21" s="617"/>
    </row>
    <row r="22" spans="2:64" ht="16.5" customHeight="1" x14ac:dyDescent="0.25">
      <c r="B22" s="618" t="s">
        <v>766</v>
      </c>
      <c r="C22" s="619">
        <v>2948.3519999999999</v>
      </c>
      <c r="D22" s="619">
        <v>2102.3690999999999</v>
      </c>
      <c r="E22" s="619">
        <v>1653.3748000000001</v>
      </c>
      <c r="F22" s="619">
        <v>1337.3607999999999</v>
      </c>
      <c r="G22" s="619">
        <v>1472.4273000000001</v>
      </c>
      <c r="H22" s="619">
        <v>1579.9157</v>
      </c>
      <c r="I22" s="619">
        <v>1565.6601000000001</v>
      </c>
      <c r="J22" s="619">
        <v>1636.4002</v>
      </c>
      <c r="K22" s="619">
        <v>1673.3398</v>
      </c>
      <c r="L22" s="619">
        <v>1856.0237</v>
      </c>
      <c r="M22" s="619">
        <v>1636.8824</v>
      </c>
      <c r="N22" s="620">
        <v>1487.652</v>
      </c>
      <c r="O22" s="620">
        <v>1663.3309999999999</v>
      </c>
      <c r="P22" s="621">
        <v>1560.8590999999999</v>
      </c>
      <c r="Q22" s="13"/>
      <c r="R22" s="618" t="s">
        <v>766</v>
      </c>
      <c r="S22" s="619">
        <v>2750.6772000000001</v>
      </c>
      <c r="T22" s="619">
        <v>1956.7952</v>
      </c>
      <c r="U22" s="619">
        <v>1523.9974999999999</v>
      </c>
      <c r="V22" s="619">
        <v>1239.0334</v>
      </c>
      <c r="W22" s="619">
        <v>1375.9274</v>
      </c>
      <c r="X22" s="619">
        <v>1485.3216</v>
      </c>
      <c r="Y22" s="619">
        <v>1469.9766999999999</v>
      </c>
      <c r="Z22" s="619">
        <v>1555.1369</v>
      </c>
      <c r="AA22" s="619">
        <v>1592.6955</v>
      </c>
      <c r="AB22" s="619">
        <v>1739.6741999999999</v>
      </c>
      <c r="AC22" s="619">
        <v>1547.0495000000001</v>
      </c>
      <c r="AD22" s="620">
        <v>1387.8586</v>
      </c>
      <c r="AE22" s="620">
        <v>1576.4931999999999</v>
      </c>
      <c r="AF22" s="621">
        <v>1466.4645</v>
      </c>
      <c r="AH22" s="618" t="s">
        <v>766</v>
      </c>
      <c r="AI22" s="619">
        <v>3135.4693000000002</v>
      </c>
      <c r="AJ22" s="619">
        <v>2149.7550999999999</v>
      </c>
      <c r="AK22" s="619">
        <v>1695.3299</v>
      </c>
      <c r="AL22" s="619">
        <v>1356.7665</v>
      </c>
      <c r="AM22" s="619">
        <v>1469.5532000000001</v>
      </c>
      <c r="AN22" s="619">
        <v>1568.8194000000001</v>
      </c>
      <c r="AO22" s="619">
        <v>1549.4087999999999</v>
      </c>
      <c r="AP22" s="619">
        <v>1642.8443</v>
      </c>
      <c r="AQ22" s="619">
        <v>1690.1875</v>
      </c>
      <c r="AR22" s="619">
        <v>1817.4383</v>
      </c>
      <c r="AS22" s="619">
        <v>1624.0342000000001</v>
      </c>
      <c r="AT22" s="620">
        <v>1492.1812</v>
      </c>
      <c r="AU22" s="620">
        <v>1662.3496</v>
      </c>
      <c r="AV22" s="621">
        <v>1563.0920000000001</v>
      </c>
      <c r="AW22" s="13"/>
      <c r="AX22" s="618" t="s">
        <v>766</v>
      </c>
      <c r="AY22" s="619">
        <v>2984.6873000000001</v>
      </c>
      <c r="AZ22" s="619">
        <v>2018.1211000000001</v>
      </c>
      <c r="BA22" s="619">
        <v>1590.1158</v>
      </c>
      <c r="BB22" s="619">
        <v>1290.1871000000001</v>
      </c>
      <c r="BC22" s="619">
        <v>1403.5235</v>
      </c>
      <c r="BD22" s="619">
        <v>1458.8753999999999</v>
      </c>
      <c r="BE22" s="619">
        <v>1465.0222000000001</v>
      </c>
      <c r="BF22" s="619">
        <v>1560.2716</v>
      </c>
      <c r="BG22" s="619">
        <v>1547.1107999999999</v>
      </c>
      <c r="BH22" s="619">
        <v>1764.0499</v>
      </c>
      <c r="BI22" s="619">
        <v>1574.1569999999999</v>
      </c>
      <c r="BJ22" s="620">
        <v>1412.2681</v>
      </c>
      <c r="BK22" s="620">
        <v>1576.1514</v>
      </c>
      <c r="BL22" s="621">
        <v>1480.5599</v>
      </c>
    </row>
    <row r="23" spans="2:64" ht="16.5" customHeight="1" x14ac:dyDescent="0.25">
      <c r="B23" s="622" t="s">
        <v>767</v>
      </c>
      <c r="C23" s="623">
        <v>1557.8574000000001</v>
      </c>
      <c r="D23" s="623">
        <v>1247.9613999999999</v>
      </c>
      <c r="E23" s="623">
        <v>1025.1969999999999</v>
      </c>
      <c r="F23" s="623">
        <v>1089.7869000000001</v>
      </c>
      <c r="G23" s="623">
        <v>1205.6618000000001</v>
      </c>
      <c r="H23" s="623">
        <v>1559.3133</v>
      </c>
      <c r="I23" s="623">
        <v>1437.7002</v>
      </c>
      <c r="J23" s="623">
        <v>1538.2302999999999</v>
      </c>
      <c r="K23" s="623">
        <v>1892.3897999999999</v>
      </c>
      <c r="L23" s="623" t="s">
        <v>102</v>
      </c>
      <c r="M23" s="623">
        <v>1517.2059999999999</v>
      </c>
      <c r="N23" s="624">
        <v>1197.7156</v>
      </c>
      <c r="O23" s="624">
        <v>1678.3288</v>
      </c>
      <c r="P23" s="609">
        <v>1324.4550999999999</v>
      </c>
      <c r="Q23" s="13"/>
      <c r="R23" s="622" t="s">
        <v>767</v>
      </c>
      <c r="S23" s="623">
        <v>1456.6428000000001</v>
      </c>
      <c r="T23" s="623">
        <v>1139.4677999999999</v>
      </c>
      <c r="U23" s="623">
        <v>950.60770000000002</v>
      </c>
      <c r="V23" s="623">
        <v>1012.1969</v>
      </c>
      <c r="W23" s="623">
        <v>1127.5228999999999</v>
      </c>
      <c r="X23" s="623">
        <v>1473.2177999999999</v>
      </c>
      <c r="Y23" s="623">
        <v>1351.0980999999999</v>
      </c>
      <c r="Z23" s="623">
        <v>1449.5129999999999</v>
      </c>
      <c r="AA23" s="623">
        <v>1754.973</v>
      </c>
      <c r="AB23" s="623" t="s">
        <v>102</v>
      </c>
      <c r="AC23" s="623">
        <v>1431.2608</v>
      </c>
      <c r="AD23" s="624">
        <v>1116.3604</v>
      </c>
      <c r="AE23" s="624">
        <v>1570.3024</v>
      </c>
      <c r="AF23" s="609">
        <v>1236.0666000000001</v>
      </c>
      <c r="AH23" s="622" t="s">
        <v>767</v>
      </c>
      <c r="AI23" s="623">
        <v>1624.2111</v>
      </c>
      <c r="AJ23" s="623">
        <v>1303.7791</v>
      </c>
      <c r="AK23" s="623">
        <v>1055.2759000000001</v>
      </c>
      <c r="AL23" s="623">
        <v>1109.0515</v>
      </c>
      <c r="AM23" s="623">
        <v>1183.5139999999999</v>
      </c>
      <c r="AN23" s="623">
        <v>1528.3034</v>
      </c>
      <c r="AO23" s="623">
        <v>1466.6623</v>
      </c>
      <c r="AP23" s="623">
        <v>1592.1812</v>
      </c>
      <c r="AQ23" s="623">
        <v>1903.8685</v>
      </c>
      <c r="AR23" s="623" t="s">
        <v>102</v>
      </c>
      <c r="AS23" s="623">
        <v>1452.0288</v>
      </c>
      <c r="AT23" s="624">
        <v>1214.3233</v>
      </c>
      <c r="AU23" s="624">
        <v>1669.9039</v>
      </c>
      <c r="AV23" s="609">
        <v>1334.4616000000001</v>
      </c>
      <c r="AW23" s="13"/>
      <c r="AX23" s="622" t="s">
        <v>767</v>
      </c>
      <c r="AY23" s="623">
        <v>1553.8779</v>
      </c>
      <c r="AZ23" s="623">
        <v>1201.8919000000001</v>
      </c>
      <c r="BA23" s="623">
        <v>983.63530000000003</v>
      </c>
      <c r="BB23" s="623">
        <v>1024.7819999999999</v>
      </c>
      <c r="BC23" s="623">
        <v>1128.2826</v>
      </c>
      <c r="BD23" s="623">
        <v>1441.4373000000001</v>
      </c>
      <c r="BE23" s="623">
        <v>1396.7954999999999</v>
      </c>
      <c r="BF23" s="623">
        <v>1488.0996</v>
      </c>
      <c r="BG23" s="623">
        <v>1737.1963000000001</v>
      </c>
      <c r="BH23" s="623" t="s">
        <v>102</v>
      </c>
      <c r="BI23" s="623">
        <v>1412.4559999999999</v>
      </c>
      <c r="BJ23" s="624">
        <v>1137.095</v>
      </c>
      <c r="BK23" s="624">
        <v>1563.8381999999999</v>
      </c>
      <c r="BL23" s="609">
        <v>1249.6287</v>
      </c>
    </row>
    <row r="24" spans="2:64" ht="16.5" customHeight="1" x14ac:dyDescent="0.25">
      <c r="B24" s="618" t="s">
        <v>51</v>
      </c>
      <c r="C24" s="619">
        <v>9638.1532000000007</v>
      </c>
      <c r="D24" s="619">
        <v>1508.9249</v>
      </c>
      <c r="E24" s="619">
        <v>1357.6215</v>
      </c>
      <c r="F24" s="619">
        <v>1152.337</v>
      </c>
      <c r="G24" s="619">
        <v>1255.8171</v>
      </c>
      <c r="H24" s="619">
        <v>1374.3110999999999</v>
      </c>
      <c r="I24" s="619">
        <v>1434.9744000000001</v>
      </c>
      <c r="J24" s="619">
        <v>1496.575</v>
      </c>
      <c r="K24" s="619">
        <v>1839.8021000000001</v>
      </c>
      <c r="L24" s="619">
        <v>1702.4540999999999</v>
      </c>
      <c r="M24" s="619">
        <v>1521.826</v>
      </c>
      <c r="N24" s="620">
        <v>1301.5581999999999</v>
      </c>
      <c r="O24" s="620">
        <v>1589.1987999999999</v>
      </c>
      <c r="P24" s="621">
        <v>1398.9591</v>
      </c>
      <c r="Q24" s="13"/>
      <c r="R24" s="618" t="s">
        <v>51</v>
      </c>
      <c r="S24" s="619">
        <v>9361.5732000000007</v>
      </c>
      <c r="T24" s="619">
        <v>1351.4589000000001</v>
      </c>
      <c r="U24" s="619">
        <v>1287.0365999999999</v>
      </c>
      <c r="V24" s="619">
        <v>1077.8793000000001</v>
      </c>
      <c r="W24" s="619">
        <v>1178.4726000000001</v>
      </c>
      <c r="X24" s="619">
        <v>1299.6603</v>
      </c>
      <c r="Y24" s="619">
        <v>1345.0773999999999</v>
      </c>
      <c r="Z24" s="619">
        <v>1397.6051</v>
      </c>
      <c r="AA24" s="619">
        <v>1716.6026999999999</v>
      </c>
      <c r="AB24" s="619">
        <v>1597.0137</v>
      </c>
      <c r="AC24" s="619">
        <v>1444.0917999999999</v>
      </c>
      <c r="AD24" s="620">
        <v>1222.1089999999999</v>
      </c>
      <c r="AE24" s="620">
        <v>1492.1709000000001</v>
      </c>
      <c r="AF24" s="621">
        <v>1313.5572999999999</v>
      </c>
      <c r="AH24" s="618" t="s">
        <v>51</v>
      </c>
      <c r="AI24" s="619">
        <v>9517.5267999999996</v>
      </c>
      <c r="AJ24" s="619">
        <v>1812.6414</v>
      </c>
      <c r="AK24" s="619">
        <v>1410.6265000000001</v>
      </c>
      <c r="AL24" s="619">
        <v>1156.7501999999999</v>
      </c>
      <c r="AM24" s="619">
        <v>1245.5319</v>
      </c>
      <c r="AN24" s="619">
        <v>1348.7419</v>
      </c>
      <c r="AO24" s="619">
        <v>1402.307</v>
      </c>
      <c r="AP24" s="619">
        <v>1507.7568000000001</v>
      </c>
      <c r="AQ24" s="619">
        <v>1797.3507</v>
      </c>
      <c r="AR24" s="619">
        <v>1752.8775000000001</v>
      </c>
      <c r="AS24" s="619">
        <v>1548.0382</v>
      </c>
      <c r="AT24" s="620">
        <v>1288.5541000000001</v>
      </c>
      <c r="AU24" s="620">
        <v>1602.8814</v>
      </c>
      <c r="AV24" s="621">
        <v>1394.9917</v>
      </c>
      <c r="AW24" s="13"/>
      <c r="AX24" s="618" t="s">
        <v>51</v>
      </c>
      <c r="AY24" s="619">
        <v>8816.3549000000003</v>
      </c>
      <c r="AZ24" s="619">
        <v>1754.5507</v>
      </c>
      <c r="BA24" s="619">
        <v>1308.7224000000001</v>
      </c>
      <c r="BB24" s="619">
        <v>1097.9351999999999</v>
      </c>
      <c r="BC24" s="619">
        <v>1190.4965</v>
      </c>
      <c r="BD24" s="619">
        <v>1282.4313999999999</v>
      </c>
      <c r="BE24" s="619">
        <v>1340.7885000000001</v>
      </c>
      <c r="BF24" s="619">
        <v>1368.1089999999999</v>
      </c>
      <c r="BG24" s="619">
        <v>1661.3780999999999</v>
      </c>
      <c r="BH24" s="619">
        <v>1593.404</v>
      </c>
      <c r="BI24" s="619">
        <v>1452.7574</v>
      </c>
      <c r="BJ24" s="620">
        <v>1227.2969000000001</v>
      </c>
      <c r="BK24" s="620">
        <v>1474.6949999999999</v>
      </c>
      <c r="BL24" s="621">
        <v>1311.0708999999999</v>
      </c>
    </row>
    <row r="25" spans="2:64" ht="16.5" customHeight="1" x14ac:dyDescent="0.25">
      <c r="B25" s="622" t="s">
        <v>768</v>
      </c>
      <c r="C25" s="623">
        <v>1360.2194</v>
      </c>
      <c r="D25" s="623">
        <v>1156.9982</v>
      </c>
      <c r="E25" s="623">
        <v>1047.9581000000001</v>
      </c>
      <c r="F25" s="623">
        <v>1051.3525999999999</v>
      </c>
      <c r="G25" s="623">
        <v>1173.1718000000001</v>
      </c>
      <c r="H25" s="623">
        <v>1307.8530000000001</v>
      </c>
      <c r="I25" s="623">
        <v>1383.7398000000001</v>
      </c>
      <c r="J25" s="623">
        <v>1699.9188999999999</v>
      </c>
      <c r="K25" s="623">
        <v>1905.4025999999999</v>
      </c>
      <c r="L25" s="623">
        <v>1642.8951</v>
      </c>
      <c r="M25" s="623">
        <v>1759.4536000000001</v>
      </c>
      <c r="N25" s="624">
        <v>1163.0244</v>
      </c>
      <c r="O25" s="624">
        <v>1777.8776</v>
      </c>
      <c r="P25" s="609">
        <v>1379.5126</v>
      </c>
      <c r="Q25" s="13"/>
      <c r="R25" s="622" t="s">
        <v>768</v>
      </c>
      <c r="S25" s="623">
        <v>1293.0254</v>
      </c>
      <c r="T25" s="623">
        <v>1106.538</v>
      </c>
      <c r="U25" s="623">
        <v>992.05889999999999</v>
      </c>
      <c r="V25" s="623">
        <v>987.34069999999997</v>
      </c>
      <c r="W25" s="623">
        <v>1118.8415</v>
      </c>
      <c r="X25" s="623">
        <v>1246.8219999999999</v>
      </c>
      <c r="Y25" s="623">
        <v>1295.8137999999999</v>
      </c>
      <c r="Z25" s="623">
        <v>1624.4079999999999</v>
      </c>
      <c r="AA25" s="623">
        <v>1795.5293999999999</v>
      </c>
      <c r="AB25" s="623">
        <v>1459.5009</v>
      </c>
      <c r="AC25" s="623">
        <v>1635.742</v>
      </c>
      <c r="AD25" s="624">
        <v>1097.8078</v>
      </c>
      <c r="AE25" s="624">
        <v>1670.1996999999999</v>
      </c>
      <c r="AF25" s="609">
        <v>1299.3454999999999</v>
      </c>
      <c r="AH25" s="622" t="s">
        <v>768</v>
      </c>
      <c r="AI25" s="623">
        <v>1473.1188999999999</v>
      </c>
      <c r="AJ25" s="623">
        <v>1210.9041</v>
      </c>
      <c r="AK25" s="623">
        <v>1059.8848</v>
      </c>
      <c r="AL25" s="623">
        <v>1064.9095</v>
      </c>
      <c r="AM25" s="623">
        <v>1214.6360999999999</v>
      </c>
      <c r="AN25" s="623">
        <v>1313.4684</v>
      </c>
      <c r="AO25" s="623">
        <v>1433.4699000000001</v>
      </c>
      <c r="AP25" s="623">
        <v>1714.7947999999999</v>
      </c>
      <c r="AQ25" s="623">
        <v>1931.7637</v>
      </c>
      <c r="AR25" s="623">
        <v>1754.2483</v>
      </c>
      <c r="AS25" s="623">
        <v>1729.6461999999999</v>
      </c>
      <c r="AT25" s="624">
        <v>1187.8037999999999</v>
      </c>
      <c r="AU25" s="624">
        <v>1790.7896000000001</v>
      </c>
      <c r="AV25" s="609">
        <v>1400.1135999999999</v>
      </c>
      <c r="AW25" s="13"/>
      <c r="AX25" s="622" t="s">
        <v>768</v>
      </c>
      <c r="AY25" s="623">
        <v>1430.085</v>
      </c>
      <c r="AZ25" s="623">
        <v>1178.2482</v>
      </c>
      <c r="BA25" s="623">
        <v>1014.5028</v>
      </c>
      <c r="BB25" s="623">
        <v>1020.4607</v>
      </c>
      <c r="BC25" s="623">
        <v>1138.424</v>
      </c>
      <c r="BD25" s="623">
        <v>1293.4739999999999</v>
      </c>
      <c r="BE25" s="623">
        <v>1364.2792999999999</v>
      </c>
      <c r="BF25" s="623">
        <v>1631.1358</v>
      </c>
      <c r="BG25" s="623">
        <v>1808.7568000000001</v>
      </c>
      <c r="BH25" s="623">
        <v>1678.9247</v>
      </c>
      <c r="BI25" s="623">
        <v>1614.6447000000001</v>
      </c>
      <c r="BJ25" s="624">
        <v>1136.2348</v>
      </c>
      <c r="BK25" s="624">
        <v>1686.4268999999999</v>
      </c>
      <c r="BL25" s="609">
        <v>1329.9559999999999</v>
      </c>
    </row>
    <row r="26" spans="2:64" ht="16.5" customHeight="1" x14ac:dyDescent="0.25">
      <c r="B26" s="618" t="s">
        <v>54</v>
      </c>
      <c r="C26" s="619">
        <v>4878.299</v>
      </c>
      <c r="D26" s="619">
        <v>3345.3941</v>
      </c>
      <c r="E26" s="619">
        <v>2461.6433999999999</v>
      </c>
      <c r="F26" s="619">
        <v>1966.5229999999999</v>
      </c>
      <c r="G26" s="619">
        <v>1797.4357</v>
      </c>
      <c r="H26" s="619">
        <v>1558.8852999999999</v>
      </c>
      <c r="I26" s="619">
        <v>1659.5431000000001</v>
      </c>
      <c r="J26" s="619">
        <v>3421.1197000000002</v>
      </c>
      <c r="K26" s="619">
        <v>1709.9694999999999</v>
      </c>
      <c r="L26" s="619">
        <v>2109.8710999999998</v>
      </c>
      <c r="M26" s="619" t="s">
        <v>102</v>
      </c>
      <c r="N26" s="620">
        <v>2027.4019000000001</v>
      </c>
      <c r="O26" s="620">
        <v>2073.4450000000002</v>
      </c>
      <c r="P26" s="621">
        <v>2045.0425</v>
      </c>
      <c r="Q26" s="13"/>
      <c r="R26" s="618" t="s">
        <v>54</v>
      </c>
      <c r="S26" s="619">
        <v>4566.0931</v>
      </c>
      <c r="T26" s="619">
        <v>3168.3029999999999</v>
      </c>
      <c r="U26" s="619">
        <v>2337.2467000000001</v>
      </c>
      <c r="V26" s="619">
        <v>1872.9653000000001</v>
      </c>
      <c r="W26" s="619">
        <v>1727.0157999999999</v>
      </c>
      <c r="X26" s="619">
        <v>1502.7723000000001</v>
      </c>
      <c r="Y26" s="619">
        <v>1620.9378999999999</v>
      </c>
      <c r="Z26" s="619">
        <v>3253.3240000000001</v>
      </c>
      <c r="AA26" s="619">
        <v>1645.116</v>
      </c>
      <c r="AB26" s="619">
        <v>1769.8417999999999</v>
      </c>
      <c r="AC26" s="619" t="s">
        <v>102</v>
      </c>
      <c r="AD26" s="620">
        <v>1940.5125</v>
      </c>
      <c r="AE26" s="620">
        <v>1848.6261999999999</v>
      </c>
      <c r="AF26" s="621">
        <v>1905.308</v>
      </c>
      <c r="AH26" s="618" t="s">
        <v>54</v>
      </c>
      <c r="AI26" s="619">
        <v>5059.9357</v>
      </c>
      <c r="AJ26" s="619">
        <v>3335.2377999999999</v>
      </c>
      <c r="AK26" s="619">
        <v>2395.4038</v>
      </c>
      <c r="AL26" s="619">
        <v>1999.6052999999999</v>
      </c>
      <c r="AM26" s="619">
        <v>1687.6812</v>
      </c>
      <c r="AN26" s="619">
        <v>1427.2209</v>
      </c>
      <c r="AO26" s="619">
        <v>1660.6233999999999</v>
      </c>
      <c r="AP26" s="619">
        <v>3457.7037</v>
      </c>
      <c r="AQ26" s="619">
        <v>1695.9849999999999</v>
      </c>
      <c r="AR26" s="619">
        <v>2066.7262999999998</v>
      </c>
      <c r="AS26" s="619" t="s">
        <v>102</v>
      </c>
      <c r="AT26" s="620">
        <v>1995.5650000000001</v>
      </c>
      <c r="AU26" s="620">
        <v>2047.6666</v>
      </c>
      <c r="AV26" s="621">
        <v>2015.5268000000001</v>
      </c>
      <c r="AW26" s="13"/>
      <c r="AX26" s="618" t="s">
        <v>54</v>
      </c>
      <c r="AY26" s="619">
        <v>4758.0622999999996</v>
      </c>
      <c r="AZ26" s="619">
        <v>3185.8195000000001</v>
      </c>
      <c r="BA26" s="619">
        <v>2297.6592999999998</v>
      </c>
      <c r="BB26" s="619">
        <v>1937.0011999999999</v>
      </c>
      <c r="BC26" s="619">
        <v>1661.0574999999999</v>
      </c>
      <c r="BD26" s="619">
        <v>1427.2209</v>
      </c>
      <c r="BE26" s="619">
        <v>1650.1034</v>
      </c>
      <c r="BF26" s="619">
        <v>3202.8285999999998</v>
      </c>
      <c r="BG26" s="619">
        <v>1593.7940000000001</v>
      </c>
      <c r="BH26" s="619">
        <v>1755.9371000000001</v>
      </c>
      <c r="BI26" s="619" t="s">
        <v>102</v>
      </c>
      <c r="BJ26" s="620">
        <v>1943.712</v>
      </c>
      <c r="BK26" s="620">
        <v>1817.9507000000001</v>
      </c>
      <c r="BL26" s="621">
        <v>1895.5289</v>
      </c>
    </row>
    <row r="27" spans="2:64" ht="16.5" customHeight="1" x14ac:dyDescent="0.25">
      <c r="B27" s="622" t="s">
        <v>132</v>
      </c>
      <c r="C27" s="623">
        <v>1539.2834</v>
      </c>
      <c r="D27" s="623">
        <v>1237.5282</v>
      </c>
      <c r="E27" s="623">
        <v>1026.7508</v>
      </c>
      <c r="F27" s="623">
        <v>1057.6962000000001</v>
      </c>
      <c r="G27" s="623">
        <v>1179.4429</v>
      </c>
      <c r="H27" s="623">
        <v>1364.701</v>
      </c>
      <c r="I27" s="623">
        <v>1386.9186</v>
      </c>
      <c r="J27" s="623">
        <v>1424.3892000000001</v>
      </c>
      <c r="K27" s="623">
        <v>1646.6304</v>
      </c>
      <c r="L27" s="623">
        <v>1879.2847999999999</v>
      </c>
      <c r="M27" s="623">
        <v>1816.5024000000001</v>
      </c>
      <c r="N27" s="624">
        <v>1183.8009999999999</v>
      </c>
      <c r="O27" s="624">
        <v>1654.9421</v>
      </c>
      <c r="P27" s="609">
        <v>1357.0434</v>
      </c>
      <c r="Q27" s="13"/>
      <c r="R27" s="622" t="s">
        <v>132</v>
      </c>
      <c r="S27" s="623">
        <v>1444.5962999999999</v>
      </c>
      <c r="T27" s="623">
        <v>1147.6115</v>
      </c>
      <c r="U27" s="623">
        <v>952.21040000000005</v>
      </c>
      <c r="V27" s="623">
        <v>983.33330000000001</v>
      </c>
      <c r="W27" s="623">
        <v>1106.0016000000001</v>
      </c>
      <c r="X27" s="623">
        <v>1293.1106</v>
      </c>
      <c r="Y27" s="623">
        <v>1315.0976000000001</v>
      </c>
      <c r="Z27" s="623">
        <v>1347.4274</v>
      </c>
      <c r="AA27" s="623">
        <v>1515.5192999999999</v>
      </c>
      <c r="AB27" s="623">
        <v>1776.5917999999999</v>
      </c>
      <c r="AC27" s="623">
        <v>1692.0654</v>
      </c>
      <c r="AD27" s="624">
        <v>1109.3751999999999</v>
      </c>
      <c r="AE27" s="624">
        <v>1546.0115000000001</v>
      </c>
      <c r="AF27" s="609">
        <v>1269.9299000000001</v>
      </c>
      <c r="AH27" s="622" t="s">
        <v>132</v>
      </c>
      <c r="AI27" s="623">
        <v>1652.0790999999999</v>
      </c>
      <c r="AJ27" s="623">
        <v>1277.8534999999999</v>
      </c>
      <c r="AK27" s="623">
        <v>1044.6828</v>
      </c>
      <c r="AL27" s="623">
        <v>1052.846</v>
      </c>
      <c r="AM27" s="623">
        <v>1176.9892</v>
      </c>
      <c r="AN27" s="623">
        <v>1344.5967000000001</v>
      </c>
      <c r="AO27" s="623">
        <v>1363.5009</v>
      </c>
      <c r="AP27" s="623">
        <v>1380.6035999999999</v>
      </c>
      <c r="AQ27" s="623">
        <v>1640.9893</v>
      </c>
      <c r="AR27" s="623">
        <v>1888.6059</v>
      </c>
      <c r="AS27" s="623">
        <v>1765.2302</v>
      </c>
      <c r="AT27" s="624">
        <v>1180.761</v>
      </c>
      <c r="AU27" s="624">
        <v>1619.9253000000001</v>
      </c>
      <c r="AV27" s="609">
        <v>1342.2452000000001</v>
      </c>
      <c r="AW27" s="13"/>
      <c r="AX27" s="622" t="s">
        <v>132</v>
      </c>
      <c r="AY27" s="623">
        <v>1569.8829000000001</v>
      </c>
      <c r="AZ27" s="623">
        <v>1213.9023999999999</v>
      </c>
      <c r="BA27" s="623">
        <v>986.85559999999998</v>
      </c>
      <c r="BB27" s="623">
        <v>998.94399999999996</v>
      </c>
      <c r="BC27" s="623">
        <v>1115.6147000000001</v>
      </c>
      <c r="BD27" s="623">
        <v>1292.3159000000001</v>
      </c>
      <c r="BE27" s="623">
        <v>1297.5875000000001</v>
      </c>
      <c r="BF27" s="623">
        <v>1313.3812</v>
      </c>
      <c r="BG27" s="623">
        <v>1543.9031</v>
      </c>
      <c r="BH27" s="623">
        <v>1769.557</v>
      </c>
      <c r="BI27" s="623">
        <v>1645.5059000000001</v>
      </c>
      <c r="BJ27" s="624">
        <v>1122.1621</v>
      </c>
      <c r="BK27" s="624">
        <v>1522.3897999999999</v>
      </c>
      <c r="BL27" s="609">
        <v>1269.329</v>
      </c>
    </row>
    <row r="28" spans="2:64" ht="16.5" customHeight="1" x14ac:dyDescent="0.25">
      <c r="B28" s="618" t="s">
        <v>769</v>
      </c>
      <c r="C28" s="619">
        <v>1208.2137</v>
      </c>
      <c r="D28" s="619">
        <v>1065.1603</v>
      </c>
      <c r="E28" s="619">
        <v>896.7373</v>
      </c>
      <c r="F28" s="619">
        <v>974.47109999999998</v>
      </c>
      <c r="G28" s="619">
        <v>1186.3631</v>
      </c>
      <c r="H28" s="619">
        <v>1339.1749</v>
      </c>
      <c r="I28" s="619">
        <v>1426.6429000000001</v>
      </c>
      <c r="J28" s="619">
        <v>1634.8345999999999</v>
      </c>
      <c r="K28" s="619">
        <v>1766.0696</v>
      </c>
      <c r="L28" s="619">
        <v>1826.0237999999999</v>
      </c>
      <c r="M28" s="619">
        <v>1784.1071999999999</v>
      </c>
      <c r="N28" s="620">
        <v>1158.2708</v>
      </c>
      <c r="O28" s="620">
        <v>1740.4684999999999</v>
      </c>
      <c r="P28" s="621">
        <v>1406.5020999999999</v>
      </c>
      <c r="Q28" s="13"/>
      <c r="R28" s="618" t="s">
        <v>769</v>
      </c>
      <c r="S28" s="619">
        <v>1146.7438999999999</v>
      </c>
      <c r="T28" s="619">
        <v>1002.9986</v>
      </c>
      <c r="U28" s="619">
        <v>838.26930000000004</v>
      </c>
      <c r="V28" s="619">
        <v>917.12869999999998</v>
      </c>
      <c r="W28" s="619">
        <v>1124.9758999999999</v>
      </c>
      <c r="X28" s="619">
        <v>1276.6819</v>
      </c>
      <c r="Y28" s="619">
        <v>1359.0418</v>
      </c>
      <c r="Z28" s="619">
        <v>1551.8824999999999</v>
      </c>
      <c r="AA28" s="619">
        <v>1672.3897999999999</v>
      </c>
      <c r="AB28" s="619">
        <v>1701.0292999999999</v>
      </c>
      <c r="AC28" s="619">
        <v>1645.0547999999999</v>
      </c>
      <c r="AD28" s="620">
        <v>1096.8806</v>
      </c>
      <c r="AE28" s="620">
        <v>1637.1603</v>
      </c>
      <c r="AF28" s="621">
        <v>1327.2393999999999</v>
      </c>
      <c r="AH28" s="618" t="s">
        <v>769</v>
      </c>
      <c r="AI28" s="619">
        <v>1310.2907</v>
      </c>
      <c r="AJ28" s="619">
        <v>1109.443</v>
      </c>
      <c r="AK28" s="619">
        <v>929.36919999999998</v>
      </c>
      <c r="AL28" s="619">
        <v>992.52149999999995</v>
      </c>
      <c r="AM28" s="619">
        <v>1189.2967000000001</v>
      </c>
      <c r="AN28" s="619">
        <v>1359.2062000000001</v>
      </c>
      <c r="AO28" s="619">
        <v>1447.5073</v>
      </c>
      <c r="AP28" s="619">
        <v>1631.5411999999999</v>
      </c>
      <c r="AQ28" s="619">
        <v>1787.9156</v>
      </c>
      <c r="AR28" s="619">
        <v>1770.7557999999999</v>
      </c>
      <c r="AS28" s="619">
        <v>1786.8130000000001</v>
      </c>
      <c r="AT28" s="620">
        <v>1177.3191999999999</v>
      </c>
      <c r="AU28" s="620">
        <v>1736.097</v>
      </c>
      <c r="AV28" s="621">
        <v>1415.5650000000001</v>
      </c>
      <c r="AW28" s="13"/>
      <c r="AX28" s="618" t="s">
        <v>769</v>
      </c>
      <c r="AY28" s="619">
        <v>1274.4748</v>
      </c>
      <c r="AZ28" s="619">
        <v>1046.1904</v>
      </c>
      <c r="BA28" s="619">
        <v>897.57910000000004</v>
      </c>
      <c r="BB28" s="619">
        <v>950.69230000000005</v>
      </c>
      <c r="BC28" s="619">
        <v>1145.9529</v>
      </c>
      <c r="BD28" s="619">
        <v>1301.0009</v>
      </c>
      <c r="BE28" s="619">
        <v>1386.1896999999999</v>
      </c>
      <c r="BF28" s="619">
        <v>1563.2529999999999</v>
      </c>
      <c r="BG28" s="619">
        <v>1709.6978999999999</v>
      </c>
      <c r="BH28" s="619">
        <v>1701.8818000000001</v>
      </c>
      <c r="BI28" s="619">
        <v>1673.1232</v>
      </c>
      <c r="BJ28" s="620">
        <v>1129.1269</v>
      </c>
      <c r="BK28" s="620">
        <v>1657.7181</v>
      </c>
      <c r="BL28" s="621">
        <v>1354.5020999999999</v>
      </c>
    </row>
    <row r="29" spans="2:64" ht="16.5" customHeight="1" x14ac:dyDescent="0.25">
      <c r="B29" s="622" t="s">
        <v>133</v>
      </c>
      <c r="C29" s="623">
        <v>1143.2682</v>
      </c>
      <c r="D29" s="623">
        <v>893.54470000000003</v>
      </c>
      <c r="E29" s="623">
        <v>782.50429999999994</v>
      </c>
      <c r="F29" s="623">
        <v>937.59569999999997</v>
      </c>
      <c r="G29" s="623">
        <v>1217.1458</v>
      </c>
      <c r="H29" s="623">
        <v>1556.8851</v>
      </c>
      <c r="I29" s="623">
        <v>1650.2895000000001</v>
      </c>
      <c r="J29" s="623">
        <v>1830.4321</v>
      </c>
      <c r="K29" s="623">
        <v>1825.8943999999999</v>
      </c>
      <c r="L29" s="623">
        <v>2203.1729</v>
      </c>
      <c r="M29" s="623">
        <v>1621.4462000000001</v>
      </c>
      <c r="N29" s="624">
        <v>1153.5503000000001</v>
      </c>
      <c r="O29" s="624">
        <v>1783.4068</v>
      </c>
      <c r="P29" s="609">
        <v>1365.2893999999999</v>
      </c>
      <c r="Q29" s="13"/>
      <c r="R29" s="622" t="s">
        <v>133</v>
      </c>
      <c r="S29" s="623">
        <v>1062.5601999999999</v>
      </c>
      <c r="T29" s="623">
        <v>830.47370000000001</v>
      </c>
      <c r="U29" s="623">
        <v>734.59469999999999</v>
      </c>
      <c r="V29" s="623">
        <v>887.19179999999994</v>
      </c>
      <c r="W29" s="623">
        <v>1144.4829</v>
      </c>
      <c r="X29" s="623">
        <v>1466.5128</v>
      </c>
      <c r="Y29" s="623">
        <v>1556.6267</v>
      </c>
      <c r="Z29" s="623">
        <v>1746.2206000000001</v>
      </c>
      <c r="AA29" s="623">
        <v>1733.0401999999999</v>
      </c>
      <c r="AB29" s="623">
        <v>2135.2426999999998</v>
      </c>
      <c r="AC29" s="623">
        <v>1501.0802000000001</v>
      </c>
      <c r="AD29" s="624">
        <v>1087.5287000000001</v>
      </c>
      <c r="AE29" s="624">
        <v>1685.4947</v>
      </c>
      <c r="AF29" s="609">
        <v>1288.5471</v>
      </c>
      <c r="AH29" s="622" t="s">
        <v>133</v>
      </c>
      <c r="AI29" s="623">
        <v>1328.9084</v>
      </c>
      <c r="AJ29" s="623">
        <v>954.92219999999998</v>
      </c>
      <c r="AK29" s="623">
        <v>833.8338</v>
      </c>
      <c r="AL29" s="623">
        <v>969.72450000000003</v>
      </c>
      <c r="AM29" s="623">
        <v>1200.6322</v>
      </c>
      <c r="AN29" s="623">
        <v>1607.9349</v>
      </c>
      <c r="AO29" s="623">
        <v>1648.3993</v>
      </c>
      <c r="AP29" s="623">
        <v>1817.1164000000001</v>
      </c>
      <c r="AQ29" s="623">
        <v>1835.8204000000001</v>
      </c>
      <c r="AR29" s="623">
        <v>2148.5562</v>
      </c>
      <c r="AS29" s="623">
        <v>1636.7319</v>
      </c>
      <c r="AT29" s="624">
        <v>1178.6857</v>
      </c>
      <c r="AU29" s="624">
        <v>1783.4962</v>
      </c>
      <c r="AV29" s="609">
        <v>1382.0050000000001</v>
      </c>
      <c r="AW29" s="13"/>
      <c r="AX29" s="622" t="s">
        <v>133</v>
      </c>
      <c r="AY29" s="623">
        <v>1203.6982</v>
      </c>
      <c r="AZ29" s="623">
        <v>912.34119999999996</v>
      </c>
      <c r="BA29" s="623">
        <v>801.21889999999996</v>
      </c>
      <c r="BB29" s="623">
        <v>928.07860000000005</v>
      </c>
      <c r="BC29" s="623">
        <v>1153.1398999999999</v>
      </c>
      <c r="BD29" s="623">
        <v>1542.13</v>
      </c>
      <c r="BE29" s="623">
        <v>1571.8785</v>
      </c>
      <c r="BF29" s="623">
        <v>1748.0731000000001</v>
      </c>
      <c r="BG29" s="623">
        <v>1699.5763999999999</v>
      </c>
      <c r="BH29" s="623">
        <v>2136.0641000000001</v>
      </c>
      <c r="BI29" s="623">
        <v>1578.5539000000001</v>
      </c>
      <c r="BJ29" s="624">
        <v>1128.2405000000001</v>
      </c>
      <c r="BK29" s="624">
        <v>1703.4773</v>
      </c>
      <c r="BL29" s="609">
        <v>1321.6180999999999</v>
      </c>
    </row>
    <row r="30" spans="2:64" ht="16.5" customHeight="1" x14ac:dyDescent="0.25">
      <c r="B30" s="618" t="s">
        <v>770</v>
      </c>
      <c r="C30" s="619">
        <v>1732.6066000000001</v>
      </c>
      <c r="D30" s="619">
        <v>1303.2820999999999</v>
      </c>
      <c r="E30" s="619">
        <v>1097.0953</v>
      </c>
      <c r="F30" s="619">
        <v>1114.5346999999999</v>
      </c>
      <c r="G30" s="619">
        <v>1220.4259999999999</v>
      </c>
      <c r="H30" s="619">
        <v>1352.3495</v>
      </c>
      <c r="I30" s="619">
        <v>1513.3965000000001</v>
      </c>
      <c r="J30" s="619">
        <v>1672.1278</v>
      </c>
      <c r="K30" s="619">
        <v>1726.5402999999999</v>
      </c>
      <c r="L30" s="619">
        <v>1757.1168</v>
      </c>
      <c r="M30" s="619">
        <v>1712.3231000000001</v>
      </c>
      <c r="N30" s="620">
        <v>1244.0920000000001</v>
      </c>
      <c r="O30" s="620">
        <v>1718.8278</v>
      </c>
      <c r="P30" s="621">
        <v>1412.1704</v>
      </c>
      <c r="Q30" s="13"/>
      <c r="R30" s="618" t="s">
        <v>770</v>
      </c>
      <c r="S30" s="619">
        <v>1643.4277999999999</v>
      </c>
      <c r="T30" s="619">
        <v>1230.2337</v>
      </c>
      <c r="U30" s="619">
        <v>1025.2264</v>
      </c>
      <c r="V30" s="619">
        <v>1048.1197999999999</v>
      </c>
      <c r="W30" s="619">
        <v>1149.3103000000001</v>
      </c>
      <c r="X30" s="619">
        <v>1280.5497</v>
      </c>
      <c r="Y30" s="619">
        <v>1421.8425999999999</v>
      </c>
      <c r="Z30" s="619">
        <v>1580.6110000000001</v>
      </c>
      <c r="AA30" s="619">
        <v>1619.1225999999999</v>
      </c>
      <c r="AB30" s="619">
        <v>1666.1485</v>
      </c>
      <c r="AC30" s="619">
        <v>1600.3934999999999</v>
      </c>
      <c r="AD30" s="620">
        <v>1170.2289000000001</v>
      </c>
      <c r="AE30" s="620">
        <v>1617.9507000000001</v>
      </c>
      <c r="AF30" s="621">
        <v>1328.7429999999999</v>
      </c>
      <c r="AH30" s="618" t="s">
        <v>770</v>
      </c>
      <c r="AI30" s="619">
        <v>1914.4558</v>
      </c>
      <c r="AJ30" s="619">
        <v>1365.5474999999999</v>
      </c>
      <c r="AK30" s="619">
        <v>1128.9380000000001</v>
      </c>
      <c r="AL30" s="619">
        <v>1120.7750000000001</v>
      </c>
      <c r="AM30" s="619">
        <v>1226.0639000000001</v>
      </c>
      <c r="AN30" s="619">
        <v>1350.0256999999999</v>
      </c>
      <c r="AO30" s="619">
        <v>1487.3756000000001</v>
      </c>
      <c r="AP30" s="619">
        <v>1683.3801000000001</v>
      </c>
      <c r="AQ30" s="619">
        <v>1750.2919999999999</v>
      </c>
      <c r="AR30" s="619">
        <v>1728.93</v>
      </c>
      <c r="AS30" s="619">
        <v>1717.03</v>
      </c>
      <c r="AT30" s="620">
        <v>1247.5425</v>
      </c>
      <c r="AU30" s="620">
        <v>1724.3426999999999</v>
      </c>
      <c r="AV30" s="621">
        <v>1416.3517999999999</v>
      </c>
      <c r="AW30" s="13"/>
      <c r="AX30" s="618" t="s">
        <v>770</v>
      </c>
      <c r="AY30" s="619">
        <v>1852.1098</v>
      </c>
      <c r="AZ30" s="619">
        <v>1298.9015999999999</v>
      </c>
      <c r="BA30" s="619">
        <v>1068.3960999999999</v>
      </c>
      <c r="BB30" s="619">
        <v>1064.8594000000001</v>
      </c>
      <c r="BC30" s="619">
        <v>1168.6467</v>
      </c>
      <c r="BD30" s="619">
        <v>1297.1415999999999</v>
      </c>
      <c r="BE30" s="619">
        <v>1402.9571000000001</v>
      </c>
      <c r="BF30" s="619">
        <v>1592.7397000000001</v>
      </c>
      <c r="BG30" s="619">
        <v>1636.4193</v>
      </c>
      <c r="BH30" s="619">
        <v>1595.4215999999999</v>
      </c>
      <c r="BI30" s="619">
        <v>1638.4928</v>
      </c>
      <c r="BJ30" s="620">
        <v>1184.8965000000001</v>
      </c>
      <c r="BK30" s="620">
        <v>1617.5483999999999</v>
      </c>
      <c r="BL30" s="621">
        <v>1338.0752</v>
      </c>
    </row>
    <row r="31" spans="2:64" ht="16.5" customHeight="1" x14ac:dyDescent="0.25">
      <c r="B31" s="622" t="s">
        <v>134</v>
      </c>
      <c r="C31" s="623">
        <v>2132.0270999999998</v>
      </c>
      <c r="D31" s="623">
        <v>1537.4046000000001</v>
      </c>
      <c r="E31" s="623">
        <v>1253.5535</v>
      </c>
      <c r="F31" s="623">
        <v>1299.7447</v>
      </c>
      <c r="G31" s="623">
        <v>1244.0248999999999</v>
      </c>
      <c r="H31" s="623">
        <v>1396.2657999999999</v>
      </c>
      <c r="I31" s="623">
        <v>1605.0057999999999</v>
      </c>
      <c r="J31" s="623">
        <v>1660.1550999999999</v>
      </c>
      <c r="K31" s="623">
        <v>1874.7701999999999</v>
      </c>
      <c r="L31" s="623">
        <v>1822.3954000000001</v>
      </c>
      <c r="M31" s="623">
        <v>1698.2698</v>
      </c>
      <c r="N31" s="624">
        <v>1390.8291999999999</v>
      </c>
      <c r="O31" s="624">
        <v>1741.0119999999999</v>
      </c>
      <c r="P31" s="609">
        <v>1534.7255</v>
      </c>
      <c r="Q31" s="13"/>
      <c r="R31" s="622" t="s">
        <v>134</v>
      </c>
      <c r="S31" s="623">
        <v>2006.8764000000001</v>
      </c>
      <c r="T31" s="623">
        <v>1425.7647999999999</v>
      </c>
      <c r="U31" s="623">
        <v>1166.1132</v>
      </c>
      <c r="V31" s="623">
        <v>1215.0154</v>
      </c>
      <c r="W31" s="623">
        <v>1172.472</v>
      </c>
      <c r="X31" s="623">
        <v>1310.7338</v>
      </c>
      <c r="Y31" s="623">
        <v>1511.383</v>
      </c>
      <c r="Z31" s="623">
        <v>1568.9782</v>
      </c>
      <c r="AA31" s="623">
        <v>1758.1623999999999</v>
      </c>
      <c r="AB31" s="623">
        <v>1703.9404</v>
      </c>
      <c r="AC31" s="623">
        <v>1614.5340000000001</v>
      </c>
      <c r="AD31" s="624">
        <v>1304.4070999999999</v>
      </c>
      <c r="AE31" s="624">
        <v>1644.5753999999999</v>
      </c>
      <c r="AF31" s="609">
        <v>1444.1882000000001</v>
      </c>
      <c r="AH31" s="622" t="s">
        <v>134</v>
      </c>
      <c r="AI31" s="623">
        <v>2356.6104999999998</v>
      </c>
      <c r="AJ31" s="623">
        <v>1600.7648999999999</v>
      </c>
      <c r="AK31" s="623">
        <v>1289.5062</v>
      </c>
      <c r="AL31" s="623">
        <v>1319.5319999999999</v>
      </c>
      <c r="AM31" s="623">
        <v>1258.8721</v>
      </c>
      <c r="AN31" s="623">
        <v>1377.8200999999999</v>
      </c>
      <c r="AO31" s="623">
        <v>1583.0779</v>
      </c>
      <c r="AP31" s="623">
        <v>1624.1739</v>
      </c>
      <c r="AQ31" s="623">
        <v>1903.1958</v>
      </c>
      <c r="AR31" s="623">
        <v>1784.3046999999999</v>
      </c>
      <c r="AS31" s="623">
        <v>1698.1768999999999</v>
      </c>
      <c r="AT31" s="624">
        <v>1400.5930000000001</v>
      </c>
      <c r="AU31" s="624">
        <v>1734.6914999999999</v>
      </c>
      <c r="AV31" s="609">
        <v>1537.8798999999999</v>
      </c>
      <c r="AW31" s="13"/>
      <c r="AX31" s="622" t="s">
        <v>134</v>
      </c>
      <c r="AY31" s="623">
        <v>2226.4216999999999</v>
      </c>
      <c r="AZ31" s="623">
        <v>1519.319</v>
      </c>
      <c r="BA31" s="623">
        <v>1219.5050000000001</v>
      </c>
      <c r="BB31" s="623">
        <v>1233.2025000000001</v>
      </c>
      <c r="BC31" s="623">
        <v>1186.5301999999999</v>
      </c>
      <c r="BD31" s="623">
        <v>1303.6996999999999</v>
      </c>
      <c r="BE31" s="623">
        <v>1491.7804000000001</v>
      </c>
      <c r="BF31" s="623">
        <v>1535.0364999999999</v>
      </c>
      <c r="BG31" s="623">
        <v>1781.7129</v>
      </c>
      <c r="BH31" s="623">
        <v>1670.7958000000001</v>
      </c>
      <c r="BI31" s="623">
        <v>1519.3865000000001</v>
      </c>
      <c r="BJ31" s="624">
        <v>1318.3259</v>
      </c>
      <c r="BK31" s="624">
        <v>1597.3870999999999</v>
      </c>
      <c r="BL31" s="609">
        <v>1432.9970000000001</v>
      </c>
    </row>
    <row r="32" spans="2:64" ht="16.5" customHeight="1" x14ac:dyDescent="0.25">
      <c r="B32" s="618" t="s">
        <v>63</v>
      </c>
      <c r="C32" s="619">
        <v>1027.6539</v>
      </c>
      <c r="D32" s="619">
        <v>1120.5405000000001</v>
      </c>
      <c r="E32" s="619">
        <v>1044.3463999999999</v>
      </c>
      <c r="F32" s="619">
        <v>1079.0318</v>
      </c>
      <c r="G32" s="619">
        <v>1219.1228000000001</v>
      </c>
      <c r="H32" s="619">
        <v>1294.3026</v>
      </c>
      <c r="I32" s="619">
        <v>1380.6187</v>
      </c>
      <c r="J32" s="619">
        <v>1571.9305999999999</v>
      </c>
      <c r="K32" s="619">
        <v>1442.3717999999999</v>
      </c>
      <c r="L32" s="619">
        <v>1620.0479</v>
      </c>
      <c r="M32" s="619">
        <v>1667.1941999999999</v>
      </c>
      <c r="N32" s="620">
        <v>1236.4274</v>
      </c>
      <c r="O32" s="620">
        <v>1579.3193000000001</v>
      </c>
      <c r="P32" s="621">
        <v>1391.6385</v>
      </c>
      <c r="Q32" s="13"/>
      <c r="R32" s="618" t="s">
        <v>63</v>
      </c>
      <c r="S32" s="619">
        <v>1001.2449</v>
      </c>
      <c r="T32" s="619">
        <v>1066.3902</v>
      </c>
      <c r="U32" s="619">
        <v>965.33770000000004</v>
      </c>
      <c r="V32" s="619">
        <v>1011.7682</v>
      </c>
      <c r="W32" s="619">
        <v>1146.1936000000001</v>
      </c>
      <c r="X32" s="619">
        <v>1225.3968</v>
      </c>
      <c r="Y32" s="619">
        <v>1300.4248</v>
      </c>
      <c r="Z32" s="619">
        <v>1478.0862</v>
      </c>
      <c r="AA32" s="619">
        <v>1383.1812</v>
      </c>
      <c r="AB32" s="619">
        <v>1511.327</v>
      </c>
      <c r="AC32" s="619">
        <v>1590.1899000000001</v>
      </c>
      <c r="AD32" s="620">
        <v>1163.2204999999999</v>
      </c>
      <c r="AE32" s="620">
        <v>1498.3123000000001</v>
      </c>
      <c r="AF32" s="621">
        <v>1314.9009000000001</v>
      </c>
      <c r="AH32" s="618" t="s">
        <v>63</v>
      </c>
      <c r="AI32" s="619">
        <v>1288.9195999999999</v>
      </c>
      <c r="AJ32" s="619">
        <v>1141.3119999999999</v>
      </c>
      <c r="AK32" s="619">
        <v>1032.9514999999999</v>
      </c>
      <c r="AL32" s="619">
        <v>1073.4349999999999</v>
      </c>
      <c r="AM32" s="619">
        <v>1243.9446</v>
      </c>
      <c r="AN32" s="619">
        <v>1329.3338000000001</v>
      </c>
      <c r="AO32" s="619">
        <v>1366.1316999999999</v>
      </c>
      <c r="AP32" s="619">
        <v>1585.2696000000001</v>
      </c>
      <c r="AQ32" s="619">
        <v>1417.0980999999999</v>
      </c>
      <c r="AR32" s="619">
        <v>1632.9704999999999</v>
      </c>
      <c r="AS32" s="619">
        <v>1689.8005000000001</v>
      </c>
      <c r="AT32" s="620">
        <v>1241.3862999999999</v>
      </c>
      <c r="AU32" s="620">
        <v>1586.0467000000001</v>
      </c>
      <c r="AV32" s="621">
        <v>1397.3979999999999</v>
      </c>
      <c r="AW32" s="13"/>
      <c r="AX32" s="618" t="s">
        <v>63</v>
      </c>
      <c r="AY32" s="619">
        <v>1220.5164</v>
      </c>
      <c r="AZ32" s="619">
        <v>1124.0046</v>
      </c>
      <c r="BA32" s="619">
        <v>995.18880000000001</v>
      </c>
      <c r="BB32" s="619">
        <v>1018.9163</v>
      </c>
      <c r="BC32" s="619">
        <v>1169.1461999999999</v>
      </c>
      <c r="BD32" s="619">
        <v>1275.5735</v>
      </c>
      <c r="BE32" s="619">
        <v>1296.3144</v>
      </c>
      <c r="BF32" s="619">
        <v>1490.8094000000001</v>
      </c>
      <c r="BG32" s="619">
        <v>1375.3480999999999</v>
      </c>
      <c r="BH32" s="619">
        <v>1460.6787999999999</v>
      </c>
      <c r="BI32" s="619">
        <v>1573.8045</v>
      </c>
      <c r="BJ32" s="620">
        <v>1178.1871000000001</v>
      </c>
      <c r="BK32" s="620">
        <v>1486.8367000000001</v>
      </c>
      <c r="BL32" s="621">
        <v>1317.8983000000001</v>
      </c>
    </row>
    <row r="33" spans="2:64" ht="16.5" customHeight="1" x14ac:dyDescent="0.25">
      <c r="B33" s="622" t="s">
        <v>93</v>
      </c>
      <c r="C33" s="623">
        <v>3004.3172</v>
      </c>
      <c r="D33" s="623">
        <v>2739.8343</v>
      </c>
      <c r="E33" s="623">
        <v>2479.1442000000002</v>
      </c>
      <c r="F33" s="623">
        <v>2049.7997</v>
      </c>
      <c r="G33" s="623">
        <v>1762.5956000000001</v>
      </c>
      <c r="H33" s="623">
        <v>1690.6622</v>
      </c>
      <c r="I33" s="623">
        <v>1716.2766999999999</v>
      </c>
      <c r="J33" s="623">
        <v>1971.204</v>
      </c>
      <c r="K33" s="623">
        <v>2092.0210000000002</v>
      </c>
      <c r="L33" s="623">
        <v>2358.0938999999998</v>
      </c>
      <c r="M33" s="623">
        <v>1766.0295000000001</v>
      </c>
      <c r="N33" s="624">
        <v>1825.3341</v>
      </c>
      <c r="O33" s="624">
        <v>1970.9061999999999</v>
      </c>
      <c r="P33" s="609">
        <v>1929.7928999999999</v>
      </c>
      <c r="Q33" s="13"/>
      <c r="R33" s="622" t="s">
        <v>93</v>
      </c>
      <c r="S33" s="623">
        <v>2915.1959000000002</v>
      </c>
      <c r="T33" s="623">
        <v>2561.7836000000002</v>
      </c>
      <c r="U33" s="623">
        <v>2267.9803999999999</v>
      </c>
      <c r="V33" s="623">
        <v>1928.9136000000001</v>
      </c>
      <c r="W33" s="623">
        <v>1679.0719999999999</v>
      </c>
      <c r="X33" s="623">
        <v>1607.0889999999999</v>
      </c>
      <c r="Y33" s="623">
        <v>1642.8639000000001</v>
      </c>
      <c r="Z33" s="623">
        <v>1873.2931000000001</v>
      </c>
      <c r="AA33" s="623">
        <v>1976.8685</v>
      </c>
      <c r="AB33" s="623">
        <v>2178.1826999999998</v>
      </c>
      <c r="AC33" s="623">
        <v>1601.5121999999999</v>
      </c>
      <c r="AD33" s="624">
        <v>1733.4058</v>
      </c>
      <c r="AE33" s="624">
        <v>1829.1258</v>
      </c>
      <c r="AF33" s="609">
        <v>1802.0921000000001</v>
      </c>
      <c r="AH33" s="622" t="s">
        <v>93</v>
      </c>
      <c r="AI33" s="623">
        <v>2957.0495999999998</v>
      </c>
      <c r="AJ33" s="623">
        <v>2788.3420000000001</v>
      </c>
      <c r="AK33" s="623">
        <v>2492.3960000000002</v>
      </c>
      <c r="AL33" s="623">
        <v>2083.9704000000002</v>
      </c>
      <c r="AM33" s="623">
        <v>1722.2800999999999</v>
      </c>
      <c r="AN33" s="623">
        <v>1665.4209000000001</v>
      </c>
      <c r="AO33" s="623">
        <v>1694.8694</v>
      </c>
      <c r="AP33" s="623">
        <v>1907.8009999999999</v>
      </c>
      <c r="AQ33" s="623">
        <v>2064.7168000000001</v>
      </c>
      <c r="AR33" s="623">
        <v>2440.7752999999998</v>
      </c>
      <c r="AS33" s="623">
        <v>1733.9940999999999</v>
      </c>
      <c r="AT33" s="624">
        <v>1812.2511999999999</v>
      </c>
      <c r="AU33" s="624">
        <v>1950.4983</v>
      </c>
      <c r="AV33" s="609">
        <v>1911.4538</v>
      </c>
      <c r="AW33" s="13"/>
      <c r="AX33" s="622" t="s">
        <v>93</v>
      </c>
      <c r="AY33" s="623">
        <v>2782.1801</v>
      </c>
      <c r="AZ33" s="623">
        <v>2619.8834999999999</v>
      </c>
      <c r="BA33" s="623">
        <v>2386.7309</v>
      </c>
      <c r="BB33" s="623">
        <v>1968.0722000000001</v>
      </c>
      <c r="BC33" s="623">
        <v>1645.1855</v>
      </c>
      <c r="BD33" s="623">
        <v>1640.5731000000001</v>
      </c>
      <c r="BE33" s="623">
        <v>1644.7452000000001</v>
      </c>
      <c r="BF33" s="623">
        <v>1869.4462000000001</v>
      </c>
      <c r="BG33" s="623">
        <v>1951.4186</v>
      </c>
      <c r="BH33" s="623">
        <v>2261.6026999999999</v>
      </c>
      <c r="BI33" s="623">
        <v>1620.7437</v>
      </c>
      <c r="BJ33" s="624">
        <v>1746.2280000000001</v>
      </c>
      <c r="BK33" s="624">
        <v>1841.5702000000001</v>
      </c>
      <c r="BL33" s="609">
        <v>1814.6431</v>
      </c>
    </row>
    <row r="34" spans="2:64" ht="16.5" customHeight="1" x14ac:dyDescent="0.25">
      <c r="B34" s="618" t="s">
        <v>135</v>
      </c>
      <c r="C34" s="619">
        <v>2710.6556999999998</v>
      </c>
      <c r="D34" s="619">
        <v>1608.4530999999999</v>
      </c>
      <c r="E34" s="619">
        <v>1285.5623000000001</v>
      </c>
      <c r="F34" s="619">
        <v>1227.0419999999999</v>
      </c>
      <c r="G34" s="619">
        <v>1433.5068000000001</v>
      </c>
      <c r="H34" s="619">
        <v>1500.895</v>
      </c>
      <c r="I34" s="619">
        <v>1656.0246</v>
      </c>
      <c r="J34" s="619">
        <v>1800.6004</v>
      </c>
      <c r="K34" s="619">
        <v>1938.8802000000001</v>
      </c>
      <c r="L34" s="619">
        <v>2250.0118000000002</v>
      </c>
      <c r="M34" s="619">
        <v>3794.9171000000001</v>
      </c>
      <c r="N34" s="620">
        <v>1483.4431999999999</v>
      </c>
      <c r="O34" s="620">
        <v>2465.6230999999998</v>
      </c>
      <c r="P34" s="621">
        <v>2316.9679000000001</v>
      </c>
      <c r="Q34" s="13"/>
      <c r="R34" s="618" t="s">
        <v>135</v>
      </c>
      <c r="S34" s="619">
        <v>2650.7846</v>
      </c>
      <c r="T34" s="619">
        <v>1499.3963000000001</v>
      </c>
      <c r="U34" s="619">
        <v>1213.0011999999999</v>
      </c>
      <c r="V34" s="619">
        <v>1165.6027999999999</v>
      </c>
      <c r="W34" s="619">
        <v>1352.7643</v>
      </c>
      <c r="X34" s="619">
        <v>1430.1967</v>
      </c>
      <c r="Y34" s="619">
        <v>1584.0640000000001</v>
      </c>
      <c r="Z34" s="619">
        <v>1716.2429</v>
      </c>
      <c r="AA34" s="619">
        <v>1835.883</v>
      </c>
      <c r="AB34" s="619">
        <v>2098.6396</v>
      </c>
      <c r="AC34" s="619">
        <v>3636.8411000000001</v>
      </c>
      <c r="AD34" s="620">
        <v>1412.6258</v>
      </c>
      <c r="AE34" s="620">
        <v>2338.5817999999999</v>
      </c>
      <c r="AF34" s="621">
        <v>2198.4362999999998</v>
      </c>
      <c r="AH34" s="618" t="s">
        <v>135</v>
      </c>
      <c r="AI34" s="619">
        <v>2849.5553</v>
      </c>
      <c r="AJ34" s="619">
        <v>1574.1194</v>
      </c>
      <c r="AK34" s="619">
        <v>1339.9744000000001</v>
      </c>
      <c r="AL34" s="619">
        <v>1242.0653</v>
      </c>
      <c r="AM34" s="619">
        <v>1449.7737</v>
      </c>
      <c r="AN34" s="619">
        <v>1497.327</v>
      </c>
      <c r="AO34" s="619">
        <v>1676.0787</v>
      </c>
      <c r="AP34" s="619">
        <v>1800.2148</v>
      </c>
      <c r="AQ34" s="619">
        <v>1930.2742000000001</v>
      </c>
      <c r="AR34" s="619">
        <v>2228.0518999999999</v>
      </c>
      <c r="AS34" s="619">
        <v>3770.0770000000002</v>
      </c>
      <c r="AT34" s="620">
        <v>1499.3244</v>
      </c>
      <c r="AU34" s="620">
        <v>2450.4971</v>
      </c>
      <c r="AV34" s="621">
        <v>2306.5349999999999</v>
      </c>
      <c r="AW34" s="13"/>
      <c r="AX34" s="618" t="s">
        <v>135</v>
      </c>
      <c r="AY34" s="619">
        <v>2610.0342999999998</v>
      </c>
      <c r="AZ34" s="619">
        <v>1531.1967999999999</v>
      </c>
      <c r="BA34" s="619">
        <v>1252.8592000000001</v>
      </c>
      <c r="BB34" s="619">
        <v>1178.5023000000001</v>
      </c>
      <c r="BC34" s="619">
        <v>1432.5554</v>
      </c>
      <c r="BD34" s="619">
        <v>1428.0771999999999</v>
      </c>
      <c r="BE34" s="619">
        <v>1612.0093999999999</v>
      </c>
      <c r="BF34" s="619">
        <v>1706.4344000000001</v>
      </c>
      <c r="BG34" s="619">
        <v>1851.7778000000001</v>
      </c>
      <c r="BH34" s="619">
        <v>2069.2170000000001</v>
      </c>
      <c r="BI34" s="619">
        <v>3395.4908</v>
      </c>
      <c r="BJ34" s="620">
        <v>1440.9715000000001</v>
      </c>
      <c r="BK34" s="620">
        <v>2275.4425000000001</v>
      </c>
      <c r="BL34" s="621">
        <v>2149.1433999999999</v>
      </c>
    </row>
    <row r="35" spans="2:64" s="8" customFormat="1" ht="16.5" customHeight="1" x14ac:dyDescent="0.25">
      <c r="B35" s="976" t="s">
        <v>807</v>
      </c>
      <c r="C35" s="977" t="s">
        <v>102</v>
      </c>
      <c r="D35" s="977">
        <v>5489.683</v>
      </c>
      <c r="E35" s="977">
        <v>5997.1251000000002</v>
      </c>
      <c r="F35" s="977">
        <v>2325.8746999999998</v>
      </c>
      <c r="G35" s="977">
        <v>2351.1813000000002</v>
      </c>
      <c r="H35" s="977">
        <v>2234.4627</v>
      </c>
      <c r="I35" s="977">
        <v>2128.9919</v>
      </c>
      <c r="J35" s="977">
        <v>1848.0256999999999</v>
      </c>
      <c r="K35" s="977">
        <v>1874.5169000000001</v>
      </c>
      <c r="L35" s="977">
        <v>2011.9452000000001</v>
      </c>
      <c r="M35" s="977">
        <v>1940.2947999999999</v>
      </c>
      <c r="N35" s="978">
        <v>2177.5938000000001</v>
      </c>
      <c r="O35" s="978">
        <v>1918.2701</v>
      </c>
      <c r="P35" s="979">
        <v>1958.0517</v>
      </c>
      <c r="R35" s="976" t="s">
        <v>807</v>
      </c>
      <c r="S35" s="977" t="s">
        <v>102</v>
      </c>
      <c r="T35" s="977">
        <v>5489.683</v>
      </c>
      <c r="U35" s="977">
        <v>5991.7165999999997</v>
      </c>
      <c r="V35" s="977">
        <v>2294.2669000000001</v>
      </c>
      <c r="W35" s="977">
        <v>2322.6302999999998</v>
      </c>
      <c r="X35" s="977">
        <v>2178.3737000000001</v>
      </c>
      <c r="Y35" s="977">
        <v>2074.8987000000002</v>
      </c>
      <c r="Z35" s="977">
        <v>1792.1977999999999</v>
      </c>
      <c r="AA35" s="977">
        <v>1794.7445</v>
      </c>
      <c r="AB35" s="977">
        <v>1877.1546000000001</v>
      </c>
      <c r="AC35" s="977">
        <v>1854.0556999999999</v>
      </c>
      <c r="AD35" s="978">
        <v>2126.6722</v>
      </c>
      <c r="AE35" s="978">
        <v>1826.9617000000001</v>
      </c>
      <c r="AF35" s="979">
        <v>1872.9387999999999</v>
      </c>
      <c r="AH35" s="976" t="s">
        <v>807</v>
      </c>
      <c r="AI35" s="977" t="s">
        <v>102</v>
      </c>
      <c r="AJ35" s="977">
        <v>8283.2006999999994</v>
      </c>
      <c r="AK35" s="977">
        <v>9145.8307000000004</v>
      </c>
      <c r="AL35" s="977">
        <v>2482.3240000000001</v>
      </c>
      <c r="AM35" s="977">
        <v>2419.1116999999999</v>
      </c>
      <c r="AN35" s="977">
        <v>2269.6444999999999</v>
      </c>
      <c r="AO35" s="977">
        <v>2064.7473</v>
      </c>
      <c r="AP35" s="977">
        <v>1883.0954999999999</v>
      </c>
      <c r="AQ35" s="977">
        <v>1919.2097000000001</v>
      </c>
      <c r="AR35" s="977">
        <v>1980.0542</v>
      </c>
      <c r="AS35" s="977">
        <v>1914.2689</v>
      </c>
      <c r="AT35" s="978">
        <v>2154.8492999999999</v>
      </c>
      <c r="AU35" s="978">
        <v>1927.9666</v>
      </c>
      <c r="AV35" s="979">
        <v>1962.7715000000001</v>
      </c>
      <c r="AX35" s="976" t="s">
        <v>807</v>
      </c>
      <c r="AY35" s="977" t="s">
        <v>102</v>
      </c>
      <c r="AZ35" s="977">
        <v>8283.2006999999994</v>
      </c>
      <c r="BA35" s="977">
        <v>9145.8307000000004</v>
      </c>
      <c r="BB35" s="977">
        <v>2482.2249000000002</v>
      </c>
      <c r="BC35" s="977">
        <v>2419.1116999999999</v>
      </c>
      <c r="BD35" s="977">
        <v>2207.5101</v>
      </c>
      <c r="BE35" s="977">
        <v>1934.3403000000001</v>
      </c>
      <c r="BF35" s="977">
        <v>1855.4766</v>
      </c>
      <c r="BG35" s="977">
        <v>1861.3892000000001</v>
      </c>
      <c r="BH35" s="977">
        <v>1843.9936</v>
      </c>
      <c r="BI35" s="977">
        <v>1809.6107</v>
      </c>
      <c r="BJ35" s="978">
        <v>2050.4735000000001</v>
      </c>
      <c r="BK35" s="978">
        <v>1847.5136</v>
      </c>
      <c r="BL35" s="979">
        <v>1878.6487</v>
      </c>
    </row>
    <row r="36" spans="2:64" ht="16.5" customHeight="1" x14ac:dyDescent="0.25">
      <c r="B36" s="850" t="s">
        <v>811</v>
      </c>
      <c r="C36" s="619" t="s">
        <v>102</v>
      </c>
      <c r="D36" s="619" t="s">
        <v>102</v>
      </c>
      <c r="E36" s="619" t="s">
        <v>102</v>
      </c>
      <c r="F36" s="619">
        <v>2425.6812</v>
      </c>
      <c r="G36" s="619">
        <v>1819.4970000000001</v>
      </c>
      <c r="H36" s="619">
        <v>2379.4241999999999</v>
      </c>
      <c r="I36" s="619">
        <v>1729.5319999999999</v>
      </c>
      <c r="J36" s="619">
        <v>2093.1221999999998</v>
      </c>
      <c r="K36" s="619">
        <v>1988.7224000000001</v>
      </c>
      <c r="L36" s="619">
        <v>2119.2840999999999</v>
      </c>
      <c r="M36" s="619" t="s">
        <v>102</v>
      </c>
      <c r="N36" s="620">
        <v>1877.5459000000001</v>
      </c>
      <c r="O36" s="620">
        <v>2052.7763</v>
      </c>
      <c r="P36" s="621">
        <v>2013.4516000000001</v>
      </c>
      <c r="Q36" s="13"/>
      <c r="R36" s="850" t="s">
        <v>811</v>
      </c>
      <c r="S36" s="619" t="s">
        <v>102</v>
      </c>
      <c r="T36" s="619" t="s">
        <v>102</v>
      </c>
      <c r="U36" s="619" t="s">
        <v>102</v>
      </c>
      <c r="V36" s="619">
        <v>2372.7918</v>
      </c>
      <c r="W36" s="619">
        <v>1793.3193000000001</v>
      </c>
      <c r="X36" s="619">
        <v>2327.6813000000002</v>
      </c>
      <c r="Y36" s="619">
        <v>1656.5282</v>
      </c>
      <c r="Z36" s="619">
        <v>2021.7016000000001</v>
      </c>
      <c r="AA36" s="619">
        <v>1920.4715000000001</v>
      </c>
      <c r="AB36" s="619">
        <v>2034.0654</v>
      </c>
      <c r="AC36" s="619" t="s">
        <v>102</v>
      </c>
      <c r="AD36" s="620">
        <v>1812.1080999999999</v>
      </c>
      <c r="AE36" s="620">
        <v>1980.2755999999999</v>
      </c>
      <c r="AF36" s="621">
        <v>1942.5359000000001</v>
      </c>
      <c r="AH36" s="850" t="s">
        <v>811</v>
      </c>
      <c r="AI36" s="619" t="s">
        <v>102</v>
      </c>
      <c r="AJ36" s="619" t="s">
        <v>102</v>
      </c>
      <c r="AK36" s="619" t="s">
        <v>102</v>
      </c>
      <c r="AL36" s="619">
        <v>3030.0486999999998</v>
      </c>
      <c r="AM36" s="619">
        <v>2478.8935000000001</v>
      </c>
      <c r="AN36" s="619">
        <v>2650.8807000000002</v>
      </c>
      <c r="AO36" s="619">
        <v>1788.0835999999999</v>
      </c>
      <c r="AP36" s="619">
        <v>2465.1689000000001</v>
      </c>
      <c r="AQ36" s="619">
        <v>2070.3906999999999</v>
      </c>
      <c r="AR36" s="619">
        <v>2007.7121999999999</v>
      </c>
      <c r="AS36" s="619" t="s">
        <v>102</v>
      </c>
      <c r="AT36" s="620">
        <v>2043.5971999999999</v>
      </c>
      <c r="AU36" s="620">
        <v>2213.9780999999998</v>
      </c>
      <c r="AV36" s="621">
        <v>2175.7417</v>
      </c>
      <c r="AW36" s="13"/>
      <c r="AX36" s="850" t="s">
        <v>811</v>
      </c>
      <c r="AY36" s="619" t="s">
        <v>102</v>
      </c>
      <c r="AZ36" s="619" t="s">
        <v>102</v>
      </c>
      <c r="BA36" s="619" t="s">
        <v>102</v>
      </c>
      <c r="BB36" s="619">
        <v>3030.0486999999998</v>
      </c>
      <c r="BC36" s="619">
        <v>2478.8935000000001</v>
      </c>
      <c r="BD36" s="619">
        <v>2473.7873</v>
      </c>
      <c r="BE36" s="619">
        <v>1774.4802999999999</v>
      </c>
      <c r="BF36" s="619">
        <v>2435.3247000000001</v>
      </c>
      <c r="BG36" s="619">
        <v>2053.4551999999999</v>
      </c>
      <c r="BH36" s="619">
        <v>1959.0623000000001</v>
      </c>
      <c r="BI36" s="619" t="s">
        <v>102</v>
      </c>
      <c r="BJ36" s="620">
        <v>2007.7652</v>
      </c>
      <c r="BK36" s="620">
        <v>2186.3624</v>
      </c>
      <c r="BL36" s="621">
        <v>2146.2820999999999</v>
      </c>
    </row>
    <row r="37" spans="2:64" ht="16.5" customHeight="1" x14ac:dyDescent="0.25">
      <c r="B37" s="851" t="s">
        <v>812</v>
      </c>
      <c r="C37" s="623" t="s">
        <v>102</v>
      </c>
      <c r="D37" s="623" t="s">
        <v>102</v>
      </c>
      <c r="E37" s="623" t="s">
        <v>102</v>
      </c>
      <c r="F37" s="623">
        <v>2550.4612999999999</v>
      </c>
      <c r="G37" s="623">
        <v>2104.6592000000001</v>
      </c>
      <c r="H37" s="623">
        <v>2225.9908</v>
      </c>
      <c r="I37" s="623">
        <v>2080.2060999999999</v>
      </c>
      <c r="J37" s="623">
        <v>1761.9349</v>
      </c>
      <c r="K37" s="623">
        <v>2098.7885999999999</v>
      </c>
      <c r="L37" s="623">
        <v>2367.8836000000001</v>
      </c>
      <c r="M37" s="623" t="s">
        <v>102</v>
      </c>
      <c r="N37" s="624">
        <v>2159.819</v>
      </c>
      <c r="O37" s="624">
        <v>2010.7892999999999</v>
      </c>
      <c r="P37" s="609">
        <v>2050.1388999999999</v>
      </c>
      <c r="Q37" s="13"/>
      <c r="R37" s="851" t="s">
        <v>812</v>
      </c>
      <c r="S37" s="623" t="s">
        <v>102</v>
      </c>
      <c r="T37" s="623" t="s">
        <v>102</v>
      </c>
      <c r="U37" s="623" t="s">
        <v>102</v>
      </c>
      <c r="V37" s="623">
        <v>2534.8968</v>
      </c>
      <c r="W37" s="623">
        <v>2079.4432000000002</v>
      </c>
      <c r="X37" s="623">
        <v>2161.4958999999999</v>
      </c>
      <c r="Y37" s="623">
        <v>2041.6855</v>
      </c>
      <c r="Z37" s="623">
        <v>1697.1198999999999</v>
      </c>
      <c r="AA37" s="623">
        <v>2017.9254000000001</v>
      </c>
      <c r="AB37" s="623">
        <v>2068.6073000000001</v>
      </c>
      <c r="AC37" s="623" t="s">
        <v>102</v>
      </c>
      <c r="AD37" s="624">
        <v>2118.9666000000002</v>
      </c>
      <c r="AE37" s="624">
        <v>1876.0037</v>
      </c>
      <c r="AF37" s="609">
        <v>1940.1554000000001</v>
      </c>
      <c r="AH37" s="851" t="s">
        <v>812</v>
      </c>
      <c r="AI37" s="623" t="s">
        <v>102</v>
      </c>
      <c r="AJ37" s="623" t="s">
        <v>102</v>
      </c>
      <c r="AK37" s="623" t="s">
        <v>102</v>
      </c>
      <c r="AL37" s="623">
        <v>2504.9722999999999</v>
      </c>
      <c r="AM37" s="623">
        <v>2004.5296000000001</v>
      </c>
      <c r="AN37" s="623">
        <v>2083.8532</v>
      </c>
      <c r="AO37" s="623">
        <v>1996.3559</v>
      </c>
      <c r="AP37" s="623">
        <v>1685.7588000000001</v>
      </c>
      <c r="AQ37" s="623">
        <v>2158.5259999999998</v>
      </c>
      <c r="AR37" s="623">
        <v>2635.4870000000001</v>
      </c>
      <c r="AS37" s="623" t="s">
        <v>102</v>
      </c>
      <c r="AT37" s="624">
        <v>2065.0109000000002</v>
      </c>
      <c r="AU37" s="624">
        <v>2063.0875000000001</v>
      </c>
      <c r="AV37" s="609">
        <v>2063.5954000000002</v>
      </c>
      <c r="AW37" s="13"/>
      <c r="AX37" s="851" t="s">
        <v>812</v>
      </c>
      <c r="AY37" s="623" t="s">
        <v>102</v>
      </c>
      <c r="AZ37" s="623" t="s">
        <v>102</v>
      </c>
      <c r="BA37" s="623" t="s">
        <v>102</v>
      </c>
      <c r="BB37" s="623">
        <v>2504.9467</v>
      </c>
      <c r="BC37" s="623">
        <v>2004.5296000000001</v>
      </c>
      <c r="BD37" s="623">
        <v>2077.4</v>
      </c>
      <c r="BE37" s="623">
        <v>1861.1328000000001</v>
      </c>
      <c r="BF37" s="623">
        <v>1685.6156000000001</v>
      </c>
      <c r="BG37" s="623">
        <v>2037.527</v>
      </c>
      <c r="BH37" s="623">
        <v>2487.1958</v>
      </c>
      <c r="BI37" s="623" t="s">
        <v>102</v>
      </c>
      <c r="BJ37" s="624">
        <v>1984.5189</v>
      </c>
      <c r="BK37" s="624">
        <v>1993.2366</v>
      </c>
      <c r="BL37" s="609">
        <v>1990.9348</v>
      </c>
    </row>
    <row r="38" spans="2:64" ht="16.5" customHeight="1" x14ac:dyDescent="0.25">
      <c r="B38" s="850" t="s">
        <v>813</v>
      </c>
      <c r="C38" s="619" t="s">
        <v>102</v>
      </c>
      <c r="D38" s="619">
        <v>5489.683</v>
      </c>
      <c r="E38" s="619">
        <v>5997.1251000000002</v>
      </c>
      <c r="F38" s="619">
        <v>1886.8742</v>
      </c>
      <c r="G38" s="619">
        <v>2914.1574000000001</v>
      </c>
      <c r="H38" s="619">
        <v>1853.0939000000001</v>
      </c>
      <c r="I38" s="619">
        <v>1665.0209</v>
      </c>
      <c r="J38" s="619">
        <v>1398.8136999999999</v>
      </c>
      <c r="K38" s="619">
        <v>1684.4661000000001</v>
      </c>
      <c r="L38" s="619">
        <v>1754.6146000000001</v>
      </c>
      <c r="M38" s="619" t="s">
        <v>102</v>
      </c>
      <c r="N38" s="620">
        <v>1974.3140000000001</v>
      </c>
      <c r="O38" s="620">
        <v>1666.3838000000001</v>
      </c>
      <c r="P38" s="621">
        <v>1725.0101</v>
      </c>
      <c r="Q38" s="13"/>
      <c r="R38" s="850" t="s">
        <v>813</v>
      </c>
      <c r="S38" s="619" t="s">
        <v>102</v>
      </c>
      <c r="T38" s="619">
        <v>5489.683</v>
      </c>
      <c r="U38" s="619">
        <v>5991.7165999999997</v>
      </c>
      <c r="V38" s="619">
        <v>1851.4254000000001</v>
      </c>
      <c r="W38" s="619">
        <v>2880.9009999999998</v>
      </c>
      <c r="X38" s="619">
        <v>1825.5800999999999</v>
      </c>
      <c r="Y38" s="619">
        <v>1649.2029</v>
      </c>
      <c r="Z38" s="619">
        <v>1367.2757999999999</v>
      </c>
      <c r="AA38" s="619">
        <v>1628.9221</v>
      </c>
      <c r="AB38" s="619">
        <v>1698.9535000000001</v>
      </c>
      <c r="AC38" s="619" t="s">
        <v>102</v>
      </c>
      <c r="AD38" s="620">
        <v>1952.4965</v>
      </c>
      <c r="AE38" s="620">
        <v>1614.0068000000001</v>
      </c>
      <c r="AF38" s="621">
        <v>1678.4512</v>
      </c>
      <c r="AH38" s="850" t="s">
        <v>813</v>
      </c>
      <c r="AI38" s="619" t="s">
        <v>102</v>
      </c>
      <c r="AJ38" s="619">
        <v>8283.2006999999994</v>
      </c>
      <c r="AK38" s="619">
        <v>9145.8307000000004</v>
      </c>
      <c r="AL38" s="619">
        <v>1917.2792999999999</v>
      </c>
      <c r="AM38" s="619">
        <v>2789.7291</v>
      </c>
      <c r="AN38" s="619">
        <v>2069.1698000000001</v>
      </c>
      <c r="AO38" s="619">
        <v>1670.7768000000001</v>
      </c>
      <c r="AP38" s="619">
        <v>1539.6533999999999</v>
      </c>
      <c r="AQ38" s="619">
        <v>1655.1741999999999</v>
      </c>
      <c r="AR38" s="619">
        <v>1854.8248000000001</v>
      </c>
      <c r="AS38" s="619" t="s">
        <v>102</v>
      </c>
      <c r="AT38" s="620">
        <v>2014.5228</v>
      </c>
      <c r="AU38" s="620">
        <v>1696.6937</v>
      </c>
      <c r="AV38" s="621">
        <v>1757.2046</v>
      </c>
      <c r="AW38" s="13"/>
      <c r="AX38" s="850" t="s">
        <v>813</v>
      </c>
      <c r="AY38" s="619" t="s">
        <v>102</v>
      </c>
      <c r="AZ38" s="619">
        <v>8283.2006999999994</v>
      </c>
      <c r="BA38" s="619">
        <v>9145.8307000000004</v>
      </c>
      <c r="BB38" s="619">
        <v>1916.9719</v>
      </c>
      <c r="BC38" s="619">
        <v>2789.7291</v>
      </c>
      <c r="BD38" s="619">
        <v>2069.1698000000001</v>
      </c>
      <c r="BE38" s="619">
        <v>1670.7225000000001</v>
      </c>
      <c r="BF38" s="619">
        <v>1539.6533999999999</v>
      </c>
      <c r="BG38" s="619">
        <v>1609.6975</v>
      </c>
      <c r="BH38" s="619">
        <v>1854.8248000000001</v>
      </c>
      <c r="BI38" s="619" t="s">
        <v>102</v>
      </c>
      <c r="BJ38" s="620">
        <v>2014.4550999999999</v>
      </c>
      <c r="BK38" s="620">
        <v>1670.2449999999999</v>
      </c>
      <c r="BL38" s="621">
        <v>1735.7786000000001</v>
      </c>
    </row>
    <row r="39" spans="2:64" ht="16.5" customHeight="1" x14ac:dyDescent="0.25">
      <c r="B39" s="851" t="s">
        <v>814</v>
      </c>
      <c r="C39" s="623" t="s">
        <v>102</v>
      </c>
      <c r="D39" s="623" t="s">
        <v>102</v>
      </c>
      <c r="E39" s="623" t="s">
        <v>102</v>
      </c>
      <c r="F39" s="623" t="s">
        <v>102</v>
      </c>
      <c r="G39" s="623" t="s">
        <v>102</v>
      </c>
      <c r="H39" s="623" t="s">
        <v>102</v>
      </c>
      <c r="I39" s="623">
        <v>3398.6437999999998</v>
      </c>
      <c r="J39" s="623">
        <v>2317.8667999999998</v>
      </c>
      <c r="K39" s="623">
        <v>1927.9190000000001</v>
      </c>
      <c r="L39" s="623">
        <v>2111.7188000000001</v>
      </c>
      <c r="M39" s="623">
        <v>1940.2947999999999</v>
      </c>
      <c r="N39" s="624">
        <v>3398.6437999999998</v>
      </c>
      <c r="O39" s="624">
        <v>2017.9940999999999</v>
      </c>
      <c r="P39" s="609">
        <v>2089.9429</v>
      </c>
      <c r="Q39" s="13"/>
      <c r="R39" s="851" t="s">
        <v>814</v>
      </c>
      <c r="S39" s="623" t="s">
        <v>102</v>
      </c>
      <c r="T39" s="623" t="s">
        <v>102</v>
      </c>
      <c r="U39" s="623" t="s">
        <v>102</v>
      </c>
      <c r="V39" s="623" t="s">
        <v>102</v>
      </c>
      <c r="W39" s="623" t="s">
        <v>102</v>
      </c>
      <c r="X39" s="623" t="s">
        <v>102</v>
      </c>
      <c r="Y39" s="623">
        <v>3287.4828000000002</v>
      </c>
      <c r="Z39" s="623">
        <v>2230.9096</v>
      </c>
      <c r="AA39" s="623">
        <v>1819.6188999999999</v>
      </c>
      <c r="AB39" s="623">
        <v>1963.4789000000001</v>
      </c>
      <c r="AC39" s="623">
        <v>1854.0556999999999</v>
      </c>
      <c r="AD39" s="624">
        <v>3287.4828000000002</v>
      </c>
      <c r="AE39" s="624">
        <v>1904.5305000000001</v>
      </c>
      <c r="AF39" s="609">
        <v>1976.5993000000001</v>
      </c>
      <c r="AH39" s="851" t="s">
        <v>814</v>
      </c>
      <c r="AI39" s="623" t="s">
        <v>102</v>
      </c>
      <c r="AJ39" s="623" t="s">
        <v>102</v>
      </c>
      <c r="AK39" s="623" t="s">
        <v>102</v>
      </c>
      <c r="AL39" s="623" t="s">
        <v>102</v>
      </c>
      <c r="AM39" s="623" t="s">
        <v>102</v>
      </c>
      <c r="AN39" s="623" t="s">
        <v>102</v>
      </c>
      <c r="AO39" s="623">
        <v>3128.4904999999999</v>
      </c>
      <c r="AP39" s="623">
        <v>2201.683</v>
      </c>
      <c r="AQ39" s="623">
        <v>2036.31</v>
      </c>
      <c r="AR39" s="623">
        <v>2004.7112</v>
      </c>
      <c r="AS39" s="623">
        <v>1914.2689</v>
      </c>
      <c r="AT39" s="624">
        <v>3128.4904999999999</v>
      </c>
      <c r="AU39" s="624">
        <v>1997.6466</v>
      </c>
      <c r="AV39" s="609">
        <v>2056.5774000000001</v>
      </c>
      <c r="AW39" s="13"/>
      <c r="AX39" s="851" t="s">
        <v>814</v>
      </c>
      <c r="AY39" s="623" t="s">
        <v>102</v>
      </c>
      <c r="AZ39" s="623" t="s">
        <v>102</v>
      </c>
      <c r="BA39" s="623" t="s">
        <v>102</v>
      </c>
      <c r="BB39" s="623" t="s">
        <v>102</v>
      </c>
      <c r="BC39" s="623" t="s">
        <v>102</v>
      </c>
      <c r="BD39" s="623" t="s">
        <v>102</v>
      </c>
      <c r="BE39" s="623">
        <v>2722.1462999999999</v>
      </c>
      <c r="BF39" s="623">
        <v>2113.9362000000001</v>
      </c>
      <c r="BG39" s="623">
        <v>1957.5845999999999</v>
      </c>
      <c r="BH39" s="623">
        <v>1792.4672</v>
      </c>
      <c r="BI39" s="623">
        <v>1809.6107</v>
      </c>
      <c r="BJ39" s="624">
        <v>2722.1462999999999</v>
      </c>
      <c r="BK39" s="624">
        <v>1865.2976000000001</v>
      </c>
      <c r="BL39" s="609">
        <v>1909.9499000000001</v>
      </c>
    </row>
    <row r="40" spans="2:64" ht="16.5" customHeight="1" x14ac:dyDescent="0.25">
      <c r="B40" s="850" t="s">
        <v>815</v>
      </c>
      <c r="C40" s="619" t="s">
        <v>102</v>
      </c>
      <c r="D40" s="619" t="s">
        <v>102</v>
      </c>
      <c r="E40" s="619" t="s">
        <v>102</v>
      </c>
      <c r="F40" s="619" t="s">
        <v>102</v>
      </c>
      <c r="G40" s="619" t="s">
        <v>102</v>
      </c>
      <c r="H40" s="619" t="s">
        <v>102</v>
      </c>
      <c r="I40" s="619">
        <v>1847.4869000000001</v>
      </c>
      <c r="J40" s="619">
        <v>1586.4864</v>
      </c>
      <c r="K40" s="619">
        <v>1395.4505999999999</v>
      </c>
      <c r="L40" s="619">
        <v>1415.7429999999999</v>
      </c>
      <c r="M40" s="619" t="s">
        <v>102</v>
      </c>
      <c r="N40" s="620">
        <v>1847.4869000000001</v>
      </c>
      <c r="O40" s="620">
        <v>1498.5604000000001</v>
      </c>
      <c r="P40" s="621">
        <v>1564.9585999999999</v>
      </c>
      <c r="Q40" s="13"/>
      <c r="R40" s="850" t="s">
        <v>815</v>
      </c>
      <c r="S40" s="619" t="s">
        <v>102</v>
      </c>
      <c r="T40" s="619" t="s">
        <v>102</v>
      </c>
      <c r="U40" s="619" t="s">
        <v>102</v>
      </c>
      <c r="V40" s="619" t="s">
        <v>102</v>
      </c>
      <c r="W40" s="619" t="s">
        <v>102</v>
      </c>
      <c r="X40" s="619" t="s">
        <v>102</v>
      </c>
      <c r="Y40" s="619">
        <v>1825.3720000000001</v>
      </c>
      <c r="Z40" s="619">
        <v>1566.8341</v>
      </c>
      <c r="AA40" s="619">
        <v>1378.5746999999999</v>
      </c>
      <c r="AB40" s="619">
        <v>1395.4981</v>
      </c>
      <c r="AC40" s="619" t="s">
        <v>102</v>
      </c>
      <c r="AD40" s="620">
        <v>1825.3720000000001</v>
      </c>
      <c r="AE40" s="620">
        <v>1479.1322</v>
      </c>
      <c r="AF40" s="621">
        <v>1545.0191</v>
      </c>
      <c r="AH40" s="850" t="s">
        <v>815</v>
      </c>
      <c r="AI40" s="619" t="s">
        <v>102</v>
      </c>
      <c r="AJ40" s="619" t="s">
        <v>102</v>
      </c>
      <c r="AK40" s="619" t="s">
        <v>102</v>
      </c>
      <c r="AL40" s="619" t="s">
        <v>102</v>
      </c>
      <c r="AM40" s="619" t="s">
        <v>102</v>
      </c>
      <c r="AN40" s="619" t="s">
        <v>102</v>
      </c>
      <c r="AO40" s="619">
        <v>1790.6780000000001</v>
      </c>
      <c r="AP40" s="619">
        <v>1428.4491</v>
      </c>
      <c r="AQ40" s="619">
        <v>1109.3021000000001</v>
      </c>
      <c r="AR40" s="619">
        <v>1296.2455</v>
      </c>
      <c r="AS40" s="619" t="s">
        <v>102</v>
      </c>
      <c r="AT40" s="620">
        <v>1790.6780000000001</v>
      </c>
      <c r="AU40" s="620">
        <v>1334.0237999999999</v>
      </c>
      <c r="AV40" s="621">
        <v>1420.9218000000001</v>
      </c>
      <c r="AW40" s="13"/>
      <c r="AX40" s="850" t="s">
        <v>815</v>
      </c>
      <c r="AY40" s="619" t="s">
        <v>102</v>
      </c>
      <c r="AZ40" s="619" t="s">
        <v>102</v>
      </c>
      <c r="BA40" s="619" t="s">
        <v>102</v>
      </c>
      <c r="BB40" s="619" t="s">
        <v>102</v>
      </c>
      <c r="BC40" s="619" t="s">
        <v>102</v>
      </c>
      <c r="BD40" s="619" t="s">
        <v>102</v>
      </c>
      <c r="BE40" s="619">
        <v>1681.0942</v>
      </c>
      <c r="BF40" s="619">
        <v>1390.6764000000001</v>
      </c>
      <c r="BG40" s="619">
        <v>1109.3021000000001</v>
      </c>
      <c r="BH40" s="619">
        <v>1275.6902</v>
      </c>
      <c r="BI40" s="619" t="s">
        <v>102</v>
      </c>
      <c r="BJ40" s="620">
        <v>1681.0942</v>
      </c>
      <c r="BK40" s="620">
        <v>1307.9652000000001</v>
      </c>
      <c r="BL40" s="621">
        <v>1378.9689000000001</v>
      </c>
    </row>
    <row r="41" spans="2:64" ht="16.5" customHeight="1" x14ac:dyDescent="0.25">
      <c r="B41" s="980" t="s">
        <v>969</v>
      </c>
      <c r="C41" s="981"/>
      <c r="D41" s="981"/>
      <c r="E41" s="981"/>
      <c r="F41" s="981"/>
      <c r="G41" s="981"/>
      <c r="H41" s="981"/>
      <c r="I41" s="981"/>
      <c r="J41" s="981"/>
      <c r="K41" s="981"/>
      <c r="L41" s="981"/>
      <c r="M41" s="981"/>
      <c r="N41" s="982"/>
      <c r="O41" s="982"/>
      <c r="P41" s="983"/>
      <c r="Q41" s="13"/>
      <c r="R41" s="980" t="s">
        <v>969</v>
      </c>
      <c r="S41" s="981"/>
      <c r="T41" s="981"/>
      <c r="U41" s="981"/>
      <c r="V41" s="981"/>
      <c r="W41" s="981"/>
      <c r="X41" s="981"/>
      <c r="Y41" s="981"/>
      <c r="Z41" s="981"/>
      <c r="AA41" s="981"/>
      <c r="AB41" s="981"/>
      <c r="AC41" s="981"/>
      <c r="AD41" s="982"/>
      <c r="AE41" s="982"/>
      <c r="AF41" s="983"/>
      <c r="AH41" s="980" t="s">
        <v>969</v>
      </c>
      <c r="AI41" s="981"/>
      <c r="AJ41" s="981"/>
      <c r="AK41" s="981"/>
      <c r="AL41" s="981"/>
      <c r="AM41" s="981"/>
      <c r="AN41" s="981"/>
      <c r="AO41" s="981"/>
      <c r="AP41" s="981"/>
      <c r="AQ41" s="981"/>
      <c r="AR41" s="981"/>
      <c r="AS41" s="981"/>
      <c r="AT41" s="982"/>
      <c r="AU41" s="982"/>
      <c r="AV41" s="983"/>
      <c r="AW41" s="13"/>
      <c r="AX41" s="980" t="s">
        <v>969</v>
      </c>
      <c r="AY41" s="981"/>
      <c r="AZ41" s="981"/>
      <c r="BA41" s="981"/>
      <c r="BB41" s="981"/>
      <c r="BC41" s="981"/>
      <c r="BD41" s="981"/>
      <c r="BE41" s="981"/>
      <c r="BF41" s="981"/>
      <c r="BG41" s="981"/>
      <c r="BH41" s="981"/>
      <c r="BI41" s="981"/>
      <c r="BJ41" s="982"/>
      <c r="BK41" s="982"/>
      <c r="BL41" s="983"/>
    </row>
    <row r="42" spans="2:64" ht="16.5" customHeight="1" x14ac:dyDescent="0.25">
      <c r="B42" s="852" t="s">
        <v>502</v>
      </c>
      <c r="C42" s="853">
        <v>866.70050000000003</v>
      </c>
      <c r="D42" s="853">
        <v>1666.1378</v>
      </c>
      <c r="E42" s="853">
        <v>973.9076</v>
      </c>
      <c r="F42" s="853">
        <v>1096.1174000000001</v>
      </c>
      <c r="G42" s="853">
        <v>1198.1664000000001</v>
      </c>
      <c r="H42" s="853">
        <v>1323.7457999999999</v>
      </c>
      <c r="I42" s="853">
        <v>1463.4830999999999</v>
      </c>
      <c r="J42" s="853">
        <v>1627.2718</v>
      </c>
      <c r="K42" s="853">
        <v>1852.2629999999999</v>
      </c>
      <c r="L42" s="853">
        <v>2121.7665000000002</v>
      </c>
      <c r="M42" s="853">
        <v>2267.7660999999998</v>
      </c>
      <c r="N42" s="854">
        <v>1344.0932</v>
      </c>
      <c r="O42" s="854">
        <v>2073.6963999999998</v>
      </c>
      <c r="P42" s="855">
        <v>1962.1445000000001</v>
      </c>
      <c r="Q42" s="13"/>
      <c r="R42" s="852" t="s">
        <v>502</v>
      </c>
      <c r="S42" s="853">
        <v>839.34749999999997</v>
      </c>
      <c r="T42" s="853">
        <v>1569.8934999999999</v>
      </c>
      <c r="U42" s="853">
        <v>914.69820000000004</v>
      </c>
      <c r="V42" s="853">
        <v>1037.1376</v>
      </c>
      <c r="W42" s="853">
        <v>1140.0784000000001</v>
      </c>
      <c r="X42" s="853">
        <v>1268.4509</v>
      </c>
      <c r="Y42" s="853">
        <v>1397.7137</v>
      </c>
      <c r="Z42" s="853">
        <v>1555.0328999999999</v>
      </c>
      <c r="AA42" s="853">
        <v>1761.8988999999999</v>
      </c>
      <c r="AB42" s="853">
        <v>1980.9599000000001</v>
      </c>
      <c r="AC42" s="853">
        <v>2143.0497999999998</v>
      </c>
      <c r="AD42" s="854">
        <v>1282.0361</v>
      </c>
      <c r="AE42" s="854">
        <v>1960.5309999999999</v>
      </c>
      <c r="AF42" s="855">
        <v>1856.7932000000001</v>
      </c>
      <c r="AH42" s="852" t="s">
        <v>502</v>
      </c>
      <c r="AI42" s="853">
        <v>930.72439999999995</v>
      </c>
      <c r="AJ42" s="853">
        <v>1682.4617000000001</v>
      </c>
      <c r="AK42" s="853">
        <v>989.72910000000002</v>
      </c>
      <c r="AL42" s="853">
        <v>1100.5041000000001</v>
      </c>
      <c r="AM42" s="853">
        <v>1175.7465</v>
      </c>
      <c r="AN42" s="853">
        <v>1326.0820000000001</v>
      </c>
      <c r="AO42" s="853">
        <v>1467.5215000000001</v>
      </c>
      <c r="AP42" s="853">
        <v>1626.3394000000001</v>
      </c>
      <c r="AQ42" s="853">
        <v>1843.6072999999999</v>
      </c>
      <c r="AR42" s="853">
        <v>2096.0841999999998</v>
      </c>
      <c r="AS42" s="853">
        <v>2253.3833</v>
      </c>
      <c r="AT42" s="854">
        <v>1344.1896999999999</v>
      </c>
      <c r="AU42" s="854">
        <v>2060.4128999999998</v>
      </c>
      <c r="AV42" s="855">
        <v>1950.9067</v>
      </c>
      <c r="AW42" s="13"/>
      <c r="AX42" s="852" t="s">
        <v>502</v>
      </c>
      <c r="AY42" s="853">
        <v>930.72439999999995</v>
      </c>
      <c r="AZ42" s="853">
        <v>1643.7409</v>
      </c>
      <c r="BA42" s="853">
        <v>957.25530000000003</v>
      </c>
      <c r="BB42" s="853">
        <v>1042.9564</v>
      </c>
      <c r="BC42" s="853">
        <v>1134.5505000000001</v>
      </c>
      <c r="BD42" s="853">
        <v>1271.5289</v>
      </c>
      <c r="BE42" s="853">
        <v>1403.8153</v>
      </c>
      <c r="BF42" s="853">
        <v>1560.4743000000001</v>
      </c>
      <c r="BG42" s="853">
        <v>1763.0532000000001</v>
      </c>
      <c r="BH42" s="853">
        <v>1967.5016000000001</v>
      </c>
      <c r="BI42" s="853">
        <v>2071.6806000000001</v>
      </c>
      <c r="BJ42" s="854">
        <v>1286.5866000000001</v>
      </c>
      <c r="BK42" s="854">
        <v>1924.1881000000001</v>
      </c>
      <c r="BL42" s="855">
        <v>1826.7027</v>
      </c>
    </row>
    <row r="43" spans="2:64" ht="16.5" customHeight="1" x14ac:dyDescent="0.25">
      <c r="B43" s="856" t="s">
        <v>472</v>
      </c>
      <c r="C43" s="857">
        <v>2095.1952999999999</v>
      </c>
      <c r="D43" s="857">
        <v>1319.2529999999999</v>
      </c>
      <c r="E43" s="857">
        <v>1070.0143</v>
      </c>
      <c r="F43" s="857">
        <v>1078.7773999999999</v>
      </c>
      <c r="G43" s="857">
        <v>1227.3612000000001</v>
      </c>
      <c r="H43" s="857">
        <v>1380.8533</v>
      </c>
      <c r="I43" s="857">
        <v>1561.6270999999999</v>
      </c>
      <c r="J43" s="857">
        <v>1726.4195999999999</v>
      </c>
      <c r="K43" s="857">
        <v>1851.019</v>
      </c>
      <c r="L43" s="857">
        <v>2016.0545</v>
      </c>
      <c r="M43" s="857">
        <v>1859.0119999999999</v>
      </c>
      <c r="N43" s="858">
        <v>1300.5673999999999</v>
      </c>
      <c r="O43" s="858">
        <v>1856.9378999999999</v>
      </c>
      <c r="P43" s="859">
        <v>1608.4768999999999</v>
      </c>
      <c r="Q43" s="13"/>
      <c r="R43" s="856" t="s">
        <v>472</v>
      </c>
      <c r="S43" s="857">
        <v>1963.3409999999999</v>
      </c>
      <c r="T43" s="857">
        <v>1224.0023000000001</v>
      </c>
      <c r="U43" s="857">
        <v>993.46320000000003</v>
      </c>
      <c r="V43" s="857">
        <v>1011.2954999999999</v>
      </c>
      <c r="W43" s="857">
        <v>1155.8226999999999</v>
      </c>
      <c r="X43" s="857">
        <v>1305.2706000000001</v>
      </c>
      <c r="Y43" s="857">
        <v>1478.1875</v>
      </c>
      <c r="Z43" s="857">
        <v>1639.0297</v>
      </c>
      <c r="AA43" s="857">
        <v>1740.5083</v>
      </c>
      <c r="AB43" s="857">
        <v>1877.4489000000001</v>
      </c>
      <c r="AC43" s="857">
        <v>1747.8742999999999</v>
      </c>
      <c r="AD43" s="858">
        <v>1225.5207</v>
      </c>
      <c r="AE43" s="858">
        <v>1745.9640999999999</v>
      </c>
      <c r="AF43" s="859">
        <v>1513.5472</v>
      </c>
      <c r="AH43" s="856" t="s">
        <v>472</v>
      </c>
      <c r="AI43" s="857">
        <v>2092.2584999999999</v>
      </c>
      <c r="AJ43" s="857">
        <v>1374.636</v>
      </c>
      <c r="AK43" s="857">
        <v>1099.7125000000001</v>
      </c>
      <c r="AL43" s="857">
        <v>1097.0528999999999</v>
      </c>
      <c r="AM43" s="857">
        <v>1234.6194</v>
      </c>
      <c r="AN43" s="857">
        <v>1375.9527</v>
      </c>
      <c r="AO43" s="857">
        <v>1540.0989999999999</v>
      </c>
      <c r="AP43" s="857">
        <v>1724.6302000000001</v>
      </c>
      <c r="AQ43" s="857">
        <v>1862.4251999999999</v>
      </c>
      <c r="AR43" s="857">
        <v>2014.4078</v>
      </c>
      <c r="AS43" s="857">
        <v>1813.0588</v>
      </c>
      <c r="AT43" s="858">
        <v>1302.1192000000001</v>
      </c>
      <c r="AU43" s="858">
        <v>1858.4336000000001</v>
      </c>
      <c r="AV43" s="859">
        <v>1609.9975999999999</v>
      </c>
      <c r="AW43" s="13"/>
      <c r="AX43" s="856" t="s">
        <v>472</v>
      </c>
      <c r="AY43" s="857">
        <v>1986.3314</v>
      </c>
      <c r="AZ43" s="857">
        <v>1288.4412</v>
      </c>
      <c r="BA43" s="857">
        <v>1036.8752999999999</v>
      </c>
      <c r="BB43" s="857">
        <v>1042.8326</v>
      </c>
      <c r="BC43" s="857">
        <v>1180.7138</v>
      </c>
      <c r="BD43" s="857">
        <v>1318.0617</v>
      </c>
      <c r="BE43" s="857">
        <v>1463.7192</v>
      </c>
      <c r="BF43" s="857">
        <v>1644.7462</v>
      </c>
      <c r="BG43" s="857">
        <v>1753.4756</v>
      </c>
      <c r="BH43" s="857">
        <v>1860.4844000000001</v>
      </c>
      <c r="BI43" s="857">
        <v>1748.8340000000001</v>
      </c>
      <c r="BJ43" s="858">
        <v>1239.9507000000001</v>
      </c>
      <c r="BK43" s="858">
        <v>1749.4015999999999</v>
      </c>
      <c r="BL43" s="859">
        <v>1521.8937000000001</v>
      </c>
    </row>
    <row r="44" spans="2:64" ht="16.5" customHeight="1" x14ac:dyDescent="0.25">
      <c r="B44" s="865" t="s">
        <v>97</v>
      </c>
      <c r="C44" s="853">
        <v>1841.0364999999999</v>
      </c>
      <c r="D44" s="853">
        <v>1377.2511</v>
      </c>
      <c r="E44" s="853">
        <v>1132.4707000000001</v>
      </c>
      <c r="F44" s="853">
        <v>1155.5607</v>
      </c>
      <c r="G44" s="853">
        <v>1304.0843</v>
      </c>
      <c r="H44" s="853">
        <v>1448.9866</v>
      </c>
      <c r="I44" s="853">
        <v>1537.6751999999999</v>
      </c>
      <c r="J44" s="853">
        <v>1688.367</v>
      </c>
      <c r="K44" s="853">
        <v>1750.4504999999999</v>
      </c>
      <c r="L44" s="866" t="s">
        <v>102</v>
      </c>
      <c r="M44" s="866" t="s">
        <v>102</v>
      </c>
      <c r="N44" s="854">
        <v>1291.7381</v>
      </c>
      <c r="O44" s="854">
        <v>1696.9254000000001</v>
      </c>
      <c r="P44" s="855">
        <v>1334.9371000000001</v>
      </c>
      <c r="Q44" s="13"/>
      <c r="R44" s="865" t="s">
        <v>97</v>
      </c>
      <c r="S44" s="853">
        <v>1731.6828</v>
      </c>
      <c r="T44" s="853">
        <v>1283.2787000000001</v>
      </c>
      <c r="U44" s="853">
        <v>1054.6066000000001</v>
      </c>
      <c r="V44" s="853">
        <v>1079.2331999999999</v>
      </c>
      <c r="W44" s="853">
        <v>1225.8507999999999</v>
      </c>
      <c r="X44" s="853">
        <v>1368.3344</v>
      </c>
      <c r="Y44" s="853">
        <v>1446.8577</v>
      </c>
      <c r="Z44" s="853">
        <v>1592.4889000000001</v>
      </c>
      <c r="AA44" s="853">
        <v>1661.7319</v>
      </c>
      <c r="AB44" s="866" t="s">
        <v>102</v>
      </c>
      <c r="AC44" s="866" t="s">
        <v>102</v>
      </c>
      <c r="AD44" s="854">
        <v>1211.0193999999999</v>
      </c>
      <c r="AE44" s="854">
        <v>1602.0343</v>
      </c>
      <c r="AF44" s="855">
        <v>1252.7074</v>
      </c>
      <c r="AH44" s="865" t="s">
        <v>97</v>
      </c>
      <c r="AI44" s="853">
        <v>1995.4078999999999</v>
      </c>
      <c r="AJ44" s="853">
        <v>1438.4041</v>
      </c>
      <c r="AK44" s="853">
        <v>1164.7756999999999</v>
      </c>
      <c r="AL44" s="853">
        <v>1167.0039999999999</v>
      </c>
      <c r="AM44" s="853">
        <v>1303.6233</v>
      </c>
      <c r="AN44" s="853">
        <v>1454.8052</v>
      </c>
      <c r="AO44" s="853">
        <v>1530.9675999999999</v>
      </c>
      <c r="AP44" s="853">
        <v>1673.3713</v>
      </c>
      <c r="AQ44" s="853">
        <v>1762.6251999999999</v>
      </c>
      <c r="AR44" s="866" t="s">
        <v>102</v>
      </c>
      <c r="AS44" s="866" t="s">
        <v>102</v>
      </c>
      <c r="AT44" s="854">
        <v>1302.4313</v>
      </c>
      <c r="AU44" s="854">
        <v>1685.6751999999999</v>
      </c>
      <c r="AV44" s="855">
        <v>1343.2908</v>
      </c>
      <c r="AW44" s="13"/>
      <c r="AX44" s="865" t="s">
        <v>97</v>
      </c>
      <c r="AY44" s="853">
        <v>1891.3235999999999</v>
      </c>
      <c r="AZ44" s="853">
        <v>1358.3857</v>
      </c>
      <c r="BA44" s="853">
        <v>1103.1095</v>
      </c>
      <c r="BB44" s="853">
        <v>1102.7066</v>
      </c>
      <c r="BC44" s="853">
        <v>1237.6438000000001</v>
      </c>
      <c r="BD44" s="853">
        <v>1387.8875</v>
      </c>
      <c r="BE44" s="853">
        <v>1452.7651000000001</v>
      </c>
      <c r="BF44" s="853">
        <v>1575.6525999999999</v>
      </c>
      <c r="BG44" s="853">
        <v>1637.0871999999999</v>
      </c>
      <c r="BH44" s="866" t="s">
        <v>102</v>
      </c>
      <c r="BI44" s="866" t="s">
        <v>102</v>
      </c>
      <c r="BJ44" s="854">
        <v>1234.5698</v>
      </c>
      <c r="BK44" s="854">
        <v>1584.1215</v>
      </c>
      <c r="BL44" s="855">
        <v>1271.8371999999999</v>
      </c>
    </row>
    <row r="45" spans="2:64" ht="16.5" customHeight="1" x14ac:dyDescent="0.25">
      <c r="B45" s="860" t="s">
        <v>96</v>
      </c>
      <c r="C45" s="861">
        <v>2003.1266000000001</v>
      </c>
      <c r="D45" s="861">
        <v>1408.3896999999999</v>
      </c>
      <c r="E45" s="861">
        <v>1249.8887</v>
      </c>
      <c r="F45" s="861">
        <v>1501.8680999999999</v>
      </c>
      <c r="G45" s="861">
        <v>1849.0640000000001</v>
      </c>
      <c r="H45" s="861">
        <v>2233.1106</v>
      </c>
      <c r="I45" s="861">
        <v>1838.9621999999999</v>
      </c>
      <c r="J45" s="861">
        <v>1920.5799</v>
      </c>
      <c r="K45" s="861" t="s">
        <v>102</v>
      </c>
      <c r="L45" s="862" t="s">
        <v>102</v>
      </c>
      <c r="M45" s="862" t="s">
        <v>102</v>
      </c>
      <c r="N45" s="863">
        <v>1603.5250000000001</v>
      </c>
      <c r="O45" s="863">
        <v>1920.5799</v>
      </c>
      <c r="P45" s="864">
        <v>1617.8914</v>
      </c>
      <c r="Q45" s="13"/>
      <c r="R45" s="860" t="s">
        <v>96</v>
      </c>
      <c r="S45" s="861">
        <v>1886.5372</v>
      </c>
      <c r="T45" s="861">
        <v>1310.0340000000001</v>
      </c>
      <c r="U45" s="861">
        <v>1164.6506999999999</v>
      </c>
      <c r="V45" s="861">
        <v>1412.7909</v>
      </c>
      <c r="W45" s="861">
        <v>1746.3655000000001</v>
      </c>
      <c r="X45" s="861">
        <v>2118.5481</v>
      </c>
      <c r="Y45" s="861">
        <v>1742.5295000000001</v>
      </c>
      <c r="Z45" s="861">
        <v>1830.8478</v>
      </c>
      <c r="AA45" s="861" t="s">
        <v>102</v>
      </c>
      <c r="AB45" s="862" t="s">
        <v>102</v>
      </c>
      <c r="AC45" s="862" t="s">
        <v>102</v>
      </c>
      <c r="AD45" s="863">
        <v>1509.1636000000001</v>
      </c>
      <c r="AE45" s="863">
        <v>1830.8478</v>
      </c>
      <c r="AF45" s="864">
        <v>1523.7397000000001</v>
      </c>
      <c r="AH45" s="860" t="s">
        <v>96</v>
      </c>
      <c r="AI45" s="861">
        <v>2140.4596000000001</v>
      </c>
      <c r="AJ45" s="861">
        <v>1432.5417</v>
      </c>
      <c r="AK45" s="861">
        <v>1281.2361000000001</v>
      </c>
      <c r="AL45" s="861">
        <v>1521.9033999999999</v>
      </c>
      <c r="AM45" s="861">
        <v>1874.6795999999999</v>
      </c>
      <c r="AN45" s="861">
        <v>2137.8908000000001</v>
      </c>
      <c r="AO45" s="861">
        <v>1862.1921</v>
      </c>
      <c r="AP45" s="861">
        <v>1769.0808</v>
      </c>
      <c r="AQ45" s="861" t="s">
        <v>102</v>
      </c>
      <c r="AR45" s="862" t="s">
        <v>102</v>
      </c>
      <c r="AS45" s="862" t="s">
        <v>102</v>
      </c>
      <c r="AT45" s="863">
        <v>1620.2123999999999</v>
      </c>
      <c r="AU45" s="863">
        <v>1769.0808</v>
      </c>
      <c r="AV45" s="864">
        <v>1626.9579000000001</v>
      </c>
      <c r="AW45" s="13"/>
      <c r="AX45" s="860" t="s">
        <v>96</v>
      </c>
      <c r="AY45" s="861">
        <v>2043.7819</v>
      </c>
      <c r="AZ45" s="861">
        <v>1363.3016</v>
      </c>
      <c r="BA45" s="861">
        <v>1220.5918999999999</v>
      </c>
      <c r="BB45" s="861">
        <v>1461.4119000000001</v>
      </c>
      <c r="BC45" s="861">
        <v>1816.1465000000001</v>
      </c>
      <c r="BD45" s="861">
        <v>2013.9922999999999</v>
      </c>
      <c r="BE45" s="861">
        <v>1801.8058000000001</v>
      </c>
      <c r="BF45" s="861">
        <v>1714.5823</v>
      </c>
      <c r="BG45" s="861" t="s">
        <v>102</v>
      </c>
      <c r="BH45" s="862" t="s">
        <v>102</v>
      </c>
      <c r="BI45" s="862" t="s">
        <v>102</v>
      </c>
      <c r="BJ45" s="863">
        <v>1553.2665999999999</v>
      </c>
      <c r="BK45" s="863">
        <v>1714.5823</v>
      </c>
      <c r="BL45" s="864">
        <v>1560.5761</v>
      </c>
    </row>
    <row r="46" spans="2:64" s="288" customFormat="1" x14ac:dyDescent="0.2">
      <c r="B46" s="37" t="s">
        <v>270</v>
      </c>
      <c r="C46" s="290"/>
      <c r="D46" s="290"/>
      <c r="E46" s="290"/>
      <c r="F46" s="290"/>
      <c r="G46" s="290"/>
      <c r="H46" s="290"/>
      <c r="I46" s="290"/>
      <c r="J46" s="290"/>
      <c r="K46" s="290"/>
      <c r="L46" s="290"/>
      <c r="M46" s="290"/>
      <c r="N46" s="290"/>
      <c r="O46" s="290"/>
      <c r="P46" s="291"/>
      <c r="R46" s="37" t="s">
        <v>270</v>
      </c>
      <c r="S46" s="290"/>
      <c r="T46" s="290"/>
      <c r="U46" s="290"/>
      <c r="V46" s="290"/>
      <c r="W46" s="290"/>
      <c r="X46" s="290"/>
      <c r="Y46" s="290"/>
      <c r="Z46" s="290"/>
      <c r="AA46" s="290"/>
      <c r="AB46" s="290"/>
      <c r="AC46" s="290"/>
      <c r="AD46" s="290"/>
      <c r="AE46" s="290"/>
      <c r="AF46" s="291"/>
      <c r="AH46" s="37" t="s">
        <v>270</v>
      </c>
      <c r="AI46" s="290"/>
      <c r="AJ46" s="290"/>
      <c r="AK46" s="290"/>
      <c r="AL46" s="290"/>
      <c r="AM46" s="290"/>
      <c r="AN46" s="290"/>
      <c r="AO46" s="290"/>
      <c r="AP46" s="290"/>
      <c r="AQ46" s="290"/>
      <c r="AR46" s="290"/>
      <c r="AS46" s="290"/>
      <c r="AT46" s="290"/>
      <c r="AU46" s="290"/>
      <c r="AV46" s="291"/>
      <c r="AX46" s="37" t="s">
        <v>270</v>
      </c>
      <c r="AY46" s="290"/>
      <c r="AZ46" s="290"/>
      <c r="BA46" s="290"/>
      <c r="BB46" s="290"/>
      <c r="BC46" s="290"/>
      <c r="BD46" s="290"/>
      <c r="BE46" s="290"/>
      <c r="BF46" s="290"/>
      <c r="BG46" s="290"/>
      <c r="BH46" s="290"/>
      <c r="BI46" s="290"/>
      <c r="BJ46" s="290"/>
      <c r="BK46" s="290"/>
      <c r="BL46" s="291"/>
    </row>
    <row r="47" spans="2:64" s="288" customFormat="1" x14ac:dyDescent="0.2">
      <c r="B47" s="37" t="s">
        <v>503</v>
      </c>
      <c r="C47" s="290"/>
      <c r="D47" s="290"/>
      <c r="E47" s="290"/>
      <c r="F47" s="290"/>
      <c r="G47" s="290"/>
      <c r="H47" s="290"/>
      <c r="I47" s="290"/>
      <c r="J47" s="290"/>
      <c r="K47" s="290"/>
      <c r="L47" s="290"/>
      <c r="M47" s="290"/>
      <c r="N47" s="290"/>
      <c r="O47" s="290"/>
      <c r="P47" s="291"/>
      <c r="R47" s="37" t="s">
        <v>503</v>
      </c>
      <c r="S47" s="290"/>
      <c r="T47" s="290"/>
      <c r="U47" s="290"/>
      <c r="V47" s="290"/>
      <c r="W47" s="290"/>
      <c r="X47" s="290"/>
      <c r="Y47" s="290"/>
      <c r="Z47" s="290"/>
      <c r="AA47" s="290"/>
      <c r="AB47" s="290"/>
      <c r="AC47" s="290"/>
      <c r="AD47" s="290"/>
      <c r="AE47" s="290"/>
      <c r="AF47" s="291"/>
      <c r="AH47" s="37" t="s">
        <v>503</v>
      </c>
      <c r="AI47" s="290"/>
      <c r="AJ47" s="290"/>
      <c r="AK47" s="290"/>
      <c r="AL47" s="290"/>
      <c r="AM47" s="290"/>
      <c r="AN47" s="290"/>
      <c r="AO47" s="290"/>
      <c r="AP47" s="290"/>
      <c r="AQ47" s="290"/>
      <c r="AR47" s="290"/>
      <c r="AS47" s="290"/>
      <c r="AT47" s="290"/>
      <c r="AU47" s="290"/>
      <c r="AV47" s="291"/>
      <c r="AX47" s="37" t="s">
        <v>503</v>
      </c>
      <c r="AY47" s="290"/>
      <c r="AZ47" s="290"/>
      <c r="BA47" s="290"/>
      <c r="BB47" s="290"/>
      <c r="BC47" s="290"/>
      <c r="BD47" s="290"/>
      <c r="BE47" s="290"/>
      <c r="BF47" s="290"/>
      <c r="BG47" s="290"/>
      <c r="BH47" s="290"/>
      <c r="BI47" s="290"/>
      <c r="BJ47" s="290"/>
      <c r="BK47" s="290"/>
      <c r="BL47" s="291"/>
    </row>
    <row r="48" spans="2:64" s="288" customFormat="1" x14ac:dyDescent="0.2">
      <c r="B48" s="68" t="s">
        <v>473</v>
      </c>
      <c r="C48" s="292"/>
      <c r="D48" s="292"/>
      <c r="E48" s="292"/>
      <c r="F48" s="292"/>
      <c r="G48" s="292"/>
      <c r="H48" s="292"/>
      <c r="I48" s="292"/>
      <c r="J48" s="292"/>
      <c r="K48" s="292"/>
      <c r="L48" s="292"/>
      <c r="M48" s="292"/>
      <c r="N48" s="292"/>
      <c r="O48" s="292"/>
      <c r="P48" s="293"/>
      <c r="R48" s="68" t="s">
        <v>473</v>
      </c>
      <c r="S48" s="292"/>
      <c r="T48" s="292"/>
      <c r="U48" s="292"/>
      <c r="V48" s="292"/>
      <c r="W48" s="292"/>
      <c r="X48" s="292"/>
      <c r="Y48" s="292"/>
      <c r="Z48" s="292"/>
      <c r="AA48" s="292"/>
      <c r="AB48" s="292"/>
      <c r="AC48" s="292"/>
      <c r="AD48" s="292"/>
      <c r="AE48" s="292"/>
      <c r="AF48" s="293"/>
      <c r="AH48" s="68" t="s">
        <v>473</v>
      </c>
      <c r="AI48" s="292"/>
      <c r="AJ48" s="292"/>
      <c r="AK48" s="292"/>
      <c r="AL48" s="292"/>
      <c r="AM48" s="292"/>
      <c r="AN48" s="292"/>
      <c r="AO48" s="292"/>
      <c r="AP48" s="292"/>
      <c r="AQ48" s="292"/>
      <c r="AR48" s="292"/>
      <c r="AS48" s="292"/>
      <c r="AT48" s="292"/>
      <c r="AU48" s="292"/>
      <c r="AV48" s="293"/>
      <c r="AX48" s="68" t="s">
        <v>473</v>
      </c>
      <c r="AY48" s="292"/>
      <c r="AZ48" s="292"/>
      <c r="BA48" s="292"/>
      <c r="BB48" s="292"/>
      <c r="BC48" s="292"/>
      <c r="BD48" s="292"/>
      <c r="BE48" s="292"/>
      <c r="BF48" s="292"/>
      <c r="BG48" s="292"/>
      <c r="BH48" s="292"/>
      <c r="BI48" s="292"/>
      <c r="BJ48" s="292"/>
      <c r="BK48" s="292"/>
      <c r="BL48" s="293"/>
    </row>
    <row r="49" spans="1:64" s="288" customFormat="1" x14ac:dyDescent="0.2">
      <c r="A49" s="294"/>
      <c r="B49" s="625" t="s">
        <v>888</v>
      </c>
      <c r="C49" s="295"/>
      <c r="D49" s="295"/>
      <c r="E49" s="295"/>
      <c r="F49" s="295"/>
      <c r="G49" s="295"/>
      <c r="H49" s="295"/>
      <c r="I49" s="295"/>
      <c r="J49" s="295"/>
      <c r="K49" s="295"/>
      <c r="L49" s="295"/>
      <c r="M49" s="295"/>
      <c r="N49" s="295"/>
      <c r="O49" s="295"/>
      <c r="P49" s="296"/>
      <c r="Q49" s="294"/>
      <c r="R49" s="625" t="s">
        <v>888</v>
      </c>
      <c r="S49" s="295"/>
      <c r="T49" s="295"/>
      <c r="U49" s="295"/>
      <c r="V49" s="295"/>
      <c r="W49" s="295"/>
      <c r="X49" s="295"/>
      <c r="Y49" s="295"/>
      <c r="Z49" s="295"/>
      <c r="AA49" s="295"/>
      <c r="AB49" s="295"/>
      <c r="AC49" s="295"/>
      <c r="AD49" s="295"/>
      <c r="AE49" s="295"/>
      <c r="AF49" s="296"/>
      <c r="AG49" s="294"/>
      <c r="AH49" s="625" t="s">
        <v>888</v>
      </c>
      <c r="AI49" s="295"/>
      <c r="AJ49" s="295"/>
      <c r="AK49" s="295"/>
      <c r="AL49" s="295"/>
      <c r="AM49" s="295"/>
      <c r="AN49" s="295"/>
      <c r="AO49" s="295"/>
      <c r="AP49" s="295"/>
      <c r="AQ49" s="295"/>
      <c r="AR49" s="295"/>
      <c r="AS49" s="295"/>
      <c r="AT49" s="295"/>
      <c r="AU49" s="295"/>
      <c r="AV49" s="296"/>
      <c r="AW49" s="294"/>
      <c r="AX49" s="625" t="s">
        <v>888</v>
      </c>
      <c r="AY49" s="295"/>
      <c r="AZ49" s="295"/>
      <c r="BA49" s="295"/>
      <c r="BB49" s="295"/>
      <c r="BC49" s="295"/>
      <c r="BD49" s="295"/>
      <c r="BE49" s="295"/>
      <c r="BF49" s="295"/>
      <c r="BG49" s="295"/>
      <c r="BH49" s="295"/>
      <c r="BI49" s="295"/>
      <c r="BJ49" s="295"/>
      <c r="BK49" s="295"/>
      <c r="BL49" s="296"/>
    </row>
  </sheetData>
  <phoneticPr fontId="2" type="noConversion"/>
  <pageMargins left="0.78740157480314965" right="0.78740157480314965" top="0.78740157480314965" bottom="0.78740157480314965" header="0.39370078740157483" footer="0.39370078740157483"/>
  <pageSetup paperSize="9" scale="62" firstPageNumber="62" fitToWidth="4" fitToHeight="0" orientation="landscape" useFirstPageNumber="1" r:id="rId1"/>
  <headerFooter alignWithMargins="0">
    <oddHeader xml:space="preserve">&amp;R&amp;12Les finances des communes en 2023
</oddHeader>
    <oddFooter>&amp;L&amp;12Direction Générale des Collectivités Locales / DESL&amp;C&amp;12&amp;P&amp;R&amp;12Mise en ligne : janvier 2025</oddFooter>
  </headerFooter>
  <colBreaks count="3" manualBreakCount="3">
    <brk id="16" max="1048575" man="1"/>
    <brk id="32" max="48" man="1"/>
    <brk id="48" max="4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I55"/>
  <sheetViews>
    <sheetView zoomScaleNormal="100" zoomScalePageLayoutView="85" workbookViewId="0"/>
  </sheetViews>
  <sheetFormatPr baseColWidth="10" defaultRowHeight="12.75" x14ac:dyDescent="0.2"/>
  <cols>
    <col min="1" max="1" width="2.85546875" customWidth="1"/>
    <col min="2" max="2" width="29.28515625" customWidth="1"/>
    <col min="14" max="15" width="13.42578125" customWidth="1"/>
    <col min="16" max="16" width="13.5703125" style="94" customWidth="1"/>
    <col min="17" max="17" width="3.42578125" customWidth="1"/>
    <col min="18" max="18" width="27.7109375" customWidth="1"/>
    <col min="30" max="31" width="13.42578125" customWidth="1"/>
    <col min="33" max="33" width="2.5703125" customWidth="1"/>
    <col min="34" max="34" width="27.28515625" customWidth="1"/>
    <col min="46" max="47" width="13.42578125" customWidth="1"/>
    <col min="48" max="48" width="11.42578125" style="94"/>
    <col min="49" max="49" width="2.7109375" customWidth="1"/>
    <col min="50" max="50" width="27.42578125" customWidth="1"/>
    <col min="62" max="63" width="13.42578125" customWidth="1"/>
    <col min="64" max="64" width="13.140625" style="94" customWidth="1"/>
    <col min="65" max="65" width="3.7109375" customWidth="1"/>
    <col min="66" max="66" width="29.7109375" customWidth="1"/>
    <col min="78" max="79" width="13.42578125" customWidth="1"/>
    <col min="80" max="80" width="12.85546875" style="94" customWidth="1"/>
    <col min="81" max="81" width="5.28515625" hidden="1" customWidth="1"/>
    <col min="82" max="82" width="5.28515625" customWidth="1"/>
    <col min="83" max="83" width="28.140625" customWidth="1"/>
    <col min="95" max="96" width="13.42578125" customWidth="1"/>
    <col min="97" max="97" width="11.42578125" style="94"/>
    <col min="98" max="98" width="4.140625" customWidth="1"/>
    <col min="99" max="99" width="27.7109375" customWidth="1"/>
    <col min="111" max="112" width="13.42578125" customWidth="1"/>
    <col min="113" max="113" width="11.42578125" style="94"/>
  </cols>
  <sheetData>
    <row r="1" spans="1:113" s="13" customFormat="1" ht="20.25" x14ac:dyDescent="0.3">
      <c r="A1" s="10" t="s">
        <v>974</v>
      </c>
      <c r="B1" s="50"/>
      <c r="C1" s="70"/>
      <c r="D1" s="70"/>
      <c r="E1" s="70"/>
      <c r="F1" s="70"/>
      <c r="G1" s="70"/>
      <c r="H1" s="70"/>
      <c r="I1" s="70"/>
      <c r="J1" s="70"/>
      <c r="K1" s="70"/>
      <c r="L1" s="70"/>
      <c r="M1" s="70"/>
      <c r="N1" s="70"/>
      <c r="O1" s="70"/>
      <c r="P1" s="89"/>
      <c r="Q1" s="49"/>
      <c r="R1" s="50"/>
      <c r="S1" s="186"/>
      <c r="T1" s="186"/>
      <c r="U1" s="186"/>
      <c r="V1" s="186"/>
      <c r="W1" s="186"/>
      <c r="X1" s="186"/>
      <c r="Y1" s="186"/>
      <c r="Z1" s="186"/>
      <c r="AA1" s="186"/>
      <c r="AB1" s="186"/>
      <c r="AC1" s="186"/>
      <c r="AD1" s="186"/>
      <c r="AE1" s="186"/>
      <c r="AF1" s="187"/>
      <c r="AG1" s="69"/>
      <c r="AH1" s="78"/>
      <c r="AI1" s="67"/>
      <c r="AJ1" s="67"/>
      <c r="AK1" s="67"/>
      <c r="AL1" s="67"/>
      <c r="AM1" s="67"/>
      <c r="AN1" s="67"/>
      <c r="AO1" s="67"/>
      <c r="AP1" s="67"/>
      <c r="AQ1" s="67"/>
      <c r="AR1" s="67"/>
      <c r="AS1" s="67"/>
      <c r="AT1" s="67"/>
      <c r="AU1" s="67"/>
      <c r="AV1" s="89"/>
      <c r="AW1" s="69"/>
      <c r="AX1" s="78"/>
      <c r="AY1" s="67"/>
      <c r="AZ1" s="67"/>
      <c r="BA1" s="67"/>
      <c r="BB1" s="67"/>
      <c r="BC1" s="67"/>
      <c r="BD1" s="67"/>
      <c r="BE1" s="67"/>
      <c r="BF1" s="67"/>
      <c r="BG1" s="67"/>
      <c r="BH1" s="67"/>
      <c r="BI1" s="67"/>
      <c r="BJ1" s="67"/>
      <c r="BK1" s="67"/>
      <c r="BL1" s="89"/>
      <c r="BM1" s="69"/>
      <c r="BN1" s="79"/>
      <c r="BO1" s="80"/>
      <c r="BP1" s="80"/>
      <c r="BQ1" s="80"/>
      <c r="BR1" s="80"/>
      <c r="BS1" s="80"/>
      <c r="BT1" s="80"/>
      <c r="BU1" s="80"/>
      <c r="BV1" s="80"/>
      <c r="BW1" s="80"/>
      <c r="BX1" s="67"/>
      <c r="BY1" s="67"/>
      <c r="BZ1" s="67"/>
      <c r="CA1" s="67"/>
      <c r="CB1" s="89"/>
      <c r="CC1" s="69"/>
      <c r="CD1" s="69"/>
      <c r="CE1" s="77"/>
      <c r="CF1" s="80"/>
      <c r="CG1" s="80"/>
      <c r="CH1" s="80"/>
      <c r="CI1" s="80"/>
      <c r="CJ1" s="80"/>
      <c r="CK1" s="80"/>
      <c r="CL1" s="80"/>
      <c r="CM1" s="80"/>
      <c r="CN1" s="80"/>
      <c r="CO1" s="80"/>
      <c r="CP1" s="80"/>
      <c r="CQ1" s="80"/>
      <c r="CR1" s="80"/>
      <c r="CS1" s="98"/>
      <c r="CT1" s="69"/>
      <c r="CU1" s="77"/>
      <c r="CV1" s="80"/>
      <c r="CW1" s="80"/>
      <c r="CX1" s="80"/>
      <c r="CY1" s="80"/>
      <c r="CZ1" s="80"/>
      <c r="DA1" s="80"/>
      <c r="DB1" s="80"/>
      <c r="DC1" s="80"/>
      <c r="DD1" s="80"/>
      <c r="DE1" s="80"/>
      <c r="DF1" s="80"/>
      <c r="DG1" s="80"/>
      <c r="DH1" s="80"/>
      <c r="DI1" s="98"/>
    </row>
    <row r="2" spans="1:113" s="13" customFormat="1" ht="12.75" customHeight="1" x14ac:dyDescent="0.3">
      <c r="A2" s="9"/>
      <c r="B2" s="50"/>
      <c r="C2" s="70"/>
      <c r="D2" s="70"/>
      <c r="E2" s="70"/>
      <c r="F2" s="70"/>
      <c r="G2" s="70"/>
      <c r="H2" s="70"/>
      <c r="I2" s="70"/>
      <c r="J2" s="70"/>
      <c r="K2" s="70"/>
      <c r="L2" s="70"/>
      <c r="M2" s="70"/>
      <c r="N2" s="70"/>
      <c r="O2" s="70"/>
      <c r="P2" s="89"/>
      <c r="R2" s="28"/>
      <c r="S2" s="52"/>
      <c r="T2" s="52"/>
      <c r="U2" s="52"/>
      <c r="V2" s="52"/>
      <c r="W2" s="52"/>
      <c r="X2" s="52"/>
      <c r="Y2" s="52"/>
      <c r="Z2" s="52"/>
      <c r="AA2" s="52"/>
      <c r="AB2" s="52"/>
      <c r="AC2" s="52"/>
      <c r="AD2" s="52"/>
      <c r="AE2" s="52"/>
      <c r="AF2" s="53"/>
      <c r="AG2" s="69"/>
      <c r="AH2" s="78"/>
      <c r="AI2" s="67"/>
      <c r="AJ2" s="67"/>
      <c r="AK2" s="67"/>
      <c r="AL2" s="67"/>
      <c r="AM2" s="67"/>
      <c r="AN2" s="67"/>
      <c r="AO2" s="67"/>
      <c r="AP2" s="67"/>
      <c r="AQ2" s="67"/>
      <c r="AR2" s="67"/>
      <c r="AS2" s="67"/>
      <c r="AT2" s="67"/>
      <c r="AU2" s="67"/>
      <c r="AV2" s="89"/>
      <c r="AW2" s="69"/>
      <c r="AX2" s="78"/>
      <c r="AY2" s="67"/>
      <c r="AZ2" s="67"/>
      <c r="BA2" s="67"/>
      <c r="BB2" s="67"/>
      <c r="BC2" s="67"/>
      <c r="BD2" s="67"/>
      <c r="BE2" s="67"/>
      <c r="BF2" s="67"/>
      <c r="BG2" s="67"/>
      <c r="BH2" s="67"/>
      <c r="BI2" s="67"/>
      <c r="BJ2" s="67"/>
      <c r="BK2" s="67"/>
      <c r="BL2" s="89"/>
      <c r="BM2" s="69"/>
      <c r="BN2" s="79"/>
      <c r="BO2" s="80"/>
      <c r="BP2" s="80"/>
      <c r="BQ2" s="80"/>
      <c r="BR2" s="80"/>
      <c r="BS2" s="80"/>
      <c r="BT2" s="80"/>
      <c r="BU2" s="80"/>
      <c r="BV2" s="80"/>
      <c r="BW2" s="80"/>
      <c r="BX2" s="67"/>
      <c r="BY2" s="67"/>
      <c r="BZ2" s="67"/>
      <c r="CA2" s="67"/>
      <c r="CB2" s="89"/>
      <c r="CC2" s="69"/>
      <c r="CD2" s="69"/>
      <c r="CE2" s="77"/>
      <c r="CF2" s="80"/>
      <c r="CG2" s="80"/>
      <c r="CH2" s="80"/>
      <c r="CI2" s="80"/>
      <c r="CJ2" s="80"/>
      <c r="CK2" s="80"/>
      <c r="CL2" s="80"/>
      <c r="CM2" s="80"/>
      <c r="CN2" s="80"/>
      <c r="CO2" s="80"/>
      <c r="CP2" s="80"/>
      <c r="CQ2" s="80"/>
      <c r="CR2" s="80"/>
      <c r="CS2" s="98"/>
      <c r="CT2" s="69"/>
      <c r="CU2" s="77"/>
      <c r="CV2" s="80"/>
      <c r="CW2" s="80"/>
      <c r="CX2" s="80"/>
      <c r="CY2" s="80"/>
      <c r="CZ2" s="80"/>
      <c r="DA2" s="80"/>
      <c r="DB2" s="80"/>
      <c r="DC2" s="80"/>
      <c r="DD2" s="80"/>
      <c r="DE2" s="80"/>
      <c r="DF2" s="80"/>
      <c r="DG2" s="80"/>
      <c r="DH2" s="80"/>
      <c r="DI2" s="98"/>
    </row>
    <row r="3" spans="1:113" x14ac:dyDescent="0.2">
      <c r="A3" s="13"/>
      <c r="B3" s="28"/>
      <c r="C3" s="52"/>
      <c r="D3" s="52"/>
      <c r="E3" s="52"/>
      <c r="F3" s="52"/>
      <c r="G3" s="52"/>
      <c r="H3" s="52"/>
      <c r="I3" s="52"/>
      <c r="J3" s="52"/>
      <c r="K3" s="52"/>
      <c r="L3" s="52"/>
      <c r="M3" s="52"/>
      <c r="N3" s="52"/>
      <c r="O3" s="52"/>
      <c r="P3" s="90"/>
      <c r="AG3" s="13"/>
      <c r="AH3" s="13"/>
      <c r="AI3" s="72"/>
      <c r="AJ3" s="72"/>
      <c r="AK3" s="72"/>
      <c r="AL3" s="72"/>
      <c r="AM3" s="72"/>
      <c r="AN3" s="72"/>
      <c r="AO3" s="72"/>
      <c r="AP3" s="72"/>
      <c r="AQ3" s="72"/>
      <c r="AR3" s="72"/>
      <c r="AS3" s="72"/>
      <c r="AT3" s="72"/>
      <c r="AU3" s="72"/>
      <c r="AV3" s="95"/>
      <c r="AW3" s="13"/>
      <c r="AX3" s="13"/>
      <c r="AY3" s="72"/>
      <c r="AZ3" s="72"/>
      <c r="BA3" s="72"/>
      <c r="BB3" s="72"/>
      <c r="BC3" s="72"/>
      <c r="BD3" s="72"/>
      <c r="BE3" s="72"/>
      <c r="BF3" s="72"/>
      <c r="BG3" s="72"/>
      <c r="BH3" s="72"/>
      <c r="BI3" s="72"/>
      <c r="BJ3" s="72"/>
      <c r="BK3" s="72"/>
      <c r="BL3" s="95"/>
      <c r="BM3" s="13"/>
      <c r="BN3" s="45"/>
      <c r="BO3" s="72"/>
      <c r="BP3" s="72"/>
      <c r="BQ3" s="72"/>
      <c r="BR3" s="72"/>
      <c r="BS3" s="72"/>
      <c r="BT3" s="72"/>
      <c r="BU3" s="72"/>
      <c r="BV3" s="72"/>
      <c r="BW3" s="72"/>
      <c r="BX3" s="72"/>
      <c r="BY3" s="72"/>
      <c r="BZ3" s="72"/>
      <c r="CA3" s="72"/>
      <c r="CB3" s="95"/>
      <c r="CC3" s="13"/>
      <c r="CD3" s="13"/>
      <c r="CE3" s="13"/>
      <c r="CF3" s="72"/>
      <c r="CG3" s="72"/>
      <c r="CH3" s="72"/>
      <c r="CI3" s="72"/>
      <c r="CJ3" s="72"/>
      <c r="CK3" s="72"/>
      <c r="CL3" s="72"/>
      <c r="CM3" s="72"/>
      <c r="CN3" s="72"/>
      <c r="CO3" s="72"/>
      <c r="CP3" s="72"/>
      <c r="CQ3" s="72"/>
      <c r="CR3" s="72"/>
      <c r="CS3" s="95"/>
      <c r="CT3" s="13"/>
      <c r="CU3" s="13"/>
      <c r="CV3" s="72"/>
      <c r="CW3" s="72"/>
      <c r="CX3" s="72"/>
      <c r="CY3" s="72"/>
      <c r="CZ3" s="72"/>
      <c r="DA3" s="72"/>
      <c r="DB3" s="72"/>
      <c r="DC3" s="72"/>
      <c r="DD3" s="72"/>
      <c r="DE3" s="72"/>
      <c r="DF3" s="72"/>
      <c r="DG3" s="72"/>
      <c r="DH3" s="72"/>
      <c r="DI3" s="95"/>
    </row>
    <row r="4" spans="1:113" ht="16.5" x14ac:dyDescent="0.25">
      <c r="A4" s="54" t="s">
        <v>298</v>
      </c>
      <c r="B4" s="55"/>
      <c r="C4" s="56"/>
      <c r="D4" s="56"/>
      <c r="E4" s="56"/>
      <c r="F4" s="56"/>
      <c r="G4" s="56"/>
      <c r="H4" s="56"/>
      <c r="I4" s="56"/>
      <c r="J4" s="56"/>
      <c r="K4" s="56"/>
      <c r="L4" s="56"/>
      <c r="M4" s="56"/>
      <c r="N4" s="56"/>
      <c r="O4" s="56"/>
      <c r="P4" s="91"/>
      <c r="R4" s="54" t="s">
        <v>474</v>
      </c>
      <c r="S4" s="56"/>
      <c r="T4" s="56"/>
      <c r="U4" s="56"/>
      <c r="V4" s="56"/>
      <c r="W4" s="56"/>
      <c r="X4" s="56"/>
      <c r="Y4" s="56"/>
      <c r="Z4" s="56"/>
      <c r="AA4" s="56"/>
      <c r="AB4" s="56"/>
      <c r="AC4" s="56"/>
      <c r="AD4" s="56"/>
      <c r="AE4" s="56"/>
      <c r="AF4" s="188"/>
      <c r="AG4" s="54" t="s">
        <v>299</v>
      </c>
      <c r="AH4" s="54"/>
      <c r="AI4" s="73"/>
      <c r="AJ4" s="73"/>
      <c r="AK4" s="73"/>
      <c r="AL4" s="73"/>
      <c r="AM4" s="73"/>
      <c r="AN4" s="73"/>
      <c r="AO4" s="73"/>
      <c r="AP4" s="73"/>
      <c r="AQ4" s="73"/>
      <c r="AR4" s="73"/>
      <c r="AS4" s="73"/>
      <c r="AT4" s="73"/>
      <c r="AU4" s="73"/>
      <c r="AV4" s="96"/>
      <c r="AX4" s="54" t="s">
        <v>300</v>
      </c>
      <c r="AY4" s="73"/>
      <c r="AZ4" s="73"/>
      <c r="BA4" s="73"/>
      <c r="BB4" s="73"/>
      <c r="BC4" s="73"/>
      <c r="BD4" s="73"/>
      <c r="BE4" s="73"/>
      <c r="BF4" s="73"/>
      <c r="BG4" s="73"/>
      <c r="BH4" s="73"/>
      <c r="BI4" s="73"/>
      <c r="BJ4" s="73"/>
      <c r="BK4" s="73"/>
      <c r="BL4" s="96"/>
      <c r="BN4" s="54" t="s">
        <v>301</v>
      </c>
      <c r="BO4" s="81"/>
      <c r="BP4" s="81"/>
      <c r="BQ4" s="81"/>
      <c r="BR4" s="81"/>
      <c r="BS4" s="81"/>
      <c r="BT4" s="81"/>
      <c r="BU4" s="81"/>
      <c r="BV4" s="81"/>
      <c r="BW4" s="81"/>
      <c r="BX4" s="73"/>
      <c r="BY4" s="73"/>
      <c r="BZ4" s="73"/>
      <c r="CA4" s="73"/>
      <c r="CB4" s="96"/>
      <c r="CC4" s="54" t="s">
        <v>302</v>
      </c>
      <c r="CD4" s="54"/>
      <c r="CE4" s="54" t="s">
        <v>302</v>
      </c>
      <c r="CF4" s="81"/>
      <c r="CG4" s="81"/>
      <c r="CH4" s="81"/>
      <c r="CI4" s="81"/>
      <c r="CJ4" s="81"/>
      <c r="CK4" s="81"/>
      <c r="CL4" s="81"/>
      <c r="CM4" s="81"/>
      <c r="CN4" s="81"/>
      <c r="CO4" s="81"/>
      <c r="CP4" s="81"/>
      <c r="CQ4" s="81"/>
      <c r="CR4" s="81"/>
      <c r="CS4" s="99"/>
      <c r="CU4" s="54" t="s">
        <v>304</v>
      </c>
      <c r="CV4" s="81"/>
      <c r="CW4" s="81"/>
      <c r="CX4" s="81"/>
      <c r="CY4" s="81"/>
      <c r="CZ4" s="81"/>
      <c r="DA4" s="81"/>
      <c r="DB4" s="81"/>
      <c r="DC4" s="81"/>
      <c r="DD4" s="81"/>
      <c r="DE4" s="81"/>
      <c r="DF4" s="81"/>
      <c r="DG4" s="81"/>
      <c r="DH4" s="81"/>
      <c r="DI4" s="99"/>
    </row>
    <row r="5" spans="1:113" x14ac:dyDescent="0.2">
      <c r="A5" s="39"/>
      <c r="B5" s="28"/>
      <c r="C5" s="52"/>
      <c r="D5" s="52"/>
      <c r="E5" s="52"/>
      <c r="F5" s="52"/>
      <c r="G5" s="52"/>
      <c r="H5" s="52"/>
      <c r="I5" s="52"/>
      <c r="J5" s="52"/>
      <c r="K5" s="52"/>
      <c r="L5" s="52"/>
      <c r="M5" s="52"/>
      <c r="N5" s="52"/>
      <c r="O5" s="52"/>
      <c r="P5" s="90"/>
      <c r="R5" s="39"/>
      <c r="S5" s="52"/>
      <c r="T5" s="52"/>
      <c r="U5" s="52"/>
      <c r="V5" s="52"/>
      <c r="W5" s="52"/>
      <c r="X5" s="52"/>
      <c r="Y5" s="52"/>
      <c r="Z5" s="52"/>
      <c r="AA5" s="52"/>
      <c r="AB5" s="52"/>
      <c r="AC5" s="52"/>
      <c r="AD5" s="52"/>
      <c r="AE5" s="52"/>
      <c r="AF5" s="53"/>
      <c r="AG5" s="39"/>
      <c r="AH5" s="39"/>
      <c r="AI5" s="71"/>
      <c r="AJ5" s="71"/>
      <c r="AK5" s="71"/>
      <c r="AL5" s="71"/>
      <c r="AM5" s="71"/>
      <c r="AN5" s="71"/>
      <c r="AO5" s="71"/>
      <c r="AP5" s="71"/>
      <c r="AQ5" s="71"/>
      <c r="AR5" s="71"/>
      <c r="AS5" s="71"/>
      <c r="AT5" s="71"/>
      <c r="AU5" s="71"/>
      <c r="AV5" s="97"/>
      <c r="AX5" s="39"/>
      <c r="AY5" s="71"/>
      <c r="AZ5" s="71"/>
      <c r="BA5" s="71"/>
      <c r="BB5" s="71"/>
      <c r="BC5" s="71"/>
      <c r="BD5" s="71"/>
      <c r="BE5" s="71"/>
      <c r="BF5" s="71"/>
      <c r="BG5" s="71"/>
      <c r="BH5" s="71"/>
      <c r="BI5" s="71"/>
      <c r="BJ5" s="71"/>
      <c r="BK5" s="71"/>
      <c r="BL5" s="97"/>
      <c r="BN5" s="39"/>
      <c r="BO5" s="58"/>
      <c r="BP5" s="58"/>
      <c r="BQ5" s="58"/>
      <c r="BR5" s="58"/>
      <c r="BS5" s="58"/>
      <c r="BT5" s="58"/>
      <c r="BU5" s="58"/>
      <c r="BV5" s="58"/>
      <c r="BW5" s="58"/>
      <c r="BX5" s="71"/>
      <c r="BY5" s="71"/>
      <c r="BZ5" s="71"/>
      <c r="CA5" s="71"/>
      <c r="CB5" s="97"/>
      <c r="CC5" s="39"/>
      <c r="CD5" s="39"/>
      <c r="CE5" s="83"/>
      <c r="CF5" s="58"/>
      <c r="CG5" s="58"/>
      <c r="CH5" s="58"/>
      <c r="CI5" s="58"/>
      <c r="CJ5" s="58"/>
      <c r="CK5" s="58"/>
      <c r="CL5" s="58"/>
      <c r="CM5" s="58"/>
      <c r="CN5" s="58"/>
      <c r="CO5" s="58"/>
      <c r="CP5" s="58"/>
      <c r="CQ5" s="58"/>
      <c r="CR5" s="58"/>
      <c r="CS5" s="100"/>
      <c r="CU5" s="39"/>
      <c r="CV5" s="58"/>
      <c r="CW5" s="58"/>
      <c r="CX5" s="58"/>
      <c r="CY5" s="58"/>
      <c r="CZ5" s="58"/>
      <c r="DA5" s="58"/>
      <c r="DB5" s="58"/>
      <c r="DC5" s="58"/>
      <c r="DD5" s="58"/>
      <c r="DE5" s="58"/>
      <c r="DF5" s="58"/>
      <c r="DG5" s="58"/>
      <c r="DH5" s="58"/>
      <c r="DI5" s="100"/>
    </row>
    <row r="6" spans="1:113" x14ac:dyDescent="0.2">
      <c r="A6" s="13"/>
      <c r="B6" s="895" t="s">
        <v>574</v>
      </c>
      <c r="C6" s="58"/>
      <c r="D6" s="58"/>
      <c r="E6" s="58"/>
      <c r="F6" s="58"/>
      <c r="G6" s="58"/>
      <c r="H6" s="58"/>
      <c r="I6" s="58"/>
      <c r="J6" s="58"/>
      <c r="K6" s="58"/>
      <c r="L6" s="58"/>
      <c r="M6" s="58"/>
      <c r="N6" s="58"/>
      <c r="O6" s="58"/>
      <c r="P6" s="92"/>
      <c r="R6" s="895" t="s">
        <v>574</v>
      </c>
      <c r="S6" s="58"/>
      <c r="T6" s="58"/>
      <c r="U6" s="58"/>
      <c r="V6" s="58"/>
      <c r="W6" s="58"/>
      <c r="X6" s="58"/>
      <c r="Y6" s="58"/>
      <c r="Z6" s="58"/>
      <c r="AA6" s="58"/>
      <c r="AB6" s="58"/>
      <c r="AC6" s="58"/>
      <c r="AD6" s="58"/>
      <c r="AE6" s="58"/>
      <c r="AF6" s="189"/>
      <c r="AG6" s="68" t="s">
        <v>574</v>
      </c>
      <c r="AH6" s="13"/>
      <c r="AI6" s="72"/>
      <c r="AJ6" s="72"/>
      <c r="AK6" s="72"/>
      <c r="AL6" s="72"/>
      <c r="AM6" s="72"/>
      <c r="AN6" s="72"/>
      <c r="AO6" s="72"/>
      <c r="AP6" s="72"/>
      <c r="AQ6" s="72"/>
      <c r="AR6" s="72"/>
      <c r="AS6" s="72"/>
      <c r="AT6" s="72"/>
      <c r="AU6" s="72"/>
      <c r="AV6" s="95"/>
      <c r="AX6" s="68" t="s">
        <v>574</v>
      </c>
      <c r="AY6" s="72"/>
      <c r="AZ6" s="72"/>
      <c r="BA6" s="72"/>
      <c r="BB6" s="72"/>
      <c r="BC6" s="72"/>
      <c r="BD6" s="72"/>
      <c r="BE6" s="72"/>
      <c r="BF6" s="72"/>
      <c r="BG6" s="72"/>
      <c r="BH6" s="72"/>
      <c r="BI6" s="72"/>
      <c r="BJ6" s="72"/>
      <c r="BK6" s="72"/>
      <c r="BL6" s="95"/>
      <c r="BN6" s="13"/>
      <c r="BO6" s="72"/>
      <c r="BP6" s="72"/>
      <c r="BQ6" s="72"/>
      <c r="BR6" s="72"/>
      <c r="BS6" s="72"/>
      <c r="BT6" s="72"/>
      <c r="BU6" s="72"/>
      <c r="BV6" s="72"/>
      <c r="BW6" s="72"/>
      <c r="BX6" s="72"/>
      <c r="BY6" s="72"/>
      <c r="BZ6" s="72"/>
      <c r="CA6" s="72"/>
      <c r="CB6" s="95"/>
      <c r="CC6" s="13"/>
      <c r="CD6" s="13"/>
      <c r="CE6" s="13"/>
      <c r="CF6" s="72"/>
      <c r="CG6" s="72"/>
      <c r="CH6" s="72"/>
      <c r="CI6" s="72"/>
      <c r="CJ6" s="72"/>
      <c r="CK6" s="72"/>
      <c r="CL6" s="72"/>
      <c r="CM6" s="72"/>
      <c r="CN6" s="72"/>
      <c r="CO6" s="72"/>
      <c r="CP6" s="72"/>
      <c r="CQ6" s="72"/>
      <c r="CR6" s="72"/>
      <c r="CS6" s="95"/>
      <c r="CU6" s="68" t="s">
        <v>250</v>
      </c>
      <c r="CV6" s="72"/>
      <c r="CW6" s="72"/>
      <c r="CX6" s="72"/>
      <c r="CY6" s="72"/>
      <c r="CZ6" s="72"/>
      <c r="DA6" s="72"/>
      <c r="DB6" s="72"/>
      <c r="DC6" s="72"/>
      <c r="DD6" s="72"/>
      <c r="DE6" s="72"/>
      <c r="DF6" s="72"/>
      <c r="DG6" s="72"/>
      <c r="DH6" s="72"/>
      <c r="DI6" s="95"/>
    </row>
    <row r="7" spans="1:113" x14ac:dyDescent="0.2">
      <c r="A7" s="13"/>
      <c r="B7" s="68" t="s">
        <v>973</v>
      </c>
      <c r="C7" s="270"/>
      <c r="D7" s="72"/>
      <c r="E7" s="72"/>
      <c r="F7" s="72"/>
      <c r="G7" s="72"/>
      <c r="H7" s="52"/>
      <c r="I7" s="52"/>
      <c r="J7" s="52"/>
      <c r="K7" s="52"/>
      <c r="L7" s="52"/>
      <c r="M7" s="52"/>
      <c r="N7" s="52"/>
      <c r="O7" s="52"/>
      <c r="P7" s="90"/>
      <c r="R7" s="68" t="s">
        <v>973</v>
      </c>
      <c r="S7" s="52"/>
      <c r="T7" s="52"/>
      <c r="U7" s="52"/>
      <c r="V7" s="52"/>
      <c r="W7" s="52"/>
      <c r="X7" s="52"/>
      <c r="Y7" s="52"/>
      <c r="Z7" s="52"/>
      <c r="AA7" s="52"/>
      <c r="AB7" s="52"/>
      <c r="AC7" s="52"/>
      <c r="AD7" s="52"/>
      <c r="AE7" s="52"/>
      <c r="AF7" s="53"/>
      <c r="AG7" s="68" t="s">
        <v>246</v>
      </c>
      <c r="AH7" s="13"/>
      <c r="AI7" s="72"/>
      <c r="AJ7" s="72"/>
      <c r="AK7" s="72"/>
      <c r="AL7" s="72"/>
      <c r="AM7" s="72"/>
      <c r="AN7" s="72"/>
      <c r="AO7" s="72"/>
      <c r="AP7" s="72"/>
      <c r="AQ7" s="72"/>
      <c r="AR7" s="72"/>
      <c r="AS7" s="72"/>
      <c r="AT7" s="72"/>
      <c r="AU7" s="72"/>
      <c r="AV7" s="95"/>
      <c r="AX7" s="68" t="s">
        <v>336</v>
      </c>
      <c r="AY7" s="72"/>
      <c r="AZ7" s="72"/>
      <c r="BA7" s="72"/>
      <c r="BB7" s="72"/>
      <c r="BC7" s="72"/>
      <c r="BD7" s="72"/>
      <c r="BE7" s="72"/>
      <c r="BF7" s="72"/>
      <c r="BG7" s="72"/>
      <c r="BH7" s="72"/>
      <c r="BI7" s="72"/>
      <c r="BJ7" s="72"/>
      <c r="BK7" s="72"/>
      <c r="BL7" s="95"/>
      <c r="BN7" s="68" t="s">
        <v>564</v>
      </c>
      <c r="BO7" s="72"/>
      <c r="BP7" s="72"/>
      <c r="BQ7" s="72"/>
      <c r="BR7" s="72"/>
      <c r="BS7" s="72"/>
      <c r="BT7" s="72"/>
      <c r="BU7" s="72"/>
      <c r="BV7" s="72"/>
      <c r="BW7" s="72"/>
      <c r="BX7" s="72"/>
      <c r="BY7" s="72"/>
      <c r="BZ7" s="72"/>
      <c r="CA7" s="72"/>
      <c r="CB7" s="95"/>
      <c r="CC7" s="68" t="s">
        <v>249</v>
      </c>
      <c r="CD7" s="68"/>
      <c r="CE7" s="68" t="s">
        <v>565</v>
      </c>
      <c r="CF7" s="72"/>
      <c r="CG7" s="72"/>
      <c r="CH7" s="72"/>
      <c r="CI7" s="72"/>
      <c r="CJ7" s="72"/>
      <c r="CK7" s="72"/>
      <c r="CL7" s="72"/>
      <c r="CM7" s="72"/>
      <c r="CN7" s="72"/>
      <c r="CO7" s="72"/>
      <c r="CP7" s="72"/>
      <c r="CQ7" s="72"/>
      <c r="CR7" s="72"/>
      <c r="CS7" s="95"/>
      <c r="CU7" s="744" t="str">
        <f>+CE8</f>
        <v>Dépenses de fonctionnement : débit net du compte 6 hormis les comptes 675, 676, 68 et 65882 en M57, et hormis 65541 (M14) et 65561 (M57) pour les communes de la MGP</v>
      </c>
      <c r="CV7" s="72"/>
      <c r="CW7" s="72"/>
      <c r="CX7" s="72"/>
      <c r="CY7" s="72"/>
      <c r="CZ7" s="72"/>
      <c r="DA7" s="72"/>
      <c r="DB7" s="72"/>
      <c r="DC7" s="72"/>
      <c r="DD7" s="72"/>
      <c r="DE7" s="72"/>
      <c r="DF7" s="72"/>
      <c r="DG7" s="72"/>
      <c r="DH7" s="72"/>
      <c r="DI7" s="95"/>
    </row>
    <row r="8" spans="1:113" x14ac:dyDescent="0.2">
      <c r="A8" s="8"/>
      <c r="B8" s="260"/>
      <c r="C8" s="53"/>
      <c r="D8" s="53"/>
      <c r="E8" s="53"/>
      <c r="F8" s="53"/>
      <c r="G8" s="53"/>
      <c r="H8" s="53"/>
      <c r="I8" s="53"/>
      <c r="J8" s="53"/>
      <c r="K8" s="53"/>
      <c r="L8" s="53"/>
      <c r="M8" s="53"/>
      <c r="N8" s="53"/>
      <c r="O8" s="53"/>
      <c r="P8" s="90"/>
      <c r="R8" s="68" t="s">
        <v>475</v>
      </c>
      <c r="S8" s="53"/>
      <c r="T8" s="53"/>
      <c r="U8" s="53"/>
      <c r="V8" s="53"/>
      <c r="W8" s="53"/>
      <c r="X8" s="53"/>
      <c r="Y8" s="53"/>
      <c r="Z8" s="53"/>
      <c r="AA8" s="53"/>
      <c r="AB8" s="53"/>
      <c r="AC8" s="53"/>
      <c r="AD8" s="53"/>
      <c r="AE8" s="53"/>
      <c r="AF8" s="53"/>
      <c r="AG8" s="269" t="str">
        <f>+B7</f>
        <v>Dépenses de fonctionnement : débit net du compte 6 hormis les comptes 675, 676, 68 et 65882 en M57, et hormis 65541 (M14) et 65561 (M57) pour les communes de la MGP</v>
      </c>
      <c r="AH8" s="13"/>
      <c r="AI8" s="72"/>
      <c r="AJ8" s="72"/>
      <c r="AK8" s="72"/>
      <c r="AL8" s="72"/>
      <c r="AM8" s="72"/>
      <c r="AN8" s="72"/>
      <c r="AO8" s="72"/>
      <c r="AP8" s="72"/>
      <c r="AQ8" s="72"/>
      <c r="AR8" s="72"/>
      <c r="AS8" s="72"/>
      <c r="AT8" s="72"/>
      <c r="AU8" s="72"/>
      <c r="AV8" s="95"/>
      <c r="AX8" s="269" t="str">
        <f>+AG8</f>
        <v>Dépenses de fonctionnement : débit net du compte 6 hormis les comptes 675, 676, 68 et 65882 en M57, et hormis 65541 (M14) et 65561 (M57) pour les communes de la MGP</v>
      </c>
      <c r="AY8" s="72"/>
      <c r="AZ8" s="72"/>
      <c r="BA8" s="72"/>
      <c r="BB8" s="72"/>
      <c r="BC8" s="72"/>
      <c r="BD8" s="72"/>
      <c r="BE8" s="72"/>
      <c r="BF8" s="72"/>
      <c r="BG8" s="72"/>
      <c r="BH8" s="72"/>
      <c r="BI8" s="72"/>
      <c r="BJ8" s="72"/>
      <c r="BK8" s="72"/>
      <c r="BL8" s="95"/>
      <c r="BN8" s="68" t="s">
        <v>636</v>
      </c>
      <c r="BO8" s="72"/>
      <c r="BP8" s="72"/>
      <c r="BQ8" s="72"/>
      <c r="BR8" s="72"/>
      <c r="BS8" s="72"/>
      <c r="BT8" s="72"/>
      <c r="BU8" s="72"/>
      <c r="BV8" s="72"/>
      <c r="BW8" s="72"/>
      <c r="BX8" s="72"/>
      <c r="BY8" s="72"/>
      <c r="BZ8" s="72"/>
      <c r="CA8" s="72"/>
      <c r="CB8" s="95"/>
      <c r="CC8" s="269" t="s">
        <v>245</v>
      </c>
      <c r="CD8" s="269"/>
      <c r="CE8" s="269" t="str">
        <f>+BN9</f>
        <v>Dépenses de fonctionnement : débit net du compte 6 hormis les comptes 675, 676, 68 et 65882 en M57, et hormis 65541 (M14) et 65561 (M57) pour les communes de la MGP</v>
      </c>
      <c r="CF8" s="72"/>
      <c r="CG8" s="72"/>
      <c r="CH8" s="72"/>
      <c r="CI8" s="72"/>
      <c r="CJ8" s="72"/>
      <c r="CK8" s="72"/>
      <c r="CL8" s="72"/>
      <c r="CM8" s="72"/>
      <c r="CN8" s="72"/>
      <c r="CO8" s="72"/>
      <c r="CP8" s="72"/>
      <c r="CQ8" s="72"/>
      <c r="CR8" s="72"/>
      <c r="CS8" s="95"/>
      <c r="CV8" s="72"/>
      <c r="CW8" s="72"/>
      <c r="CX8" s="72"/>
      <c r="CY8" s="72"/>
      <c r="CZ8" s="72"/>
      <c r="DA8" s="72"/>
      <c r="DB8" s="72"/>
      <c r="DC8" s="72"/>
      <c r="DD8" s="72"/>
      <c r="DE8" s="72"/>
      <c r="DF8" s="72"/>
      <c r="DG8" s="72"/>
      <c r="DH8" s="72"/>
      <c r="DI8" s="95"/>
    </row>
    <row r="9" spans="1:113" x14ac:dyDescent="0.2">
      <c r="A9" s="8"/>
      <c r="C9" s="53"/>
      <c r="D9" s="53"/>
      <c r="E9" s="53"/>
      <c r="F9" s="53"/>
      <c r="G9" s="53"/>
      <c r="H9" s="53"/>
      <c r="I9" s="53"/>
      <c r="J9" s="53"/>
      <c r="K9" s="53"/>
      <c r="L9" s="53"/>
      <c r="M9" s="53"/>
      <c r="N9" s="53"/>
      <c r="O9" s="53"/>
      <c r="P9" s="90"/>
      <c r="R9" s="260"/>
      <c r="S9" s="53"/>
      <c r="T9" s="53"/>
      <c r="U9" s="53"/>
      <c r="V9" s="53"/>
      <c r="W9" s="53"/>
      <c r="X9" s="53"/>
      <c r="Y9" s="53"/>
      <c r="Z9" s="53"/>
      <c r="AA9" s="53"/>
      <c r="AB9" s="53"/>
      <c r="AC9" s="53"/>
      <c r="AD9" s="53"/>
      <c r="AE9" s="53"/>
      <c r="AF9" s="53"/>
      <c r="AG9" s="13"/>
      <c r="AH9" s="8"/>
      <c r="AI9" s="84"/>
      <c r="AJ9" s="84"/>
      <c r="AK9" s="84"/>
      <c r="AL9" s="84"/>
      <c r="AM9" s="84"/>
      <c r="AN9" s="84"/>
      <c r="AO9" s="84"/>
      <c r="AP9" s="84"/>
      <c r="AQ9" s="84"/>
      <c r="AR9" s="84"/>
      <c r="AS9" s="84"/>
      <c r="AT9" s="84"/>
      <c r="AU9" s="84"/>
      <c r="AV9" s="89"/>
      <c r="AX9" s="13"/>
      <c r="AY9" s="84"/>
      <c r="AZ9" s="84"/>
      <c r="BA9" s="84"/>
      <c r="BB9" s="84"/>
      <c r="BC9" s="84"/>
      <c r="BD9" s="84"/>
      <c r="BE9" s="84"/>
      <c r="BF9" s="84"/>
      <c r="BG9" s="84"/>
      <c r="BH9" s="84"/>
      <c r="BI9" s="84"/>
      <c r="BJ9" s="84"/>
      <c r="BK9" s="84"/>
      <c r="BL9" s="89"/>
      <c r="BN9" s="68" t="s">
        <v>973</v>
      </c>
      <c r="BO9" s="84"/>
      <c r="BP9" s="84"/>
      <c r="BQ9" s="84"/>
      <c r="BR9" s="84"/>
      <c r="BS9" s="84"/>
      <c r="BT9" s="84"/>
      <c r="BU9" s="84"/>
      <c r="BV9" s="84"/>
      <c r="BW9" s="84"/>
      <c r="BX9" s="84"/>
      <c r="BY9" s="84"/>
      <c r="BZ9" s="84"/>
      <c r="CA9" s="84"/>
      <c r="CB9" s="89"/>
      <c r="CE9" s="8"/>
      <c r="CF9" s="84"/>
      <c r="CG9" s="84"/>
      <c r="CH9" s="84"/>
      <c r="CI9" s="84"/>
      <c r="CJ9" s="84"/>
      <c r="CK9" s="84"/>
      <c r="CL9" s="84"/>
      <c r="CM9" s="84"/>
      <c r="CN9" s="84"/>
      <c r="CO9" s="84"/>
      <c r="CP9" s="84"/>
      <c r="CQ9" s="84"/>
      <c r="CR9" s="84"/>
      <c r="CS9" s="89"/>
      <c r="CV9" s="84"/>
      <c r="CW9" s="84"/>
      <c r="CX9" s="84"/>
      <c r="CY9" s="84"/>
      <c r="CZ9" s="84"/>
      <c r="DA9" s="84"/>
      <c r="DB9" s="84"/>
      <c r="DC9" s="84"/>
      <c r="DD9" s="84"/>
      <c r="DE9" s="84"/>
      <c r="DF9" s="84"/>
      <c r="DG9" s="84"/>
      <c r="DH9" s="84"/>
      <c r="DI9" s="89"/>
    </row>
    <row r="10" spans="1:113" x14ac:dyDescent="0.2">
      <c r="B10" s="29"/>
      <c r="C10" s="53"/>
      <c r="D10" s="53"/>
      <c r="E10" s="53"/>
      <c r="F10" s="53"/>
      <c r="G10" s="53"/>
      <c r="H10" s="53"/>
      <c r="I10" s="53"/>
      <c r="J10" s="53"/>
      <c r="K10" s="53"/>
      <c r="L10" s="53"/>
      <c r="M10" s="53"/>
      <c r="N10" s="53"/>
      <c r="O10" s="53"/>
      <c r="P10" s="90"/>
      <c r="S10" s="53"/>
      <c r="T10" s="53"/>
      <c r="U10" s="53"/>
      <c r="V10" s="53"/>
      <c r="W10" s="53"/>
      <c r="X10" s="53"/>
      <c r="Y10" s="53"/>
      <c r="Z10" s="53"/>
      <c r="AA10" s="53"/>
      <c r="AB10" s="53"/>
      <c r="AC10" s="53"/>
      <c r="AD10" s="53"/>
      <c r="AE10" s="53"/>
      <c r="AF10" s="53"/>
      <c r="AG10" s="13"/>
      <c r="AH10" s="13"/>
      <c r="AI10" s="72"/>
      <c r="AJ10" s="72"/>
      <c r="AK10" s="72"/>
      <c r="AL10" s="72"/>
      <c r="AM10" s="72"/>
      <c r="AN10" s="72"/>
      <c r="AO10" s="72"/>
      <c r="AP10" s="72"/>
      <c r="AQ10" s="72"/>
      <c r="AR10" s="72"/>
      <c r="AS10" s="72"/>
      <c r="AT10" s="72"/>
      <c r="AU10" s="72"/>
      <c r="AV10" s="95"/>
      <c r="AX10" s="13"/>
      <c r="AY10" s="72"/>
      <c r="AZ10" s="72"/>
      <c r="BA10" s="72"/>
      <c r="BB10" s="72"/>
      <c r="BC10" s="72"/>
      <c r="BD10" s="72"/>
      <c r="BE10" s="72"/>
      <c r="BF10" s="72"/>
      <c r="BG10" s="72"/>
      <c r="BH10" s="72"/>
      <c r="BI10" s="72"/>
      <c r="BJ10" s="72"/>
      <c r="BK10" s="72"/>
      <c r="BL10" s="95"/>
      <c r="BN10" s="13"/>
      <c r="BO10" s="72"/>
      <c r="BP10" s="72"/>
      <c r="BQ10" s="72"/>
      <c r="BR10" s="72"/>
      <c r="BS10" s="72"/>
      <c r="BT10" s="72"/>
      <c r="BU10" s="72"/>
      <c r="BV10" s="72"/>
      <c r="BW10" s="72"/>
      <c r="BX10" s="72"/>
      <c r="BY10" s="72"/>
      <c r="BZ10" s="72"/>
      <c r="CA10" s="72"/>
      <c r="CB10" s="95"/>
      <c r="CC10" s="13"/>
      <c r="CD10" s="13"/>
      <c r="CE10" s="13"/>
      <c r="CF10" s="72"/>
      <c r="CG10" s="72"/>
      <c r="CH10" s="72"/>
      <c r="CI10" s="72"/>
      <c r="CJ10" s="72"/>
      <c r="CK10" s="72"/>
      <c r="CL10" s="72"/>
      <c r="CM10" s="72"/>
      <c r="CN10" s="72"/>
      <c r="CO10" s="72"/>
      <c r="CP10" s="72"/>
      <c r="CQ10" s="72"/>
      <c r="CR10" s="72"/>
      <c r="CS10" s="95"/>
      <c r="CU10" s="13"/>
      <c r="CV10" s="72"/>
      <c r="CW10" s="72"/>
      <c r="CX10" s="72"/>
      <c r="CY10" s="72"/>
      <c r="CZ10" s="72"/>
      <c r="DA10" s="72"/>
      <c r="DB10" s="72"/>
      <c r="DC10" s="72"/>
      <c r="DD10" s="72"/>
      <c r="DE10" s="72"/>
      <c r="DF10" s="72"/>
      <c r="DG10" s="72"/>
      <c r="DH10" s="72"/>
      <c r="DI10" s="95"/>
    </row>
    <row r="11" spans="1:113" s="59" customFormat="1" x14ac:dyDescent="0.2">
      <c r="B11" s="59" t="s">
        <v>372</v>
      </c>
      <c r="C11" s="276"/>
      <c r="D11" s="276"/>
      <c r="E11" s="276"/>
      <c r="F11" s="276"/>
      <c r="G11" s="276"/>
      <c r="H11" s="276"/>
      <c r="I11" s="276"/>
      <c r="J11" s="276"/>
      <c r="K11" s="276"/>
      <c r="L11" s="276"/>
      <c r="M11" s="276"/>
      <c r="N11" s="276"/>
      <c r="O11" s="276"/>
      <c r="P11" s="277"/>
      <c r="S11" s="276"/>
      <c r="T11" s="276"/>
      <c r="U11" s="276"/>
      <c r="V11" s="276"/>
      <c r="W11" s="276"/>
      <c r="X11" s="276"/>
      <c r="Y11" s="276"/>
      <c r="Z11" s="276"/>
      <c r="AA11" s="276"/>
      <c r="AB11" s="276"/>
      <c r="AC11" s="276"/>
      <c r="AD11" s="276"/>
      <c r="AE11" s="276"/>
      <c r="AF11" s="276"/>
      <c r="AG11" s="59" t="s">
        <v>373</v>
      </c>
      <c r="AI11" s="276"/>
      <c r="AJ11" s="276"/>
      <c r="AK11" s="276"/>
      <c r="AL11" s="276"/>
      <c r="AM11" s="276"/>
      <c r="AN11" s="276"/>
      <c r="AO11" s="276"/>
      <c r="AP11" s="276"/>
      <c r="AQ11" s="276"/>
      <c r="AR11" s="276"/>
      <c r="AS11" s="276"/>
      <c r="AT11" s="276"/>
      <c r="AU11" s="276"/>
      <c r="AV11" s="277"/>
      <c r="AX11" s="59" t="s">
        <v>33</v>
      </c>
      <c r="AY11" s="276"/>
      <c r="AZ11" s="276"/>
      <c r="BA11" s="276"/>
      <c r="BB11" s="276"/>
      <c r="BC11" s="276"/>
      <c r="BD11" s="276"/>
      <c r="BE11" s="276"/>
      <c r="BF11" s="276"/>
      <c r="BG11" s="276"/>
      <c r="BH11" s="276"/>
      <c r="BI11" s="276"/>
      <c r="BJ11" s="276"/>
      <c r="BK11" s="276"/>
      <c r="BL11" s="277"/>
      <c r="BN11" s="59" t="s">
        <v>388</v>
      </c>
      <c r="BO11" s="276"/>
      <c r="BP11" s="276"/>
      <c r="BQ11" s="276"/>
      <c r="BR11" s="276"/>
      <c r="BS11" s="276"/>
      <c r="BT11" s="276"/>
      <c r="BU11" s="276"/>
      <c r="BV11" s="276"/>
      <c r="BW11" s="276"/>
      <c r="BX11" s="276"/>
      <c r="BY11" s="276"/>
      <c r="BZ11" s="276"/>
      <c r="CA11" s="276"/>
      <c r="CB11" s="277"/>
      <c r="CC11" s="59" t="s">
        <v>303</v>
      </c>
      <c r="CE11" s="59" t="s">
        <v>425</v>
      </c>
      <c r="CF11" s="276"/>
      <c r="CG11" s="276"/>
      <c r="CH11" s="276"/>
      <c r="CI11" s="276"/>
      <c r="CJ11" s="276"/>
      <c r="CK11" s="276"/>
      <c r="CL11" s="276"/>
      <c r="CM11" s="276"/>
      <c r="CN11" s="276"/>
      <c r="CO11" s="276"/>
      <c r="CP11" s="276"/>
      <c r="CQ11" s="276"/>
      <c r="CR11" s="276"/>
      <c r="CS11" s="277"/>
      <c r="CU11" s="59" t="s">
        <v>256</v>
      </c>
      <c r="CV11" s="276"/>
      <c r="CW11" s="276"/>
      <c r="CX11" s="276"/>
      <c r="CY11" s="276"/>
      <c r="CZ11" s="276"/>
      <c r="DA11" s="276"/>
      <c r="DB11" s="276"/>
      <c r="DC11" s="276"/>
      <c r="DD11" s="276"/>
      <c r="DE11" s="276"/>
      <c r="DF11" s="276"/>
      <c r="DG11" s="276"/>
      <c r="DH11" s="276"/>
      <c r="DI11" s="277"/>
    </row>
    <row r="12" spans="1:113" x14ac:dyDescent="0.2">
      <c r="B12" s="29"/>
      <c r="C12" s="53"/>
      <c r="D12" s="53"/>
      <c r="E12" s="53"/>
      <c r="F12" s="53"/>
      <c r="G12" s="53"/>
      <c r="H12" s="53"/>
      <c r="I12" s="53"/>
      <c r="J12" s="53"/>
      <c r="K12" s="53"/>
      <c r="L12" s="53"/>
      <c r="M12" s="53"/>
      <c r="N12" s="53"/>
      <c r="O12" s="53"/>
      <c r="P12" s="90"/>
      <c r="S12" s="53"/>
      <c r="T12" s="53"/>
      <c r="U12" s="53"/>
      <c r="V12" s="53"/>
      <c r="W12" s="53"/>
      <c r="X12" s="53"/>
      <c r="Y12" s="53"/>
      <c r="Z12" s="53"/>
      <c r="AA12" s="53"/>
      <c r="AB12" s="53"/>
      <c r="AC12" s="53"/>
      <c r="AD12" s="53"/>
      <c r="AE12" s="53"/>
      <c r="AF12" s="53"/>
      <c r="AG12" s="13"/>
      <c r="AH12" s="13"/>
      <c r="AI12" s="72"/>
      <c r="AJ12" s="72"/>
      <c r="AK12" s="72"/>
      <c r="AL12" s="72"/>
      <c r="AM12" s="72"/>
      <c r="AN12" s="72"/>
      <c r="AO12" s="72"/>
      <c r="AP12" s="72"/>
      <c r="AQ12" s="72"/>
      <c r="AR12" s="72"/>
      <c r="AS12" s="72"/>
      <c r="AT12" s="72"/>
      <c r="AU12" s="72"/>
      <c r="AV12" s="95"/>
      <c r="AX12" s="13"/>
      <c r="AY12" s="72"/>
      <c r="AZ12" s="72"/>
      <c r="BA12" s="72"/>
      <c r="BB12" s="72"/>
      <c r="BC12" s="72"/>
      <c r="BD12" s="72"/>
      <c r="BE12" s="72"/>
      <c r="BF12" s="72"/>
      <c r="BG12" s="72"/>
      <c r="BH12" s="72"/>
      <c r="BI12" s="72"/>
      <c r="BJ12" s="72"/>
      <c r="BK12" s="72"/>
      <c r="BL12" s="95"/>
      <c r="BN12" s="13"/>
      <c r="BO12" s="72"/>
      <c r="BP12" s="72"/>
      <c r="BQ12" s="72"/>
      <c r="BR12" s="72"/>
      <c r="BS12" s="72"/>
      <c r="BT12" s="72"/>
      <c r="BU12" s="72"/>
      <c r="BV12" s="72"/>
      <c r="BW12" s="72"/>
      <c r="BX12" s="72"/>
      <c r="BY12" s="72"/>
      <c r="BZ12" s="72"/>
      <c r="CA12" s="72"/>
      <c r="CB12" s="95"/>
      <c r="CC12" s="13"/>
      <c r="CD12" s="13"/>
      <c r="CE12" s="13"/>
      <c r="CF12" s="72"/>
      <c r="CG12" s="72"/>
      <c r="CH12" s="72"/>
      <c r="CI12" s="72"/>
      <c r="CJ12" s="72"/>
      <c r="CK12" s="72"/>
      <c r="CL12" s="72"/>
      <c r="CM12" s="72"/>
      <c r="CN12" s="72"/>
      <c r="CO12" s="72"/>
      <c r="CP12" s="72"/>
      <c r="CQ12" s="72"/>
      <c r="CR12" s="72"/>
      <c r="CS12" s="95"/>
      <c r="CT12" s="13"/>
      <c r="CU12" s="13"/>
      <c r="CV12" s="72"/>
      <c r="CW12" s="72"/>
      <c r="CX12" s="72"/>
      <c r="CY12" s="72"/>
      <c r="CZ12" s="72"/>
      <c r="DA12" s="72"/>
      <c r="DB12" s="72"/>
      <c r="DC12" s="72"/>
      <c r="DD12" s="72"/>
      <c r="DE12" s="72"/>
      <c r="DF12" s="72"/>
      <c r="DG12" s="72"/>
      <c r="DH12" s="72"/>
      <c r="DI12" s="95"/>
    </row>
    <row r="13" spans="1:113" x14ac:dyDescent="0.2">
      <c r="B13" s="29"/>
      <c r="C13" s="53"/>
      <c r="D13" s="53"/>
      <c r="E13" s="53"/>
      <c r="F13" s="53"/>
      <c r="G13" s="53"/>
      <c r="H13" s="53"/>
      <c r="I13" s="53"/>
      <c r="J13" s="53"/>
      <c r="K13" s="53"/>
      <c r="L13" s="53"/>
      <c r="M13" s="53"/>
      <c r="N13" s="53"/>
      <c r="O13" s="53"/>
      <c r="P13" s="90"/>
      <c r="R13" s="8" t="s">
        <v>247</v>
      </c>
      <c r="S13" s="53"/>
      <c r="T13" s="53"/>
      <c r="U13" s="53"/>
      <c r="V13" s="53"/>
      <c r="W13" s="53"/>
      <c r="X13" s="53"/>
      <c r="Y13" s="53"/>
      <c r="Z13" s="53"/>
      <c r="AA13" s="53"/>
      <c r="AB13" s="53"/>
      <c r="AC13" s="53"/>
      <c r="AD13" s="53"/>
      <c r="AE13" s="53"/>
      <c r="AF13" s="53"/>
      <c r="AG13" s="13"/>
      <c r="AH13" s="13"/>
      <c r="AI13" s="72"/>
      <c r="AJ13" s="72"/>
      <c r="AK13" s="72"/>
      <c r="AL13" s="72"/>
      <c r="AM13" s="72"/>
      <c r="AN13" s="72"/>
      <c r="AO13" s="72"/>
      <c r="AP13" s="72"/>
      <c r="AQ13" s="72"/>
      <c r="AR13" s="85"/>
      <c r="AS13" s="72"/>
      <c r="AT13" s="72"/>
      <c r="AU13" s="72"/>
      <c r="AV13" s="95"/>
      <c r="AX13" s="8" t="s">
        <v>248</v>
      </c>
      <c r="AY13" s="72"/>
      <c r="AZ13" s="72"/>
      <c r="BA13" s="72"/>
      <c r="BB13" s="72"/>
      <c r="BC13" s="72"/>
      <c r="BD13" s="72"/>
      <c r="BE13" s="72"/>
      <c r="BF13" s="72"/>
      <c r="BG13" s="72"/>
      <c r="BH13" s="72"/>
      <c r="BI13" s="72"/>
      <c r="BJ13" s="72"/>
      <c r="BK13" s="72"/>
      <c r="BL13" s="95"/>
      <c r="BM13" s="86"/>
      <c r="BN13" s="13"/>
      <c r="BO13" s="72"/>
      <c r="BP13" s="72"/>
      <c r="BQ13" s="72"/>
      <c r="BR13" s="72"/>
      <c r="BS13" s="72"/>
      <c r="BT13" s="72"/>
      <c r="BU13" s="72"/>
      <c r="BV13" s="72"/>
      <c r="BW13" s="72"/>
      <c r="BX13" s="72"/>
      <c r="BY13" s="72"/>
      <c r="BZ13" s="72"/>
      <c r="CA13" s="72"/>
      <c r="CB13" s="95"/>
      <c r="CC13" s="13"/>
      <c r="CD13" s="13"/>
      <c r="CE13" s="13"/>
      <c r="CF13" s="72"/>
      <c r="CG13" s="72"/>
      <c r="CH13" s="72"/>
      <c r="CI13" s="72"/>
      <c r="CJ13" s="72"/>
      <c r="CK13" s="72"/>
      <c r="CL13" s="72"/>
      <c r="CM13" s="72"/>
      <c r="CN13" s="72"/>
      <c r="CO13" s="72"/>
      <c r="CP13" s="72"/>
      <c r="CQ13" s="72"/>
      <c r="CR13" s="72"/>
      <c r="CS13" s="95"/>
      <c r="CT13" s="13"/>
      <c r="CU13" s="13"/>
      <c r="CV13" s="72"/>
      <c r="CW13" s="72"/>
      <c r="CX13" s="72"/>
      <c r="CY13" s="72"/>
      <c r="CZ13" s="72"/>
      <c r="DA13" s="72"/>
      <c r="DB13" s="72"/>
      <c r="DC13" s="72"/>
      <c r="DD13" s="72"/>
      <c r="DE13" s="72"/>
      <c r="DF13" s="72"/>
      <c r="DG13" s="72"/>
      <c r="DH13" s="72"/>
      <c r="DI13" s="95"/>
    </row>
    <row r="14" spans="1:113" x14ac:dyDescent="0.2">
      <c r="B14" s="60"/>
      <c r="C14" s="11"/>
      <c r="D14" s="11"/>
      <c r="E14" s="11"/>
      <c r="F14" s="11"/>
      <c r="G14" s="11"/>
      <c r="H14" s="11"/>
      <c r="I14" s="11"/>
      <c r="J14" s="11"/>
      <c r="K14" s="11"/>
      <c r="L14" s="11"/>
      <c r="M14" s="11"/>
      <c r="N14" s="11"/>
      <c r="O14" s="11"/>
      <c r="P14" s="61"/>
      <c r="R14" s="60"/>
      <c r="S14" s="11"/>
      <c r="T14" s="11"/>
      <c r="U14" s="11"/>
      <c r="V14" s="11"/>
      <c r="W14" s="11"/>
      <c r="X14" s="11"/>
      <c r="Y14" s="11"/>
      <c r="Z14" s="11"/>
      <c r="AA14" s="11"/>
      <c r="AB14" s="11"/>
      <c r="AC14" s="11"/>
      <c r="AD14" s="11"/>
      <c r="AE14" s="11"/>
      <c r="AF14" s="61"/>
      <c r="AG14" s="13"/>
      <c r="AH14" s="13"/>
      <c r="AI14" s="72"/>
      <c r="AJ14" s="72"/>
      <c r="AK14" s="72"/>
      <c r="AL14" s="72"/>
      <c r="AM14" s="72"/>
      <c r="AN14" s="72"/>
      <c r="AO14" s="72"/>
      <c r="AP14" s="72"/>
      <c r="AQ14" s="72"/>
      <c r="AR14" s="72"/>
      <c r="AS14" s="72"/>
      <c r="AT14" s="72"/>
      <c r="AU14" s="72"/>
      <c r="AV14" s="95"/>
      <c r="AW14" s="13"/>
      <c r="AX14" s="13"/>
      <c r="AY14" s="72"/>
      <c r="AZ14" s="72"/>
      <c r="BA14" s="72"/>
      <c r="BB14" s="72"/>
      <c r="BC14" s="72"/>
      <c r="BD14" s="72"/>
      <c r="BE14" s="72"/>
      <c r="BF14" s="72"/>
      <c r="BG14" s="72"/>
      <c r="BH14" s="72"/>
      <c r="BI14" s="72"/>
      <c r="BJ14" s="72"/>
      <c r="BK14" s="72"/>
      <c r="BL14" s="95"/>
      <c r="BM14" s="86"/>
      <c r="BN14" s="13"/>
      <c r="BO14" s="72"/>
      <c r="BP14" s="72"/>
      <c r="BQ14" s="72"/>
      <c r="BR14" s="72"/>
      <c r="BS14" s="72"/>
      <c r="BT14" s="72"/>
      <c r="BU14" s="72"/>
      <c r="BV14" s="72"/>
      <c r="BW14" s="72"/>
      <c r="BX14" s="72"/>
      <c r="BY14" s="72"/>
      <c r="BZ14" s="72"/>
      <c r="CA14" s="72"/>
      <c r="CB14" s="95"/>
      <c r="CC14" s="13"/>
      <c r="CD14" s="13"/>
      <c r="CE14" s="13"/>
      <c r="CF14" s="72"/>
      <c r="CG14" s="72"/>
      <c r="CH14" s="72"/>
      <c r="CI14" s="72"/>
      <c r="CJ14" s="72"/>
      <c r="CK14" s="72"/>
      <c r="CL14" s="72"/>
      <c r="CM14" s="72"/>
      <c r="CN14" s="72"/>
      <c r="CO14" s="72"/>
      <c r="CP14" s="72"/>
      <c r="CQ14" s="72"/>
      <c r="CR14" s="72"/>
      <c r="CS14" s="95"/>
      <c r="CT14" s="13"/>
      <c r="CU14" s="13"/>
      <c r="CV14" s="72"/>
      <c r="CW14" s="72"/>
      <c r="CX14" s="72"/>
      <c r="CY14" s="72"/>
      <c r="CZ14" s="72"/>
      <c r="DA14" s="72"/>
      <c r="DB14" s="72"/>
      <c r="DC14" s="72"/>
      <c r="DD14" s="72"/>
      <c r="DE14" s="72"/>
      <c r="DF14" s="72"/>
      <c r="DG14" s="72"/>
      <c r="DH14" s="72"/>
      <c r="DI14" s="95"/>
    </row>
    <row r="15" spans="1:113" x14ac:dyDescent="0.2">
      <c r="B15" s="60"/>
      <c r="C15" s="11"/>
      <c r="D15" s="11"/>
      <c r="E15" s="11"/>
      <c r="F15" s="11"/>
      <c r="G15" s="11"/>
      <c r="H15" s="11"/>
      <c r="I15" s="11"/>
      <c r="J15" s="11"/>
      <c r="K15" s="11"/>
      <c r="L15" s="11"/>
      <c r="M15" s="11"/>
      <c r="N15" s="11"/>
      <c r="O15" s="11"/>
      <c r="P15" s="61" t="s">
        <v>98</v>
      </c>
      <c r="R15" s="60"/>
      <c r="S15" s="11"/>
      <c r="T15" s="11"/>
      <c r="U15" s="11"/>
      <c r="V15" s="11"/>
      <c r="W15" s="11"/>
      <c r="X15" s="11"/>
      <c r="Y15" s="11"/>
      <c r="Z15" s="11"/>
      <c r="AA15" s="11"/>
      <c r="AB15" s="11"/>
      <c r="AC15" s="11"/>
      <c r="AD15" s="11"/>
      <c r="AE15" s="11"/>
      <c r="AF15" s="61" t="s">
        <v>98</v>
      </c>
      <c r="AG15" s="7"/>
      <c r="AH15" s="87"/>
      <c r="AI15" s="63"/>
      <c r="AJ15" s="63"/>
      <c r="AK15" s="63"/>
      <c r="AL15" s="63"/>
      <c r="AM15" s="63"/>
      <c r="AN15" s="63"/>
      <c r="AO15" s="63"/>
      <c r="AP15" s="63"/>
      <c r="AQ15" s="63"/>
      <c r="AR15" s="63"/>
      <c r="AS15" s="63"/>
      <c r="AT15" s="63"/>
      <c r="AU15" s="63"/>
      <c r="AV15" s="61" t="s">
        <v>99</v>
      </c>
      <c r="AW15" s="7"/>
      <c r="AX15" s="87"/>
      <c r="AY15" s="63"/>
      <c r="AZ15" s="63"/>
      <c r="BA15" s="63"/>
      <c r="BB15" s="63"/>
      <c r="BC15" s="63"/>
      <c r="BD15" s="63"/>
      <c r="BE15" s="63"/>
      <c r="BF15" s="63"/>
      <c r="BG15" s="63"/>
      <c r="BH15" s="63"/>
      <c r="BI15" s="63"/>
      <c r="BJ15" s="63"/>
      <c r="BK15" s="63"/>
      <c r="BL15" s="61" t="s">
        <v>99</v>
      </c>
      <c r="BM15" s="7"/>
      <c r="BN15" s="87"/>
      <c r="BO15" s="63"/>
      <c r="BP15" s="63"/>
      <c r="BQ15" s="63"/>
      <c r="BR15" s="63"/>
      <c r="BS15" s="63"/>
      <c r="BT15" s="63"/>
      <c r="BU15" s="63"/>
      <c r="BV15" s="63"/>
      <c r="BW15" s="63"/>
      <c r="BX15" s="63"/>
      <c r="BY15" s="63"/>
      <c r="BZ15" s="63"/>
      <c r="CA15" s="63"/>
      <c r="CB15" s="61" t="s">
        <v>99</v>
      </c>
      <c r="CC15" s="7"/>
      <c r="CD15" s="7"/>
      <c r="CE15" s="87"/>
      <c r="CF15" s="63"/>
      <c r="CG15" s="63"/>
      <c r="CH15" s="63"/>
      <c r="CI15" s="63"/>
      <c r="CJ15" s="63"/>
      <c r="CK15" s="63"/>
      <c r="CL15" s="63"/>
      <c r="CM15" s="63"/>
      <c r="CN15" s="63"/>
      <c r="CO15" s="63"/>
      <c r="CP15" s="63"/>
      <c r="CQ15" s="63"/>
      <c r="CR15" s="63"/>
      <c r="CS15" s="61" t="s">
        <v>99</v>
      </c>
      <c r="CT15" s="7"/>
      <c r="CU15" s="87"/>
      <c r="CV15" s="63"/>
      <c r="CW15" s="63"/>
      <c r="CX15" s="63"/>
      <c r="CY15" s="63"/>
      <c r="CZ15" s="63"/>
      <c r="DA15" s="63"/>
      <c r="DB15" s="63"/>
      <c r="DC15" s="63"/>
      <c r="DD15" s="63"/>
      <c r="DE15" s="63"/>
      <c r="DF15" s="63"/>
      <c r="DG15" s="63"/>
      <c r="DH15" s="63"/>
      <c r="DI15" s="61" t="s">
        <v>99</v>
      </c>
    </row>
    <row r="16" spans="1:113" x14ac:dyDescent="0.2">
      <c r="A16" s="7"/>
      <c r="B16" s="7"/>
      <c r="C16" s="7"/>
      <c r="D16" s="7"/>
      <c r="E16" s="63"/>
      <c r="F16" s="63"/>
      <c r="G16" s="63"/>
      <c r="H16" s="63"/>
      <c r="I16" s="63"/>
      <c r="J16" s="63"/>
      <c r="K16" s="63"/>
      <c r="L16" s="63"/>
      <c r="M16" s="63"/>
      <c r="N16" s="63"/>
      <c r="O16" s="63"/>
      <c r="P16" s="93"/>
      <c r="Q16" s="7"/>
      <c r="R16" s="7"/>
      <c r="S16" s="7"/>
      <c r="T16" s="7"/>
      <c r="U16" s="7"/>
      <c r="V16" s="7"/>
      <c r="W16" s="7"/>
      <c r="X16" s="7"/>
      <c r="Y16" s="7"/>
      <c r="Z16" s="7"/>
      <c r="AA16" s="63"/>
      <c r="AB16" s="63"/>
      <c r="AC16" s="63"/>
      <c r="AD16" s="63"/>
      <c r="AE16" s="63"/>
      <c r="AF16" s="52"/>
      <c r="AG16" s="7"/>
      <c r="AH16" s="87"/>
      <c r="AI16" s="63"/>
      <c r="AJ16" s="63"/>
      <c r="AK16" s="63"/>
      <c r="AL16" s="63"/>
      <c r="AM16" s="63"/>
      <c r="AN16" s="63"/>
      <c r="AO16" s="63"/>
      <c r="AP16" s="63"/>
      <c r="AQ16" s="63"/>
      <c r="AR16" s="63"/>
      <c r="AS16" s="63"/>
      <c r="AT16" s="63"/>
      <c r="AU16" s="63"/>
      <c r="AV16" s="62"/>
      <c r="AW16" s="7"/>
      <c r="AX16" s="87"/>
      <c r="AY16" s="63"/>
      <c r="AZ16" s="63"/>
      <c r="BA16" s="63"/>
      <c r="BB16" s="63"/>
      <c r="BC16" s="63"/>
      <c r="BD16" s="63"/>
      <c r="BE16" s="63"/>
      <c r="BF16" s="63"/>
      <c r="BG16" s="63"/>
      <c r="BH16" s="63"/>
      <c r="BI16" s="63"/>
      <c r="BJ16" s="63"/>
      <c r="BK16" s="63"/>
      <c r="BL16" s="62"/>
      <c r="BM16" s="7"/>
      <c r="BN16" s="87"/>
      <c r="BO16" s="63"/>
      <c r="BP16" s="63"/>
      <c r="BQ16" s="63"/>
      <c r="BR16" s="63"/>
      <c r="BS16" s="63"/>
      <c r="BT16" s="63"/>
      <c r="BU16" s="63"/>
      <c r="BV16" s="63"/>
      <c r="BW16" s="63"/>
      <c r="BX16" s="63"/>
      <c r="BY16" s="63"/>
      <c r="BZ16" s="63"/>
      <c r="CA16" s="63"/>
      <c r="CB16" s="62"/>
      <c r="CC16" s="7"/>
      <c r="CD16" s="7"/>
      <c r="CE16" s="87"/>
      <c r="CF16" s="63"/>
      <c r="CG16" s="63"/>
      <c r="CH16" s="63"/>
      <c r="CI16" s="63"/>
      <c r="CJ16" s="63"/>
      <c r="CK16" s="63"/>
      <c r="CL16" s="63"/>
      <c r="CM16" s="63"/>
      <c r="CN16" s="63"/>
      <c r="CO16" s="63"/>
      <c r="CP16" s="63"/>
      <c r="CQ16" s="63"/>
      <c r="CR16" s="63"/>
      <c r="CS16" s="62"/>
      <c r="CT16" s="7"/>
      <c r="CU16" s="87"/>
      <c r="CV16" s="63"/>
      <c r="CW16" s="63"/>
      <c r="CX16" s="63"/>
      <c r="CY16" s="63"/>
      <c r="CZ16" s="63"/>
      <c r="DA16" s="63"/>
      <c r="DB16" s="63"/>
      <c r="DC16" s="63"/>
      <c r="DD16" s="63"/>
      <c r="DE16" s="63"/>
      <c r="DF16" s="63"/>
      <c r="DG16" s="63"/>
      <c r="DH16" s="63"/>
      <c r="DI16" s="62"/>
    </row>
    <row r="17" spans="2:113" x14ac:dyDescent="0.2">
      <c r="B17" s="64" t="s">
        <v>238</v>
      </c>
      <c r="C17" s="262" t="s">
        <v>35</v>
      </c>
      <c r="D17" s="262" t="s">
        <v>121</v>
      </c>
      <c r="E17" s="262" t="s">
        <v>123</v>
      </c>
      <c r="F17" s="262" t="s">
        <v>36</v>
      </c>
      <c r="G17" s="262" t="s">
        <v>37</v>
      </c>
      <c r="H17" s="262" t="s">
        <v>38</v>
      </c>
      <c r="I17" s="262" t="s">
        <v>39</v>
      </c>
      <c r="J17" s="262" t="s">
        <v>125</v>
      </c>
      <c r="K17" s="262" t="s">
        <v>126</v>
      </c>
      <c r="L17" s="262" t="s">
        <v>127</v>
      </c>
      <c r="M17" s="263">
        <v>100000</v>
      </c>
      <c r="N17" s="264" t="s">
        <v>228</v>
      </c>
      <c r="O17" s="264" t="s">
        <v>228</v>
      </c>
      <c r="P17" s="264" t="s">
        <v>77</v>
      </c>
      <c r="R17" s="64" t="s">
        <v>238</v>
      </c>
      <c r="S17" s="262" t="s">
        <v>35</v>
      </c>
      <c r="T17" s="262" t="s">
        <v>121</v>
      </c>
      <c r="U17" s="262" t="s">
        <v>123</v>
      </c>
      <c r="V17" s="262" t="s">
        <v>36</v>
      </c>
      <c r="W17" s="262" t="s">
        <v>37</v>
      </c>
      <c r="X17" s="262" t="s">
        <v>38</v>
      </c>
      <c r="Y17" s="262" t="s">
        <v>39</v>
      </c>
      <c r="Z17" s="262" t="s">
        <v>125</v>
      </c>
      <c r="AA17" s="262" t="s">
        <v>126</v>
      </c>
      <c r="AB17" s="262" t="s">
        <v>127</v>
      </c>
      <c r="AC17" s="263">
        <v>100000</v>
      </c>
      <c r="AD17" s="264" t="s">
        <v>228</v>
      </c>
      <c r="AE17" s="264" t="s">
        <v>228</v>
      </c>
      <c r="AF17" s="264" t="s">
        <v>77</v>
      </c>
      <c r="AH17" s="64" t="s">
        <v>238</v>
      </c>
      <c r="AI17" s="262" t="s">
        <v>35</v>
      </c>
      <c r="AJ17" s="262" t="s">
        <v>121</v>
      </c>
      <c r="AK17" s="262" t="s">
        <v>123</v>
      </c>
      <c r="AL17" s="262" t="s">
        <v>36</v>
      </c>
      <c r="AM17" s="262" t="s">
        <v>37</v>
      </c>
      <c r="AN17" s="262" t="s">
        <v>38</v>
      </c>
      <c r="AO17" s="262" t="s">
        <v>39</v>
      </c>
      <c r="AP17" s="262" t="s">
        <v>125</v>
      </c>
      <c r="AQ17" s="262" t="s">
        <v>126</v>
      </c>
      <c r="AR17" s="262" t="s">
        <v>127</v>
      </c>
      <c r="AS17" s="263">
        <v>100000</v>
      </c>
      <c r="AT17" s="264" t="s">
        <v>228</v>
      </c>
      <c r="AU17" s="264" t="s">
        <v>228</v>
      </c>
      <c r="AV17" s="264" t="s">
        <v>77</v>
      </c>
      <c r="AX17" s="64" t="s">
        <v>238</v>
      </c>
      <c r="AY17" s="262" t="s">
        <v>35</v>
      </c>
      <c r="AZ17" s="262" t="s">
        <v>121</v>
      </c>
      <c r="BA17" s="262" t="s">
        <v>123</v>
      </c>
      <c r="BB17" s="262" t="s">
        <v>36</v>
      </c>
      <c r="BC17" s="262" t="s">
        <v>37</v>
      </c>
      <c r="BD17" s="262" t="s">
        <v>38</v>
      </c>
      <c r="BE17" s="262" t="s">
        <v>39</v>
      </c>
      <c r="BF17" s="262" t="s">
        <v>125</v>
      </c>
      <c r="BG17" s="262" t="s">
        <v>126</v>
      </c>
      <c r="BH17" s="262" t="s">
        <v>127</v>
      </c>
      <c r="BI17" s="263">
        <v>100000</v>
      </c>
      <c r="BJ17" s="264" t="s">
        <v>228</v>
      </c>
      <c r="BK17" s="264" t="s">
        <v>228</v>
      </c>
      <c r="BL17" s="264" t="s">
        <v>77</v>
      </c>
      <c r="BN17" s="64" t="s">
        <v>238</v>
      </c>
      <c r="BO17" s="262" t="s">
        <v>35</v>
      </c>
      <c r="BP17" s="262" t="s">
        <v>121</v>
      </c>
      <c r="BQ17" s="262" t="s">
        <v>123</v>
      </c>
      <c r="BR17" s="262" t="s">
        <v>36</v>
      </c>
      <c r="BS17" s="262" t="s">
        <v>37</v>
      </c>
      <c r="BT17" s="262" t="s">
        <v>38</v>
      </c>
      <c r="BU17" s="262" t="s">
        <v>39</v>
      </c>
      <c r="BV17" s="262" t="s">
        <v>125</v>
      </c>
      <c r="BW17" s="262" t="s">
        <v>126</v>
      </c>
      <c r="BX17" s="262" t="s">
        <v>127</v>
      </c>
      <c r="BY17" s="263">
        <v>100000</v>
      </c>
      <c r="BZ17" s="264" t="s">
        <v>228</v>
      </c>
      <c r="CA17" s="264" t="s">
        <v>228</v>
      </c>
      <c r="CB17" s="264" t="s">
        <v>77</v>
      </c>
      <c r="CE17" s="64" t="s">
        <v>238</v>
      </c>
      <c r="CF17" s="262" t="s">
        <v>35</v>
      </c>
      <c r="CG17" s="262" t="s">
        <v>121</v>
      </c>
      <c r="CH17" s="262" t="s">
        <v>123</v>
      </c>
      <c r="CI17" s="262" t="s">
        <v>36</v>
      </c>
      <c r="CJ17" s="262" t="s">
        <v>37</v>
      </c>
      <c r="CK17" s="262" t="s">
        <v>38</v>
      </c>
      <c r="CL17" s="262" t="s">
        <v>39</v>
      </c>
      <c r="CM17" s="262" t="s">
        <v>125</v>
      </c>
      <c r="CN17" s="262" t="s">
        <v>126</v>
      </c>
      <c r="CO17" s="262" t="s">
        <v>127</v>
      </c>
      <c r="CP17" s="263">
        <v>100000</v>
      </c>
      <c r="CQ17" s="264" t="s">
        <v>228</v>
      </c>
      <c r="CR17" s="264" t="s">
        <v>228</v>
      </c>
      <c r="CS17" s="264" t="s">
        <v>77</v>
      </c>
      <c r="CU17" s="64" t="s">
        <v>238</v>
      </c>
      <c r="CV17" s="262" t="s">
        <v>35</v>
      </c>
      <c r="CW17" s="262" t="s">
        <v>121</v>
      </c>
      <c r="CX17" s="262" t="s">
        <v>123</v>
      </c>
      <c r="CY17" s="262" t="s">
        <v>36</v>
      </c>
      <c r="CZ17" s="262" t="s">
        <v>37</v>
      </c>
      <c r="DA17" s="262" t="s">
        <v>38</v>
      </c>
      <c r="DB17" s="262" t="s">
        <v>39</v>
      </c>
      <c r="DC17" s="262" t="s">
        <v>125</v>
      </c>
      <c r="DD17" s="262" t="s">
        <v>126</v>
      </c>
      <c r="DE17" s="262" t="s">
        <v>127</v>
      </c>
      <c r="DF17" s="263">
        <v>100000</v>
      </c>
      <c r="DG17" s="264" t="s">
        <v>228</v>
      </c>
      <c r="DH17" s="264" t="s">
        <v>228</v>
      </c>
      <c r="DI17" s="264" t="s">
        <v>77</v>
      </c>
    </row>
    <row r="18" spans="2:113" x14ac:dyDescent="0.2">
      <c r="B18" s="65"/>
      <c r="C18" s="261" t="s">
        <v>120</v>
      </c>
      <c r="D18" s="261" t="s">
        <v>40</v>
      </c>
      <c r="E18" s="261" t="s">
        <v>40</v>
      </c>
      <c r="F18" s="261" t="s">
        <v>40</v>
      </c>
      <c r="G18" s="261" t="s">
        <v>40</v>
      </c>
      <c r="H18" s="261" t="s">
        <v>40</v>
      </c>
      <c r="I18" s="261" t="s">
        <v>40</v>
      </c>
      <c r="J18" s="261" t="s">
        <v>40</v>
      </c>
      <c r="K18" s="261" t="s">
        <v>40</v>
      </c>
      <c r="L18" s="261" t="s">
        <v>40</v>
      </c>
      <c r="M18" s="261" t="s">
        <v>43</v>
      </c>
      <c r="N18" s="12" t="s">
        <v>230</v>
      </c>
      <c r="O18" s="12" t="s">
        <v>138</v>
      </c>
      <c r="P18" s="12" t="s">
        <v>137</v>
      </c>
      <c r="R18" s="65"/>
      <c r="S18" s="261" t="s">
        <v>120</v>
      </c>
      <c r="T18" s="261" t="s">
        <v>40</v>
      </c>
      <c r="U18" s="261" t="s">
        <v>40</v>
      </c>
      <c r="V18" s="261" t="s">
        <v>40</v>
      </c>
      <c r="W18" s="261" t="s">
        <v>40</v>
      </c>
      <c r="X18" s="261" t="s">
        <v>40</v>
      </c>
      <c r="Y18" s="261" t="s">
        <v>40</v>
      </c>
      <c r="Z18" s="261" t="s">
        <v>40</v>
      </c>
      <c r="AA18" s="261" t="s">
        <v>40</v>
      </c>
      <c r="AB18" s="261" t="s">
        <v>40</v>
      </c>
      <c r="AC18" s="261" t="s">
        <v>43</v>
      </c>
      <c r="AD18" s="12" t="s">
        <v>230</v>
      </c>
      <c r="AE18" s="12" t="s">
        <v>138</v>
      </c>
      <c r="AF18" s="12" t="s">
        <v>137</v>
      </c>
      <c r="AH18" s="65"/>
      <c r="AI18" s="261" t="s">
        <v>120</v>
      </c>
      <c r="AJ18" s="261" t="s">
        <v>40</v>
      </c>
      <c r="AK18" s="261" t="s">
        <v>40</v>
      </c>
      <c r="AL18" s="261" t="s">
        <v>40</v>
      </c>
      <c r="AM18" s="261" t="s">
        <v>40</v>
      </c>
      <c r="AN18" s="261" t="s">
        <v>40</v>
      </c>
      <c r="AO18" s="261" t="s">
        <v>40</v>
      </c>
      <c r="AP18" s="261" t="s">
        <v>40</v>
      </c>
      <c r="AQ18" s="261" t="s">
        <v>40</v>
      </c>
      <c r="AR18" s="261" t="s">
        <v>40</v>
      </c>
      <c r="AS18" s="261" t="s">
        <v>43</v>
      </c>
      <c r="AT18" s="12" t="s">
        <v>230</v>
      </c>
      <c r="AU18" s="12" t="s">
        <v>138</v>
      </c>
      <c r="AV18" s="12" t="s">
        <v>137</v>
      </c>
      <c r="AX18" s="65"/>
      <c r="AY18" s="261" t="s">
        <v>120</v>
      </c>
      <c r="AZ18" s="261" t="s">
        <v>40</v>
      </c>
      <c r="BA18" s="261" t="s">
        <v>40</v>
      </c>
      <c r="BB18" s="261" t="s">
        <v>40</v>
      </c>
      <c r="BC18" s="261" t="s">
        <v>40</v>
      </c>
      <c r="BD18" s="261" t="s">
        <v>40</v>
      </c>
      <c r="BE18" s="261" t="s">
        <v>40</v>
      </c>
      <c r="BF18" s="261" t="s">
        <v>40</v>
      </c>
      <c r="BG18" s="261" t="s">
        <v>40</v>
      </c>
      <c r="BH18" s="261" t="s">
        <v>40</v>
      </c>
      <c r="BI18" s="261" t="s">
        <v>43</v>
      </c>
      <c r="BJ18" s="12" t="s">
        <v>230</v>
      </c>
      <c r="BK18" s="12" t="s">
        <v>138</v>
      </c>
      <c r="BL18" s="12" t="s">
        <v>137</v>
      </c>
      <c r="BN18" s="65"/>
      <c r="BO18" s="261" t="s">
        <v>120</v>
      </c>
      <c r="BP18" s="261" t="s">
        <v>40</v>
      </c>
      <c r="BQ18" s="261" t="s">
        <v>40</v>
      </c>
      <c r="BR18" s="261" t="s">
        <v>40</v>
      </c>
      <c r="BS18" s="261" t="s">
        <v>40</v>
      </c>
      <c r="BT18" s="261" t="s">
        <v>40</v>
      </c>
      <c r="BU18" s="261" t="s">
        <v>40</v>
      </c>
      <c r="BV18" s="261" t="s">
        <v>40</v>
      </c>
      <c r="BW18" s="261" t="s">
        <v>40</v>
      </c>
      <c r="BX18" s="261" t="s">
        <v>40</v>
      </c>
      <c r="BY18" s="261" t="s">
        <v>43</v>
      </c>
      <c r="BZ18" s="12" t="s">
        <v>230</v>
      </c>
      <c r="CA18" s="12" t="s">
        <v>138</v>
      </c>
      <c r="CB18" s="12" t="s">
        <v>137</v>
      </c>
      <c r="CE18" s="65"/>
      <c r="CF18" s="261" t="s">
        <v>120</v>
      </c>
      <c r="CG18" s="261" t="s">
        <v>40</v>
      </c>
      <c r="CH18" s="261" t="s">
        <v>40</v>
      </c>
      <c r="CI18" s="261" t="s">
        <v>40</v>
      </c>
      <c r="CJ18" s="261" t="s">
        <v>40</v>
      </c>
      <c r="CK18" s="261" t="s">
        <v>40</v>
      </c>
      <c r="CL18" s="261" t="s">
        <v>40</v>
      </c>
      <c r="CM18" s="261" t="s">
        <v>40</v>
      </c>
      <c r="CN18" s="261" t="s">
        <v>40</v>
      </c>
      <c r="CO18" s="261" t="s">
        <v>40</v>
      </c>
      <c r="CP18" s="261" t="s">
        <v>43</v>
      </c>
      <c r="CQ18" s="12" t="s">
        <v>230</v>
      </c>
      <c r="CR18" s="12" t="s">
        <v>138</v>
      </c>
      <c r="CS18" s="12" t="s">
        <v>137</v>
      </c>
      <c r="CU18" s="65"/>
      <c r="CV18" s="261" t="s">
        <v>120</v>
      </c>
      <c r="CW18" s="261" t="s">
        <v>40</v>
      </c>
      <c r="CX18" s="261" t="s">
        <v>40</v>
      </c>
      <c r="CY18" s="261" t="s">
        <v>40</v>
      </c>
      <c r="CZ18" s="261" t="s">
        <v>40</v>
      </c>
      <c r="DA18" s="261" t="s">
        <v>40</v>
      </c>
      <c r="DB18" s="261" t="s">
        <v>40</v>
      </c>
      <c r="DC18" s="261" t="s">
        <v>40</v>
      </c>
      <c r="DD18" s="261" t="s">
        <v>40</v>
      </c>
      <c r="DE18" s="261" t="s">
        <v>40</v>
      </c>
      <c r="DF18" s="261" t="s">
        <v>43</v>
      </c>
      <c r="DG18" s="12" t="s">
        <v>230</v>
      </c>
      <c r="DH18" s="12" t="s">
        <v>138</v>
      </c>
      <c r="DI18" s="12" t="s">
        <v>137</v>
      </c>
    </row>
    <row r="19" spans="2:113" x14ac:dyDescent="0.2">
      <c r="B19" s="66"/>
      <c r="C19" s="265" t="s">
        <v>43</v>
      </c>
      <c r="D19" s="265" t="s">
        <v>122</v>
      </c>
      <c r="E19" s="265" t="s">
        <v>124</v>
      </c>
      <c r="F19" s="265" t="s">
        <v>44</v>
      </c>
      <c r="G19" s="265" t="s">
        <v>45</v>
      </c>
      <c r="H19" s="265" t="s">
        <v>46</v>
      </c>
      <c r="I19" s="265" t="s">
        <v>42</v>
      </c>
      <c r="J19" s="265" t="s">
        <v>128</v>
      </c>
      <c r="K19" s="265" t="s">
        <v>129</v>
      </c>
      <c r="L19" s="265" t="s">
        <v>130</v>
      </c>
      <c r="M19" s="265" t="s">
        <v>131</v>
      </c>
      <c r="N19" s="266" t="s">
        <v>138</v>
      </c>
      <c r="O19" s="266" t="s">
        <v>131</v>
      </c>
      <c r="P19" s="266" t="s">
        <v>41</v>
      </c>
      <c r="R19" s="66"/>
      <c r="S19" s="265" t="s">
        <v>43</v>
      </c>
      <c r="T19" s="265" t="s">
        <v>122</v>
      </c>
      <c r="U19" s="265" t="s">
        <v>124</v>
      </c>
      <c r="V19" s="265" t="s">
        <v>44</v>
      </c>
      <c r="W19" s="265" t="s">
        <v>45</v>
      </c>
      <c r="X19" s="265" t="s">
        <v>46</v>
      </c>
      <c r="Y19" s="265" t="s">
        <v>42</v>
      </c>
      <c r="Z19" s="265" t="s">
        <v>128</v>
      </c>
      <c r="AA19" s="265" t="s">
        <v>129</v>
      </c>
      <c r="AB19" s="265" t="s">
        <v>130</v>
      </c>
      <c r="AC19" s="265" t="s">
        <v>131</v>
      </c>
      <c r="AD19" s="266" t="s">
        <v>138</v>
      </c>
      <c r="AE19" s="266" t="s">
        <v>131</v>
      </c>
      <c r="AF19" s="266" t="s">
        <v>41</v>
      </c>
      <c r="AH19" s="66"/>
      <c r="AI19" s="265" t="s">
        <v>43</v>
      </c>
      <c r="AJ19" s="265" t="s">
        <v>122</v>
      </c>
      <c r="AK19" s="265" t="s">
        <v>124</v>
      </c>
      <c r="AL19" s="265" t="s">
        <v>44</v>
      </c>
      <c r="AM19" s="265" t="s">
        <v>45</v>
      </c>
      <c r="AN19" s="265" t="s">
        <v>46</v>
      </c>
      <c r="AO19" s="265" t="s">
        <v>42</v>
      </c>
      <c r="AP19" s="265" t="s">
        <v>128</v>
      </c>
      <c r="AQ19" s="265" t="s">
        <v>129</v>
      </c>
      <c r="AR19" s="265" t="s">
        <v>130</v>
      </c>
      <c r="AS19" s="265" t="s">
        <v>131</v>
      </c>
      <c r="AT19" s="266" t="s">
        <v>138</v>
      </c>
      <c r="AU19" s="266" t="s">
        <v>131</v>
      </c>
      <c r="AV19" s="266" t="s">
        <v>41</v>
      </c>
      <c r="AX19" s="66"/>
      <c r="AY19" s="265" t="s">
        <v>43</v>
      </c>
      <c r="AZ19" s="265" t="s">
        <v>122</v>
      </c>
      <c r="BA19" s="265" t="s">
        <v>124</v>
      </c>
      <c r="BB19" s="265" t="s">
        <v>44</v>
      </c>
      <c r="BC19" s="265" t="s">
        <v>45</v>
      </c>
      <c r="BD19" s="265" t="s">
        <v>46</v>
      </c>
      <c r="BE19" s="265" t="s">
        <v>42</v>
      </c>
      <c r="BF19" s="265" t="s">
        <v>128</v>
      </c>
      <c r="BG19" s="265" t="s">
        <v>129</v>
      </c>
      <c r="BH19" s="265" t="s">
        <v>130</v>
      </c>
      <c r="BI19" s="265" t="s">
        <v>131</v>
      </c>
      <c r="BJ19" s="266" t="s">
        <v>138</v>
      </c>
      <c r="BK19" s="266" t="s">
        <v>131</v>
      </c>
      <c r="BL19" s="266" t="s">
        <v>41</v>
      </c>
      <c r="BN19" s="66"/>
      <c r="BO19" s="265" t="s">
        <v>43</v>
      </c>
      <c r="BP19" s="265" t="s">
        <v>122</v>
      </c>
      <c r="BQ19" s="265" t="s">
        <v>124</v>
      </c>
      <c r="BR19" s="265" t="s">
        <v>44</v>
      </c>
      <c r="BS19" s="265" t="s">
        <v>45</v>
      </c>
      <c r="BT19" s="265" t="s">
        <v>46</v>
      </c>
      <c r="BU19" s="265" t="s">
        <v>42</v>
      </c>
      <c r="BV19" s="265" t="s">
        <v>128</v>
      </c>
      <c r="BW19" s="265" t="s">
        <v>129</v>
      </c>
      <c r="BX19" s="265" t="s">
        <v>130</v>
      </c>
      <c r="BY19" s="265" t="s">
        <v>131</v>
      </c>
      <c r="BZ19" s="266" t="s">
        <v>138</v>
      </c>
      <c r="CA19" s="266" t="s">
        <v>131</v>
      </c>
      <c r="CB19" s="266" t="s">
        <v>41</v>
      </c>
      <c r="CE19" s="66"/>
      <c r="CF19" s="265" t="s">
        <v>43</v>
      </c>
      <c r="CG19" s="265" t="s">
        <v>122</v>
      </c>
      <c r="CH19" s="265" t="s">
        <v>124</v>
      </c>
      <c r="CI19" s="265" t="s">
        <v>44</v>
      </c>
      <c r="CJ19" s="265" t="s">
        <v>45</v>
      </c>
      <c r="CK19" s="265" t="s">
        <v>46</v>
      </c>
      <c r="CL19" s="265" t="s">
        <v>42</v>
      </c>
      <c r="CM19" s="265" t="s">
        <v>128</v>
      </c>
      <c r="CN19" s="265" t="s">
        <v>129</v>
      </c>
      <c r="CO19" s="265" t="s">
        <v>130</v>
      </c>
      <c r="CP19" s="265" t="s">
        <v>131</v>
      </c>
      <c r="CQ19" s="266" t="s">
        <v>138</v>
      </c>
      <c r="CR19" s="266" t="s">
        <v>131</v>
      </c>
      <c r="CS19" s="266" t="s">
        <v>41</v>
      </c>
      <c r="CU19" s="66"/>
      <c r="CV19" s="265" t="s">
        <v>43</v>
      </c>
      <c r="CW19" s="265" t="s">
        <v>122</v>
      </c>
      <c r="CX19" s="265" t="s">
        <v>124</v>
      </c>
      <c r="CY19" s="265" t="s">
        <v>44</v>
      </c>
      <c r="CZ19" s="265" t="s">
        <v>45</v>
      </c>
      <c r="DA19" s="265" t="s">
        <v>46</v>
      </c>
      <c r="DB19" s="265" t="s">
        <v>42</v>
      </c>
      <c r="DC19" s="265" t="s">
        <v>128</v>
      </c>
      <c r="DD19" s="265" t="s">
        <v>129</v>
      </c>
      <c r="DE19" s="265" t="s">
        <v>130</v>
      </c>
      <c r="DF19" s="265" t="s">
        <v>131</v>
      </c>
      <c r="DG19" s="266" t="s">
        <v>138</v>
      </c>
      <c r="DH19" s="266" t="s">
        <v>131</v>
      </c>
      <c r="DI19" s="266" t="s">
        <v>41</v>
      </c>
    </row>
    <row r="20" spans="2:113" s="465" customFormat="1" ht="15.75" customHeight="1" x14ac:dyDescent="0.25">
      <c r="B20" s="606" t="s">
        <v>90</v>
      </c>
      <c r="C20" s="607">
        <v>1063.4328</v>
      </c>
      <c r="D20" s="607">
        <v>792.80870000000004</v>
      </c>
      <c r="E20" s="607">
        <v>686.80740000000003</v>
      </c>
      <c r="F20" s="607">
        <v>724.84230000000002</v>
      </c>
      <c r="G20" s="607">
        <v>841.96109999999999</v>
      </c>
      <c r="H20" s="607">
        <v>971.22630000000004</v>
      </c>
      <c r="I20" s="607">
        <v>1068.5181</v>
      </c>
      <c r="J20" s="607">
        <v>1215.1074000000001</v>
      </c>
      <c r="K20" s="607">
        <v>1357.9280000000001</v>
      </c>
      <c r="L20" s="607">
        <v>1473.5447999999999</v>
      </c>
      <c r="M20" s="607">
        <v>1689.1017999999999</v>
      </c>
      <c r="N20" s="608">
        <v>862.24210000000005</v>
      </c>
      <c r="O20" s="608">
        <v>1445.6366</v>
      </c>
      <c r="P20" s="609">
        <v>1157.8359</v>
      </c>
      <c r="R20" s="606" t="s">
        <v>90</v>
      </c>
      <c r="S20" s="607">
        <v>1062.7665</v>
      </c>
      <c r="T20" s="607">
        <v>792.18010000000004</v>
      </c>
      <c r="U20" s="607">
        <v>686.15459999999996</v>
      </c>
      <c r="V20" s="607">
        <v>723.73069999999996</v>
      </c>
      <c r="W20" s="607">
        <v>839.31569999999999</v>
      </c>
      <c r="X20" s="607">
        <v>966.90530000000001</v>
      </c>
      <c r="Y20" s="607">
        <v>1063.7219</v>
      </c>
      <c r="Z20" s="607">
        <v>1210.6519000000001</v>
      </c>
      <c r="AA20" s="607">
        <v>1354.3212000000001</v>
      </c>
      <c r="AB20" s="607">
        <v>1470.8402000000001</v>
      </c>
      <c r="AC20" s="607">
        <v>1687.1567</v>
      </c>
      <c r="AD20" s="608">
        <v>859.59760000000006</v>
      </c>
      <c r="AE20" s="608">
        <v>1442.4978000000001</v>
      </c>
      <c r="AF20" s="609">
        <v>1154.9409000000001</v>
      </c>
      <c r="AG20" s="632"/>
      <c r="AH20" s="606" t="s">
        <v>90</v>
      </c>
      <c r="AI20" s="645">
        <v>39.476799999999997</v>
      </c>
      <c r="AJ20" s="645">
        <v>37.848500000000001</v>
      </c>
      <c r="AK20" s="645">
        <v>35.575099999999999</v>
      </c>
      <c r="AL20" s="645">
        <v>34.189100000000003</v>
      </c>
      <c r="AM20" s="645">
        <v>33.135599999999997</v>
      </c>
      <c r="AN20" s="645">
        <v>31.163799999999998</v>
      </c>
      <c r="AO20" s="645">
        <v>28.871400000000001</v>
      </c>
      <c r="AP20" s="645">
        <v>26.131599999999999</v>
      </c>
      <c r="AQ20" s="645">
        <v>24.961500000000001</v>
      </c>
      <c r="AR20" s="645">
        <v>22.802800000000001</v>
      </c>
      <c r="AS20" s="645">
        <v>18.473600000000001</v>
      </c>
      <c r="AT20" s="646">
        <v>32.155500000000004</v>
      </c>
      <c r="AU20" s="646">
        <v>22.535799999999998</v>
      </c>
      <c r="AV20" s="640">
        <v>26.069900000000001</v>
      </c>
      <c r="AX20" s="606" t="s">
        <v>90</v>
      </c>
      <c r="AY20" s="645">
        <v>23.302900000000001</v>
      </c>
      <c r="AZ20" s="645">
        <v>28.1008</v>
      </c>
      <c r="BA20" s="645">
        <v>35.044699999999999</v>
      </c>
      <c r="BB20" s="645">
        <v>44.2483</v>
      </c>
      <c r="BC20" s="645">
        <v>50.258200000000002</v>
      </c>
      <c r="BD20" s="645">
        <v>52.914299999999997</v>
      </c>
      <c r="BE20" s="645">
        <v>56.653199999999998</v>
      </c>
      <c r="BF20" s="645">
        <v>59.256900000000002</v>
      </c>
      <c r="BG20" s="645">
        <v>60.624600000000001</v>
      </c>
      <c r="BH20" s="645">
        <v>60.6205</v>
      </c>
      <c r="BI20" s="645">
        <v>49.716700000000003</v>
      </c>
      <c r="BJ20" s="646">
        <v>49.163200000000003</v>
      </c>
      <c r="BK20" s="646">
        <v>56.586199999999998</v>
      </c>
      <c r="BL20" s="640">
        <v>53.859099999999998</v>
      </c>
      <c r="BN20" s="606" t="s">
        <v>90</v>
      </c>
      <c r="BO20" s="645">
        <v>12.1442</v>
      </c>
      <c r="BP20" s="645">
        <v>13.987500000000001</v>
      </c>
      <c r="BQ20" s="645">
        <v>15.511100000000001</v>
      </c>
      <c r="BR20" s="645">
        <v>10.647600000000001</v>
      </c>
      <c r="BS20" s="645">
        <v>8.7466000000000008</v>
      </c>
      <c r="BT20" s="645">
        <v>8.8322000000000003</v>
      </c>
      <c r="BU20" s="645">
        <v>9.1540999999999997</v>
      </c>
      <c r="BV20" s="645">
        <v>9.9882000000000009</v>
      </c>
      <c r="BW20" s="645">
        <v>9.8663000000000007</v>
      </c>
      <c r="BX20" s="645">
        <v>11.5624</v>
      </c>
      <c r="BY20" s="645">
        <v>27.068899999999999</v>
      </c>
      <c r="BZ20" s="646">
        <v>10.0412</v>
      </c>
      <c r="CA20" s="646">
        <v>16.166</v>
      </c>
      <c r="CB20" s="640">
        <v>13.915900000000001</v>
      </c>
      <c r="CE20" s="606" t="s">
        <v>90</v>
      </c>
      <c r="CF20" s="645">
        <v>1.3075000000000001</v>
      </c>
      <c r="CG20" s="645">
        <v>1.5609</v>
      </c>
      <c r="CH20" s="645">
        <v>1.6352</v>
      </c>
      <c r="CI20" s="645">
        <v>1.8844000000000001</v>
      </c>
      <c r="CJ20" s="645">
        <v>1.9314</v>
      </c>
      <c r="CK20" s="645">
        <v>1.7723</v>
      </c>
      <c r="CL20" s="645">
        <v>1.8169</v>
      </c>
      <c r="CM20" s="645">
        <v>1.6460999999999999</v>
      </c>
      <c r="CN20" s="645">
        <v>1.9014</v>
      </c>
      <c r="CO20" s="645">
        <v>2.4036</v>
      </c>
      <c r="CP20" s="645">
        <v>2.2299000000000002</v>
      </c>
      <c r="CQ20" s="646">
        <v>1.8266</v>
      </c>
      <c r="CR20" s="646">
        <v>2.0587</v>
      </c>
      <c r="CS20" s="640">
        <v>1.9734</v>
      </c>
      <c r="CU20" s="606" t="s">
        <v>90</v>
      </c>
      <c r="CV20" s="645">
        <v>23.768599999999999</v>
      </c>
      <c r="CW20" s="645">
        <v>18.502300000000002</v>
      </c>
      <c r="CX20" s="645">
        <v>12.2339</v>
      </c>
      <c r="CY20" s="645">
        <v>9.0306999999999995</v>
      </c>
      <c r="CZ20" s="645">
        <v>5.9282000000000004</v>
      </c>
      <c r="DA20" s="645">
        <v>5.3174000000000001</v>
      </c>
      <c r="DB20" s="645">
        <v>3.5045000000000002</v>
      </c>
      <c r="DC20" s="645">
        <v>2.9771999999999998</v>
      </c>
      <c r="DD20" s="645">
        <v>2.6463000000000001</v>
      </c>
      <c r="DE20" s="645">
        <v>2.6107999999999998</v>
      </c>
      <c r="DF20" s="645">
        <v>2.5108999999999999</v>
      </c>
      <c r="DG20" s="646">
        <v>6.8135000000000003</v>
      </c>
      <c r="DH20" s="646">
        <v>2.6533000000000002</v>
      </c>
      <c r="DI20" s="640">
        <v>4.1817000000000002</v>
      </c>
    </row>
    <row r="21" spans="2:113" s="465" customFormat="1" ht="15.75" customHeight="1" x14ac:dyDescent="0.25">
      <c r="B21" s="610" t="s">
        <v>239</v>
      </c>
      <c r="C21" s="611">
        <v>1063.4328</v>
      </c>
      <c r="D21" s="611">
        <v>792.24720000000002</v>
      </c>
      <c r="E21" s="611">
        <v>686.19320000000005</v>
      </c>
      <c r="F21" s="611">
        <v>722.68359999999996</v>
      </c>
      <c r="G21" s="611">
        <v>837.53909999999996</v>
      </c>
      <c r="H21" s="611">
        <v>963.56539999999995</v>
      </c>
      <c r="I21" s="611">
        <v>1059.6373000000001</v>
      </c>
      <c r="J21" s="611">
        <v>1208.1297999999999</v>
      </c>
      <c r="K21" s="611">
        <v>1352.3083999999999</v>
      </c>
      <c r="L21" s="611">
        <v>1481.1196</v>
      </c>
      <c r="M21" s="611">
        <v>1696.7719999999999</v>
      </c>
      <c r="N21" s="612">
        <v>855.99379999999996</v>
      </c>
      <c r="O21" s="612">
        <v>1448.2934</v>
      </c>
      <c r="P21" s="613">
        <v>1149.5051000000001</v>
      </c>
      <c r="R21" s="610" t="s">
        <v>239</v>
      </c>
      <c r="S21" s="611">
        <v>1062.7665</v>
      </c>
      <c r="T21" s="611">
        <v>791.61850000000004</v>
      </c>
      <c r="U21" s="611">
        <v>685.5403</v>
      </c>
      <c r="V21" s="611">
        <v>721.56989999999996</v>
      </c>
      <c r="W21" s="611">
        <v>834.8827</v>
      </c>
      <c r="X21" s="611">
        <v>959.505</v>
      </c>
      <c r="Y21" s="611">
        <v>1055.3492000000001</v>
      </c>
      <c r="Z21" s="611">
        <v>1203.7007000000001</v>
      </c>
      <c r="AA21" s="611">
        <v>1349.0949000000001</v>
      </c>
      <c r="AB21" s="611">
        <v>1478.7720999999999</v>
      </c>
      <c r="AC21" s="611">
        <v>1694.8958</v>
      </c>
      <c r="AD21" s="612">
        <v>853.52059999999994</v>
      </c>
      <c r="AE21" s="612">
        <v>1445.3725999999999</v>
      </c>
      <c r="AF21" s="613">
        <v>1146.81</v>
      </c>
      <c r="AG21" s="632"/>
      <c r="AH21" s="610" t="s">
        <v>239</v>
      </c>
      <c r="AI21" s="633">
        <v>39.476799999999997</v>
      </c>
      <c r="AJ21" s="633">
        <v>37.8596</v>
      </c>
      <c r="AK21" s="633">
        <v>35.573900000000002</v>
      </c>
      <c r="AL21" s="633">
        <v>34.248899999999999</v>
      </c>
      <c r="AM21" s="633">
        <v>33.250399999999999</v>
      </c>
      <c r="AN21" s="633">
        <v>31.410699999999999</v>
      </c>
      <c r="AO21" s="633">
        <v>29.180599999999998</v>
      </c>
      <c r="AP21" s="633">
        <v>26.7392</v>
      </c>
      <c r="AQ21" s="633">
        <v>25.365100000000002</v>
      </c>
      <c r="AR21" s="633">
        <v>23.6572</v>
      </c>
      <c r="AS21" s="633">
        <v>18.405000000000001</v>
      </c>
      <c r="AT21" s="641">
        <v>32.357100000000003</v>
      </c>
      <c r="AU21" s="641">
        <v>22.8231</v>
      </c>
      <c r="AV21" s="634">
        <v>26.404499999999999</v>
      </c>
      <c r="AX21" s="610" t="s">
        <v>239</v>
      </c>
      <c r="AY21" s="633">
        <v>23.302900000000001</v>
      </c>
      <c r="AZ21" s="633">
        <v>28.065799999999999</v>
      </c>
      <c r="BA21" s="633">
        <v>35.020899999999997</v>
      </c>
      <c r="BB21" s="633">
        <v>44.145200000000003</v>
      </c>
      <c r="BC21" s="633">
        <v>50.107900000000001</v>
      </c>
      <c r="BD21" s="633">
        <v>52.682200000000002</v>
      </c>
      <c r="BE21" s="633">
        <v>56.3247</v>
      </c>
      <c r="BF21" s="633">
        <v>58.9069</v>
      </c>
      <c r="BG21" s="633">
        <v>60.439500000000002</v>
      </c>
      <c r="BH21" s="633">
        <v>59.930399999999999</v>
      </c>
      <c r="BI21" s="633">
        <v>49.5471</v>
      </c>
      <c r="BJ21" s="641">
        <v>48.882399999999997</v>
      </c>
      <c r="BK21" s="641">
        <v>56.171100000000003</v>
      </c>
      <c r="BL21" s="634">
        <v>53.433100000000003</v>
      </c>
      <c r="BN21" s="610" t="s">
        <v>239</v>
      </c>
      <c r="BO21" s="633">
        <v>12.1442</v>
      </c>
      <c r="BP21" s="633">
        <v>13.9986</v>
      </c>
      <c r="BQ21" s="633">
        <v>15.5268</v>
      </c>
      <c r="BR21" s="633">
        <v>10.662699999999999</v>
      </c>
      <c r="BS21" s="633">
        <v>8.7418999999999993</v>
      </c>
      <c r="BT21" s="633">
        <v>8.8224999999999998</v>
      </c>
      <c r="BU21" s="633">
        <v>9.1100999999999992</v>
      </c>
      <c r="BV21" s="633">
        <v>9.6942000000000004</v>
      </c>
      <c r="BW21" s="633">
        <v>9.5669000000000004</v>
      </c>
      <c r="BX21" s="633">
        <v>11.3733</v>
      </c>
      <c r="BY21" s="633">
        <v>27.3034</v>
      </c>
      <c r="BZ21" s="641">
        <v>10.045400000000001</v>
      </c>
      <c r="CA21" s="641">
        <v>16.2591</v>
      </c>
      <c r="CB21" s="634">
        <v>13.925000000000001</v>
      </c>
      <c r="CE21" s="610" t="s">
        <v>239</v>
      </c>
      <c r="CF21" s="633">
        <v>1.3075000000000001</v>
      </c>
      <c r="CG21" s="633">
        <v>1.5623</v>
      </c>
      <c r="CH21" s="633">
        <v>1.6367</v>
      </c>
      <c r="CI21" s="633">
        <v>1.891</v>
      </c>
      <c r="CJ21" s="633">
        <v>1.9455</v>
      </c>
      <c r="CK21" s="633">
        <v>1.7902</v>
      </c>
      <c r="CL21" s="633">
        <v>1.8540000000000001</v>
      </c>
      <c r="CM21" s="633">
        <v>1.6865000000000001</v>
      </c>
      <c r="CN21" s="633">
        <v>1.9269000000000001</v>
      </c>
      <c r="CO21" s="633">
        <v>2.4087000000000001</v>
      </c>
      <c r="CP21" s="633">
        <v>2.2322000000000002</v>
      </c>
      <c r="CQ21" s="641">
        <v>1.8449</v>
      </c>
      <c r="CR21" s="641">
        <v>2.0762</v>
      </c>
      <c r="CS21" s="634">
        <v>1.9893000000000001</v>
      </c>
      <c r="CU21" s="610" t="s">
        <v>239</v>
      </c>
      <c r="CV21" s="633">
        <v>23.768599999999999</v>
      </c>
      <c r="CW21" s="633">
        <v>18.5137</v>
      </c>
      <c r="CX21" s="633">
        <v>12.2417</v>
      </c>
      <c r="CY21" s="633">
        <v>9.0521999999999991</v>
      </c>
      <c r="CZ21" s="633">
        <v>5.9542999999999999</v>
      </c>
      <c r="DA21" s="633">
        <v>5.2944000000000004</v>
      </c>
      <c r="DB21" s="633">
        <v>3.5306000000000002</v>
      </c>
      <c r="DC21" s="633">
        <v>2.9731999999999998</v>
      </c>
      <c r="DD21" s="633">
        <v>2.7016</v>
      </c>
      <c r="DE21" s="633">
        <v>2.6303000000000001</v>
      </c>
      <c r="DF21" s="633">
        <v>2.5124</v>
      </c>
      <c r="DG21" s="641">
        <v>6.8701999999999996</v>
      </c>
      <c r="DH21" s="641">
        <v>2.6703999999999999</v>
      </c>
      <c r="DI21" s="634">
        <v>4.2481</v>
      </c>
    </row>
    <row r="22" spans="2:113" s="465" customFormat="1" ht="15.75" customHeight="1" x14ac:dyDescent="0.25">
      <c r="B22" s="614" t="s">
        <v>501</v>
      </c>
      <c r="C22" s="615"/>
      <c r="D22" s="615"/>
      <c r="E22" s="615"/>
      <c r="F22" s="615"/>
      <c r="G22" s="615"/>
      <c r="H22" s="615"/>
      <c r="I22" s="615"/>
      <c r="J22" s="615"/>
      <c r="K22" s="615"/>
      <c r="L22" s="615"/>
      <c r="M22" s="615"/>
      <c r="N22" s="616"/>
      <c r="O22" s="616"/>
      <c r="P22" s="617"/>
      <c r="R22" s="614" t="s">
        <v>501</v>
      </c>
      <c r="S22" s="615"/>
      <c r="T22" s="615"/>
      <c r="U22" s="615"/>
      <c r="V22" s="615"/>
      <c r="W22" s="615"/>
      <c r="X22" s="615"/>
      <c r="Y22" s="615"/>
      <c r="Z22" s="615"/>
      <c r="AA22" s="615"/>
      <c r="AB22" s="615"/>
      <c r="AC22" s="615"/>
      <c r="AD22" s="616"/>
      <c r="AE22" s="616"/>
      <c r="AF22" s="617"/>
      <c r="AG22" s="632"/>
      <c r="AH22" s="614" t="s">
        <v>501</v>
      </c>
      <c r="AI22" s="635"/>
      <c r="AJ22" s="635"/>
      <c r="AK22" s="635"/>
      <c r="AL22" s="635"/>
      <c r="AM22" s="635"/>
      <c r="AN22" s="635"/>
      <c r="AO22" s="635"/>
      <c r="AP22" s="635"/>
      <c r="AQ22" s="635"/>
      <c r="AR22" s="635"/>
      <c r="AS22" s="635"/>
      <c r="AT22" s="642"/>
      <c r="AU22" s="642"/>
      <c r="AV22" s="636"/>
      <c r="AX22" s="614" t="s">
        <v>501</v>
      </c>
      <c r="AY22" s="635"/>
      <c r="AZ22" s="635"/>
      <c r="BA22" s="635"/>
      <c r="BB22" s="635"/>
      <c r="BC22" s="635"/>
      <c r="BD22" s="635"/>
      <c r="BE22" s="635"/>
      <c r="BF22" s="635"/>
      <c r="BG22" s="635"/>
      <c r="BH22" s="635"/>
      <c r="BI22" s="635"/>
      <c r="BJ22" s="642"/>
      <c r="BK22" s="642"/>
      <c r="BL22" s="636"/>
      <c r="BN22" s="614" t="s">
        <v>501</v>
      </c>
      <c r="BO22" s="635"/>
      <c r="BP22" s="635"/>
      <c r="BQ22" s="635"/>
      <c r="BR22" s="635"/>
      <c r="BS22" s="635"/>
      <c r="BT22" s="635"/>
      <c r="BU22" s="635"/>
      <c r="BV22" s="635"/>
      <c r="BW22" s="635"/>
      <c r="BX22" s="635"/>
      <c r="BY22" s="635"/>
      <c r="BZ22" s="642"/>
      <c r="CA22" s="642"/>
      <c r="CB22" s="636"/>
      <c r="CE22" s="614" t="s">
        <v>501</v>
      </c>
      <c r="CF22" s="635"/>
      <c r="CG22" s="635"/>
      <c r="CH22" s="635"/>
      <c r="CI22" s="635"/>
      <c r="CJ22" s="635"/>
      <c r="CK22" s="635"/>
      <c r="CL22" s="635"/>
      <c r="CM22" s="635"/>
      <c r="CN22" s="635"/>
      <c r="CO22" s="635"/>
      <c r="CP22" s="635"/>
      <c r="CQ22" s="642"/>
      <c r="CR22" s="642"/>
      <c r="CS22" s="636"/>
      <c r="CU22" s="614" t="s">
        <v>501</v>
      </c>
      <c r="CV22" s="635"/>
      <c r="CW22" s="635"/>
      <c r="CX22" s="635"/>
      <c r="CY22" s="635"/>
      <c r="CZ22" s="635"/>
      <c r="DA22" s="635"/>
      <c r="DB22" s="635"/>
      <c r="DC22" s="635"/>
      <c r="DD22" s="635"/>
      <c r="DE22" s="635"/>
      <c r="DF22" s="635"/>
      <c r="DG22" s="642"/>
      <c r="DH22" s="642"/>
      <c r="DI22" s="636"/>
    </row>
    <row r="23" spans="2:113" s="571" customFormat="1" ht="15.75" customHeight="1" x14ac:dyDescent="0.25">
      <c r="B23" s="618" t="s">
        <v>766</v>
      </c>
      <c r="C23" s="619">
        <v>1525.9389000000001</v>
      </c>
      <c r="D23" s="619">
        <v>1135.4894999999999</v>
      </c>
      <c r="E23" s="619">
        <v>963.72739999999999</v>
      </c>
      <c r="F23" s="619">
        <v>814.01779999999997</v>
      </c>
      <c r="G23" s="619">
        <v>917.92110000000002</v>
      </c>
      <c r="H23" s="619">
        <v>968.87249999999995</v>
      </c>
      <c r="I23" s="619">
        <v>1042.3968</v>
      </c>
      <c r="J23" s="619">
        <v>1183.1352999999999</v>
      </c>
      <c r="K23" s="619">
        <v>1180.4495999999999</v>
      </c>
      <c r="L23" s="619">
        <v>1374.2976000000001</v>
      </c>
      <c r="M23" s="619">
        <v>1252.3503000000001</v>
      </c>
      <c r="N23" s="620">
        <v>928.62189999999998</v>
      </c>
      <c r="O23" s="620">
        <v>1222.2678000000001</v>
      </c>
      <c r="P23" s="621">
        <v>1050.9870000000001</v>
      </c>
      <c r="R23" s="618" t="s">
        <v>766</v>
      </c>
      <c r="S23" s="619">
        <v>1525.5224000000001</v>
      </c>
      <c r="T23" s="619">
        <v>1133.4281000000001</v>
      </c>
      <c r="U23" s="619">
        <v>962.78549999999996</v>
      </c>
      <c r="V23" s="619">
        <v>812.88220000000001</v>
      </c>
      <c r="W23" s="619">
        <v>915.87929999999994</v>
      </c>
      <c r="X23" s="619">
        <v>964.94159999999999</v>
      </c>
      <c r="Y23" s="619">
        <v>1038.8602000000001</v>
      </c>
      <c r="Z23" s="619">
        <v>1177.7055</v>
      </c>
      <c r="AA23" s="619">
        <v>1177.5716</v>
      </c>
      <c r="AB23" s="619">
        <v>1373.2938999999999</v>
      </c>
      <c r="AC23" s="619">
        <v>1251.6400000000001</v>
      </c>
      <c r="AD23" s="620">
        <v>926.3528</v>
      </c>
      <c r="AE23" s="620">
        <v>1219.7111</v>
      </c>
      <c r="AF23" s="621">
        <v>1048.598</v>
      </c>
      <c r="AG23" s="632"/>
      <c r="AH23" s="618" t="s">
        <v>766</v>
      </c>
      <c r="AI23" s="637">
        <v>39.5154</v>
      </c>
      <c r="AJ23" s="637">
        <v>39.566699999999997</v>
      </c>
      <c r="AK23" s="637">
        <v>36.2254</v>
      </c>
      <c r="AL23" s="637">
        <v>34.496699999999997</v>
      </c>
      <c r="AM23" s="637">
        <v>34.356099999999998</v>
      </c>
      <c r="AN23" s="637">
        <v>33.015099999999997</v>
      </c>
      <c r="AO23" s="637">
        <v>29.672499999999999</v>
      </c>
      <c r="AP23" s="637">
        <v>25.488199999999999</v>
      </c>
      <c r="AQ23" s="637">
        <v>24.061199999999999</v>
      </c>
      <c r="AR23" s="637">
        <v>18.704799999999999</v>
      </c>
      <c r="AS23" s="637">
        <v>20.4285</v>
      </c>
      <c r="AT23" s="643">
        <v>33.077500000000001</v>
      </c>
      <c r="AU23" s="643">
        <v>22.561699999999998</v>
      </c>
      <c r="AV23" s="638">
        <v>27.981300000000001</v>
      </c>
      <c r="AX23" s="618" t="s">
        <v>766</v>
      </c>
      <c r="AY23" s="637">
        <v>25.5654</v>
      </c>
      <c r="AZ23" s="637">
        <v>30.574999999999999</v>
      </c>
      <c r="BA23" s="637">
        <v>36.863300000000002</v>
      </c>
      <c r="BB23" s="637">
        <v>41.824199999999998</v>
      </c>
      <c r="BC23" s="637">
        <v>44.630600000000001</v>
      </c>
      <c r="BD23" s="637">
        <v>48.668300000000002</v>
      </c>
      <c r="BE23" s="637">
        <v>54.000300000000003</v>
      </c>
      <c r="BF23" s="637">
        <v>58.904800000000002</v>
      </c>
      <c r="BG23" s="637">
        <v>60.162999999999997</v>
      </c>
      <c r="BH23" s="637">
        <v>65.100999999999999</v>
      </c>
      <c r="BI23" s="637">
        <v>58.385599999999997</v>
      </c>
      <c r="BJ23" s="643">
        <v>46.210099999999997</v>
      </c>
      <c r="BK23" s="643">
        <v>59.5642</v>
      </c>
      <c r="BL23" s="638">
        <v>52.681800000000003</v>
      </c>
      <c r="BN23" s="618" t="s">
        <v>766</v>
      </c>
      <c r="BO23" s="637">
        <v>10.318</v>
      </c>
      <c r="BP23" s="637">
        <v>10.2845</v>
      </c>
      <c r="BQ23" s="637">
        <v>14.4389</v>
      </c>
      <c r="BR23" s="637">
        <v>11.725899999999999</v>
      </c>
      <c r="BS23" s="637">
        <v>11.9056</v>
      </c>
      <c r="BT23" s="637">
        <v>11.3521</v>
      </c>
      <c r="BU23" s="637">
        <v>10.325100000000001</v>
      </c>
      <c r="BV23" s="637">
        <v>10.986000000000001</v>
      </c>
      <c r="BW23" s="637">
        <v>11.2285</v>
      </c>
      <c r="BX23" s="637">
        <v>11.875400000000001</v>
      </c>
      <c r="BY23" s="637">
        <v>16.1065</v>
      </c>
      <c r="BZ23" s="643">
        <v>11.4468</v>
      </c>
      <c r="CA23" s="643">
        <v>13.1203</v>
      </c>
      <c r="CB23" s="638">
        <v>12.2578</v>
      </c>
      <c r="CE23" s="618" t="s">
        <v>766</v>
      </c>
      <c r="CF23" s="637">
        <v>1.7112000000000001</v>
      </c>
      <c r="CG23" s="637">
        <v>2.1974999999999998</v>
      </c>
      <c r="CH23" s="637">
        <v>2.2827999999999999</v>
      </c>
      <c r="CI23" s="637">
        <v>2.4321999999999999</v>
      </c>
      <c r="CJ23" s="637">
        <v>2.3014999999999999</v>
      </c>
      <c r="CK23" s="637">
        <v>1.9517</v>
      </c>
      <c r="CL23" s="637">
        <v>2.0749</v>
      </c>
      <c r="CM23" s="637">
        <v>1.5442</v>
      </c>
      <c r="CN23" s="637">
        <v>1.6833</v>
      </c>
      <c r="CO23" s="637">
        <v>1.85</v>
      </c>
      <c r="CP23" s="637">
        <v>1.8255999999999999</v>
      </c>
      <c r="CQ23" s="643">
        <v>2.2248999999999999</v>
      </c>
      <c r="CR23" s="643">
        <v>1.7184999999999999</v>
      </c>
      <c r="CS23" s="638">
        <v>1.9795</v>
      </c>
      <c r="CU23" s="618" t="s">
        <v>766</v>
      </c>
      <c r="CV23" s="637">
        <v>22.889900000000001</v>
      </c>
      <c r="CW23" s="637">
        <v>17.376300000000001</v>
      </c>
      <c r="CX23" s="637">
        <v>10.1896</v>
      </c>
      <c r="CY23" s="637">
        <v>9.5211000000000006</v>
      </c>
      <c r="CZ23" s="637">
        <v>6.8060999999999998</v>
      </c>
      <c r="DA23" s="637">
        <v>5.0126999999999997</v>
      </c>
      <c r="DB23" s="637">
        <v>3.9272999999999998</v>
      </c>
      <c r="DC23" s="637">
        <v>3.0767000000000002</v>
      </c>
      <c r="DD23" s="637">
        <v>2.8639999999999999</v>
      </c>
      <c r="DE23" s="637">
        <v>2.4687999999999999</v>
      </c>
      <c r="DF23" s="637">
        <v>3.2538</v>
      </c>
      <c r="DG23" s="643">
        <v>7.0407000000000002</v>
      </c>
      <c r="DH23" s="643">
        <v>3.0352999999999999</v>
      </c>
      <c r="DI23" s="638">
        <v>5.0995999999999997</v>
      </c>
    </row>
    <row r="24" spans="2:113" s="465" customFormat="1" ht="15.75" customHeight="1" x14ac:dyDescent="0.25">
      <c r="B24" s="622" t="s">
        <v>767</v>
      </c>
      <c r="C24" s="623">
        <v>950.88480000000004</v>
      </c>
      <c r="D24" s="623">
        <v>725.87469999999996</v>
      </c>
      <c r="E24" s="623">
        <v>617.92819999999995</v>
      </c>
      <c r="F24" s="623">
        <v>646.99099999999999</v>
      </c>
      <c r="G24" s="623">
        <v>744.92359999999996</v>
      </c>
      <c r="H24" s="623">
        <v>1044.5600999999999</v>
      </c>
      <c r="I24" s="623">
        <v>1033.4871000000001</v>
      </c>
      <c r="J24" s="623">
        <v>1123.873</v>
      </c>
      <c r="K24" s="623">
        <v>1350.8744999999999</v>
      </c>
      <c r="L24" s="623" t="s">
        <v>102</v>
      </c>
      <c r="M24" s="623">
        <v>1090.5761</v>
      </c>
      <c r="N24" s="624">
        <v>751.57910000000004</v>
      </c>
      <c r="O24" s="624">
        <v>1206.2445</v>
      </c>
      <c r="P24" s="609">
        <v>871.47609999999997</v>
      </c>
      <c r="R24" s="622" t="s">
        <v>767</v>
      </c>
      <c r="S24" s="623">
        <v>950.88480000000004</v>
      </c>
      <c r="T24" s="623">
        <v>725.81629999999996</v>
      </c>
      <c r="U24" s="623">
        <v>617.55930000000001</v>
      </c>
      <c r="V24" s="623">
        <v>646.50739999999996</v>
      </c>
      <c r="W24" s="623">
        <v>742.98109999999997</v>
      </c>
      <c r="X24" s="623">
        <v>1040.3776</v>
      </c>
      <c r="Y24" s="623">
        <v>1029.5505000000001</v>
      </c>
      <c r="Z24" s="623">
        <v>1120.7750000000001</v>
      </c>
      <c r="AA24" s="623">
        <v>1342.0568000000001</v>
      </c>
      <c r="AB24" s="623" t="s">
        <v>102</v>
      </c>
      <c r="AC24" s="623">
        <v>1087.4684</v>
      </c>
      <c r="AD24" s="624">
        <v>750.17539999999997</v>
      </c>
      <c r="AE24" s="624">
        <v>1200.7530999999999</v>
      </c>
      <c r="AF24" s="609">
        <v>868.99440000000004</v>
      </c>
      <c r="AG24" s="632"/>
      <c r="AH24" s="622" t="s">
        <v>767</v>
      </c>
      <c r="AI24" s="639">
        <v>43.675899999999999</v>
      </c>
      <c r="AJ24" s="639">
        <v>41.488799999999998</v>
      </c>
      <c r="AK24" s="639">
        <v>38.878999999999998</v>
      </c>
      <c r="AL24" s="639">
        <v>35.381</v>
      </c>
      <c r="AM24" s="639">
        <v>33.737499999999997</v>
      </c>
      <c r="AN24" s="639">
        <v>30.21</v>
      </c>
      <c r="AO24" s="639">
        <v>27.823899999999998</v>
      </c>
      <c r="AP24" s="639">
        <v>26.355899999999998</v>
      </c>
      <c r="AQ24" s="639">
        <v>25.653099999999998</v>
      </c>
      <c r="AR24" s="639" t="s">
        <v>102</v>
      </c>
      <c r="AS24" s="639">
        <v>24.6525</v>
      </c>
      <c r="AT24" s="644">
        <v>34.138500000000001</v>
      </c>
      <c r="AU24" s="644">
        <v>25.450099999999999</v>
      </c>
      <c r="AV24" s="640">
        <v>30.967199999999998</v>
      </c>
      <c r="AX24" s="622" t="s">
        <v>767</v>
      </c>
      <c r="AY24" s="639">
        <v>16.332000000000001</v>
      </c>
      <c r="AZ24" s="639">
        <v>21.866700000000002</v>
      </c>
      <c r="BA24" s="639">
        <v>29.873200000000001</v>
      </c>
      <c r="BB24" s="639">
        <v>41.601500000000001</v>
      </c>
      <c r="BC24" s="639">
        <v>49.757899999999999</v>
      </c>
      <c r="BD24" s="639">
        <v>54.007199999999997</v>
      </c>
      <c r="BE24" s="639">
        <v>57.780299999999997</v>
      </c>
      <c r="BF24" s="639">
        <v>58.610599999999998</v>
      </c>
      <c r="BG24" s="639">
        <v>58.936599999999999</v>
      </c>
      <c r="BH24" s="639" t="s">
        <v>102</v>
      </c>
      <c r="BI24" s="639">
        <v>53.023899999999998</v>
      </c>
      <c r="BJ24" s="644">
        <v>43.816000000000003</v>
      </c>
      <c r="BK24" s="644">
        <v>56.870800000000003</v>
      </c>
      <c r="BL24" s="640">
        <v>48.581000000000003</v>
      </c>
      <c r="BN24" s="622" t="s">
        <v>767</v>
      </c>
      <c r="BO24" s="639">
        <v>14.296200000000001</v>
      </c>
      <c r="BP24" s="639">
        <v>15.69</v>
      </c>
      <c r="BQ24" s="639">
        <v>15.7509</v>
      </c>
      <c r="BR24" s="639">
        <v>10.9336</v>
      </c>
      <c r="BS24" s="639">
        <v>8.14</v>
      </c>
      <c r="BT24" s="639">
        <v>9.3468999999999998</v>
      </c>
      <c r="BU24" s="639">
        <v>9.3008000000000006</v>
      </c>
      <c r="BV24" s="639">
        <v>10.259</v>
      </c>
      <c r="BW24" s="639">
        <v>10.6061</v>
      </c>
      <c r="BX24" s="639" t="s">
        <v>102</v>
      </c>
      <c r="BY24" s="639">
        <v>18.0289</v>
      </c>
      <c r="BZ24" s="644">
        <v>11.1311</v>
      </c>
      <c r="CA24" s="644">
        <v>13.0532</v>
      </c>
      <c r="CB24" s="640">
        <v>11.832700000000001</v>
      </c>
      <c r="CE24" s="622" t="s">
        <v>767</v>
      </c>
      <c r="CF24" s="639">
        <v>1.1149</v>
      </c>
      <c r="CG24" s="639">
        <v>1.6635</v>
      </c>
      <c r="CH24" s="639">
        <v>1.7005999999999999</v>
      </c>
      <c r="CI24" s="639">
        <v>1.9224000000000001</v>
      </c>
      <c r="CJ24" s="639">
        <v>1.9174</v>
      </c>
      <c r="CK24" s="639">
        <v>1.9381999999999999</v>
      </c>
      <c r="CL24" s="639">
        <v>1.5704</v>
      </c>
      <c r="CM24" s="639">
        <v>1.6892</v>
      </c>
      <c r="CN24" s="639">
        <v>2.1107</v>
      </c>
      <c r="CO24" s="639" t="s">
        <v>102</v>
      </c>
      <c r="CP24" s="639">
        <v>2.1164999999999998</v>
      </c>
      <c r="CQ24" s="644">
        <v>1.7863</v>
      </c>
      <c r="CR24" s="644">
        <v>2.0312000000000001</v>
      </c>
      <c r="CS24" s="640">
        <v>1.8756999999999999</v>
      </c>
      <c r="CU24" s="622" t="s">
        <v>767</v>
      </c>
      <c r="CV24" s="639">
        <v>24.5809</v>
      </c>
      <c r="CW24" s="639">
        <v>19.2912</v>
      </c>
      <c r="CX24" s="639">
        <v>13.7963</v>
      </c>
      <c r="CY24" s="639">
        <v>10.1615</v>
      </c>
      <c r="CZ24" s="639">
        <v>6.4471999999999996</v>
      </c>
      <c r="DA24" s="639">
        <v>4.4977</v>
      </c>
      <c r="DB24" s="639">
        <v>3.5245000000000002</v>
      </c>
      <c r="DC24" s="639">
        <v>3.0853000000000002</v>
      </c>
      <c r="DD24" s="639">
        <v>2.6936</v>
      </c>
      <c r="DE24" s="639" t="s">
        <v>102</v>
      </c>
      <c r="DF24" s="639">
        <v>2.1783000000000001</v>
      </c>
      <c r="DG24" s="644">
        <v>9.1280999999999999</v>
      </c>
      <c r="DH24" s="644">
        <v>2.5948000000000002</v>
      </c>
      <c r="DI24" s="640">
        <v>6.7434000000000003</v>
      </c>
    </row>
    <row r="25" spans="2:113" s="571" customFormat="1" ht="15.75" customHeight="1" x14ac:dyDescent="0.25">
      <c r="B25" s="618" t="s">
        <v>51</v>
      </c>
      <c r="C25" s="619">
        <v>3555.0102000000002</v>
      </c>
      <c r="D25" s="619">
        <v>810.94489999999996</v>
      </c>
      <c r="E25" s="619">
        <v>749.24030000000005</v>
      </c>
      <c r="F25" s="619">
        <v>692.18629999999996</v>
      </c>
      <c r="G25" s="619">
        <v>778.62009999999998</v>
      </c>
      <c r="H25" s="619">
        <v>862.05579999999998</v>
      </c>
      <c r="I25" s="619">
        <v>928.26850000000002</v>
      </c>
      <c r="J25" s="619">
        <v>1038.0108</v>
      </c>
      <c r="K25" s="619">
        <v>1335.2728999999999</v>
      </c>
      <c r="L25" s="619">
        <v>1179.3424</v>
      </c>
      <c r="M25" s="619">
        <v>1173.0995</v>
      </c>
      <c r="N25" s="620">
        <v>810.28269999999998</v>
      </c>
      <c r="O25" s="620">
        <v>1148.1307999999999</v>
      </c>
      <c r="P25" s="621">
        <v>924.68489999999997</v>
      </c>
      <c r="R25" s="618" t="s">
        <v>51</v>
      </c>
      <c r="S25" s="619">
        <v>3531.5965999999999</v>
      </c>
      <c r="T25" s="619">
        <v>810.94489999999996</v>
      </c>
      <c r="U25" s="619">
        <v>745.29859999999996</v>
      </c>
      <c r="V25" s="619">
        <v>690.67290000000003</v>
      </c>
      <c r="W25" s="619">
        <v>773.68790000000001</v>
      </c>
      <c r="X25" s="619">
        <v>855.82860000000005</v>
      </c>
      <c r="Y25" s="619">
        <v>921.18989999999997</v>
      </c>
      <c r="Z25" s="619">
        <v>1028.0935999999999</v>
      </c>
      <c r="AA25" s="619">
        <v>1324.0083</v>
      </c>
      <c r="AB25" s="619">
        <v>1171.1030000000001</v>
      </c>
      <c r="AC25" s="619">
        <v>1169.2618</v>
      </c>
      <c r="AD25" s="620">
        <v>805.52530000000002</v>
      </c>
      <c r="AE25" s="620">
        <v>1140.1759999999999</v>
      </c>
      <c r="AF25" s="621">
        <v>918.84469999999999</v>
      </c>
      <c r="AG25" s="632"/>
      <c r="AH25" s="618" t="s">
        <v>51</v>
      </c>
      <c r="AI25" s="637">
        <v>30.7774</v>
      </c>
      <c r="AJ25" s="637">
        <v>35.590200000000003</v>
      </c>
      <c r="AK25" s="637">
        <v>34.236199999999997</v>
      </c>
      <c r="AL25" s="637">
        <v>32.046399999999998</v>
      </c>
      <c r="AM25" s="637">
        <v>30.797699999999999</v>
      </c>
      <c r="AN25" s="637">
        <v>30.227</v>
      </c>
      <c r="AO25" s="637">
        <v>27.506499999999999</v>
      </c>
      <c r="AP25" s="637">
        <v>26.742000000000001</v>
      </c>
      <c r="AQ25" s="637">
        <v>22.819099999999999</v>
      </c>
      <c r="AR25" s="637">
        <v>21.943100000000001</v>
      </c>
      <c r="AS25" s="637">
        <v>21.179300000000001</v>
      </c>
      <c r="AT25" s="643">
        <v>30.040500000000002</v>
      </c>
      <c r="AU25" s="643">
        <v>23.491199999999999</v>
      </c>
      <c r="AV25" s="638">
        <v>27.286899999999999</v>
      </c>
      <c r="AX25" s="618" t="s">
        <v>51</v>
      </c>
      <c r="AY25" s="637">
        <v>53.426299999999998</v>
      </c>
      <c r="AZ25" s="637">
        <v>34.376100000000001</v>
      </c>
      <c r="BA25" s="637">
        <v>40.281100000000002</v>
      </c>
      <c r="BB25" s="637">
        <v>46.7166</v>
      </c>
      <c r="BC25" s="637">
        <v>51.336599999999997</v>
      </c>
      <c r="BD25" s="637">
        <v>53.8613</v>
      </c>
      <c r="BE25" s="637">
        <v>56.692700000000002</v>
      </c>
      <c r="BF25" s="637">
        <v>57.844299999999997</v>
      </c>
      <c r="BG25" s="637">
        <v>61.010199999999998</v>
      </c>
      <c r="BH25" s="637">
        <v>57.786299999999997</v>
      </c>
      <c r="BI25" s="637">
        <v>54.136499999999998</v>
      </c>
      <c r="BJ25" s="643">
        <v>52.1143</v>
      </c>
      <c r="BK25" s="643">
        <v>57.2119</v>
      </c>
      <c r="BL25" s="638">
        <v>54.257599999999996</v>
      </c>
      <c r="BN25" s="618" t="s">
        <v>51</v>
      </c>
      <c r="BO25" s="637">
        <v>2.5104000000000002</v>
      </c>
      <c r="BP25" s="637">
        <v>10.561400000000001</v>
      </c>
      <c r="BQ25" s="637">
        <v>11.4076</v>
      </c>
      <c r="BR25" s="637">
        <v>10.454499999999999</v>
      </c>
      <c r="BS25" s="637">
        <v>9.0329999999999995</v>
      </c>
      <c r="BT25" s="637">
        <v>8.9949999999999992</v>
      </c>
      <c r="BU25" s="637">
        <v>9.9652999999999992</v>
      </c>
      <c r="BV25" s="637">
        <v>10.1457</v>
      </c>
      <c r="BW25" s="637">
        <v>11.624499999999999</v>
      </c>
      <c r="BX25" s="637">
        <v>14.16</v>
      </c>
      <c r="BY25" s="637">
        <v>20.995899999999999</v>
      </c>
      <c r="BZ25" s="643">
        <v>9.7199000000000009</v>
      </c>
      <c r="CA25" s="643">
        <v>14.532500000000001</v>
      </c>
      <c r="CB25" s="638">
        <v>11.7433</v>
      </c>
      <c r="CE25" s="618" t="s">
        <v>51</v>
      </c>
      <c r="CF25" s="637">
        <v>2.9028999999999998</v>
      </c>
      <c r="CG25" s="637">
        <v>1.6036999999999999</v>
      </c>
      <c r="CH25" s="637">
        <v>2.5493000000000001</v>
      </c>
      <c r="CI25" s="637">
        <v>2.0520999999999998</v>
      </c>
      <c r="CJ25" s="637">
        <v>2.3906999999999998</v>
      </c>
      <c r="CK25" s="637">
        <v>1.9473</v>
      </c>
      <c r="CL25" s="637">
        <v>2.1583999999999999</v>
      </c>
      <c r="CM25" s="637">
        <v>1.9735</v>
      </c>
      <c r="CN25" s="637">
        <v>2.3166000000000002</v>
      </c>
      <c r="CO25" s="637">
        <v>1.6487000000000001</v>
      </c>
      <c r="CP25" s="637">
        <v>1.1106</v>
      </c>
      <c r="CQ25" s="643">
        <v>2.1496</v>
      </c>
      <c r="CR25" s="643">
        <v>1.7063999999999999</v>
      </c>
      <c r="CS25" s="638">
        <v>1.9632000000000001</v>
      </c>
      <c r="CU25" s="618" t="s">
        <v>51</v>
      </c>
      <c r="CV25" s="637">
        <v>10.382899999999999</v>
      </c>
      <c r="CW25" s="637">
        <v>17.868600000000001</v>
      </c>
      <c r="CX25" s="637">
        <v>11.525700000000001</v>
      </c>
      <c r="CY25" s="637">
        <v>8.7303999999999995</v>
      </c>
      <c r="CZ25" s="637">
        <v>6.4420999999999999</v>
      </c>
      <c r="DA25" s="637">
        <v>4.9695</v>
      </c>
      <c r="DB25" s="637">
        <v>3.6770999999999998</v>
      </c>
      <c r="DC25" s="637">
        <v>3.2944</v>
      </c>
      <c r="DD25" s="637">
        <v>2.2296</v>
      </c>
      <c r="DE25" s="637">
        <v>4.4619</v>
      </c>
      <c r="DF25" s="637">
        <v>2.5775999999999999</v>
      </c>
      <c r="DG25" s="643">
        <v>5.9756999999999998</v>
      </c>
      <c r="DH25" s="643">
        <v>3.0579000000000001</v>
      </c>
      <c r="DI25" s="638">
        <v>4.7488999999999999</v>
      </c>
    </row>
    <row r="26" spans="2:113" s="465" customFormat="1" ht="15.75" customHeight="1" x14ac:dyDescent="0.25">
      <c r="B26" s="622" t="s">
        <v>768</v>
      </c>
      <c r="C26" s="623">
        <v>960.26210000000003</v>
      </c>
      <c r="D26" s="623">
        <v>786.50350000000003</v>
      </c>
      <c r="E26" s="623">
        <v>685.76739999999995</v>
      </c>
      <c r="F26" s="623">
        <v>716.92269999999996</v>
      </c>
      <c r="G26" s="623">
        <v>802.22820000000002</v>
      </c>
      <c r="H26" s="623">
        <v>922.59789999999998</v>
      </c>
      <c r="I26" s="623">
        <v>1022.0351000000001</v>
      </c>
      <c r="J26" s="623">
        <v>1263.4494999999999</v>
      </c>
      <c r="K26" s="623">
        <v>1393.6754000000001</v>
      </c>
      <c r="L26" s="623">
        <v>1182.8869</v>
      </c>
      <c r="M26" s="623">
        <v>1288.8429000000001</v>
      </c>
      <c r="N26" s="624">
        <v>807.90629999999999</v>
      </c>
      <c r="O26" s="624">
        <v>1306.2163</v>
      </c>
      <c r="P26" s="609">
        <v>983.36</v>
      </c>
      <c r="R26" s="622" t="s">
        <v>768</v>
      </c>
      <c r="S26" s="623">
        <v>960.26210000000003</v>
      </c>
      <c r="T26" s="623">
        <v>786.45740000000001</v>
      </c>
      <c r="U26" s="623">
        <v>685.34299999999996</v>
      </c>
      <c r="V26" s="623">
        <v>716.19380000000001</v>
      </c>
      <c r="W26" s="623">
        <v>800.37919999999997</v>
      </c>
      <c r="X26" s="623">
        <v>919.54319999999996</v>
      </c>
      <c r="Y26" s="623">
        <v>1018.2903</v>
      </c>
      <c r="Z26" s="623">
        <v>1259.4109000000001</v>
      </c>
      <c r="AA26" s="623">
        <v>1384.4521999999999</v>
      </c>
      <c r="AB26" s="623">
        <v>1175.8913</v>
      </c>
      <c r="AC26" s="623">
        <v>1284.9112</v>
      </c>
      <c r="AD26" s="624">
        <v>806.22900000000004</v>
      </c>
      <c r="AE26" s="624">
        <v>1300.3469</v>
      </c>
      <c r="AF26" s="609">
        <v>980.20669999999996</v>
      </c>
      <c r="AG26" s="632"/>
      <c r="AH26" s="622" t="s">
        <v>768</v>
      </c>
      <c r="AI26" s="639">
        <v>33.595500000000001</v>
      </c>
      <c r="AJ26" s="639">
        <v>34.010599999999997</v>
      </c>
      <c r="AK26" s="639">
        <v>32.002499999999998</v>
      </c>
      <c r="AL26" s="639">
        <v>33.140599999999999</v>
      </c>
      <c r="AM26" s="639">
        <v>32.5214</v>
      </c>
      <c r="AN26" s="639">
        <v>31.5303</v>
      </c>
      <c r="AO26" s="639">
        <v>29.046299999999999</v>
      </c>
      <c r="AP26" s="639">
        <v>25.632300000000001</v>
      </c>
      <c r="AQ26" s="639">
        <v>23.177800000000001</v>
      </c>
      <c r="AR26" s="639">
        <v>19.0687</v>
      </c>
      <c r="AS26" s="639">
        <v>22.4953</v>
      </c>
      <c r="AT26" s="644">
        <v>31.803799999999999</v>
      </c>
      <c r="AU26" s="644">
        <v>23.506</v>
      </c>
      <c r="AV26" s="640">
        <v>27.922899999999998</v>
      </c>
      <c r="AX26" s="622" t="s">
        <v>768</v>
      </c>
      <c r="AY26" s="639">
        <v>30.869599999999998</v>
      </c>
      <c r="AZ26" s="639">
        <v>34.160600000000002</v>
      </c>
      <c r="BA26" s="639">
        <v>38.558</v>
      </c>
      <c r="BB26" s="639">
        <v>45.402299999999997</v>
      </c>
      <c r="BC26" s="639">
        <v>54.036099999999998</v>
      </c>
      <c r="BD26" s="639">
        <v>54.7864</v>
      </c>
      <c r="BE26" s="639">
        <v>57.967599999999997</v>
      </c>
      <c r="BF26" s="639">
        <v>62.2684</v>
      </c>
      <c r="BG26" s="639">
        <v>60.477600000000002</v>
      </c>
      <c r="BH26" s="639">
        <v>61.510300000000001</v>
      </c>
      <c r="BI26" s="639">
        <v>59.386099999999999</v>
      </c>
      <c r="BJ26" s="644">
        <v>50.064399999999999</v>
      </c>
      <c r="BK26" s="644">
        <v>60.814300000000003</v>
      </c>
      <c r="BL26" s="640">
        <v>55.092100000000002</v>
      </c>
      <c r="BN26" s="622" t="s">
        <v>768</v>
      </c>
      <c r="BO26" s="639">
        <v>10.3005</v>
      </c>
      <c r="BP26" s="639">
        <v>12.533899999999999</v>
      </c>
      <c r="BQ26" s="639">
        <v>16.304600000000001</v>
      </c>
      <c r="BR26" s="639">
        <v>11.4003</v>
      </c>
      <c r="BS26" s="639">
        <v>6.1711999999999998</v>
      </c>
      <c r="BT26" s="639">
        <v>7.1094999999999997</v>
      </c>
      <c r="BU26" s="639">
        <v>7.6219999999999999</v>
      </c>
      <c r="BV26" s="639">
        <v>8.0690000000000008</v>
      </c>
      <c r="BW26" s="639">
        <v>10.604799999999999</v>
      </c>
      <c r="BX26" s="639">
        <v>12.078900000000001</v>
      </c>
      <c r="BY26" s="639">
        <v>13.241899999999999</v>
      </c>
      <c r="BZ26" s="644">
        <v>9.5764999999999993</v>
      </c>
      <c r="CA26" s="644">
        <v>10.6204</v>
      </c>
      <c r="CB26" s="640">
        <v>10.0647</v>
      </c>
      <c r="CE26" s="622" t="s">
        <v>768</v>
      </c>
      <c r="CF26" s="639">
        <v>0.51480000000000004</v>
      </c>
      <c r="CG26" s="639">
        <v>0.88490000000000002</v>
      </c>
      <c r="CH26" s="639">
        <v>1.1305000000000001</v>
      </c>
      <c r="CI26" s="639">
        <v>1.5488999999999999</v>
      </c>
      <c r="CJ26" s="639">
        <v>1.4985999999999999</v>
      </c>
      <c r="CK26" s="639">
        <v>1.7176</v>
      </c>
      <c r="CL26" s="639">
        <v>2.1888999999999998</v>
      </c>
      <c r="CM26" s="639">
        <v>1.4238999999999999</v>
      </c>
      <c r="CN26" s="639">
        <v>2.0653000000000001</v>
      </c>
      <c r="CO26" s="639">
        <v>4.1445999999999996</v>
      </c>
      <c r="CP26" s="639">
        <v>2.8071999999999999</v>
      </c>
      <c r="CQ26" s="644">
        <v>1.6547000000000001</v>
      </c>
      <c r="CR26" s="644">
        <v>2.2006000000000001</v>
      </c>
      <c r="CS26" s="640">
        <v>1.91</v>
      </c>
      <c r="CU26" s="622" t="s">
        <v>768</v>
      </c>
      <c r="CV26" s="639">
        <v>24.7196</v>
      </c>
      <c r="CW26" s="639">
        <v>18.41</v>
      </c>
      <c r="CX26" s="639">
        <v>12.0044</v>
      </c>
      <c r="CY26" s="639">
        <v>8.5078999999999994</v>
      </c>
      <c r="CZ26" s="639">
        <v>5.7727000000000004</v>
      </c>
      <c r="DA26" s="639">
        <v>4.8562000000000003</v>
      </c>
      <c r="DB26" s="639">
        <v>3.1751999999999998</v>
      </c>
      <c r="DC26" s="639">
        <v>2.6063999999999998</v>
      </c>
      <c r="DD26" s="639">
        <v>3.6745000000000001</v>
      </c>
      <c r="DE26" s="639">
        <v>3.1974999999999998</v>
      </c>
      <c r="DF26" s="639">
        <v>2.0695000000000001</v>
      </c>
      <c r="DG26" s="644">
        <v>6.9005999999999998</v>
      </c>
      <c r="DH26" s="644">
        <v>2.8586999999999998</v>
      </c>
      <c r="DI26" s="640">
        <v>5.0102000000000002</v>
      </c>
    </row>
    <row r="27" spans="2:113" s="571" customFormat="1" ht="15.75" customHeight="1" x14ac:dyDescent="0.25">
      <c r="B27" s="618" t="s">
        <v>54</v>
      </c>
      <c r="C27" s="619">
        <v>1882.0844999999999</v>
      </c>
      <c r="D27" s="619">
        <v>1424.1456000000001</v>
      </c>
      <c r="E27" s="619">
        <v>1174.954</v>
      </c>
      <c r="F27" s="619">
        <v>1192.0576000000001</v>
      </c>
      <c r="G27" s="619">
        <v>1110.6042</v>
      </c>
      <c r="H27" s="619">
        <v>937.33159999999998</v>
      </c>
      <c r="I27" s="619">
        <v>1151.0042000000001</v>
      </c>
      <c r="J27" s="619">
        <v>2207.8456999999999</v>
      </c>
      <c r="K27" s="619">
        <v>1108.3616</v>
      </c>
      <c r="L27" s="619">
        <v>1394.7485999999999</v>
      </c>
      <c r="M27" s="637" t="s">
        <v>102</v>
      </c>
      <c r="N27" s="620">
        <v>1169.1610000000001</v>
      </c>
      <c r="O27" s="620">
        <v>1358.0962</v>
      </c>
      <c r="P27" s="621">
        <v>1241.5481</v>
      </c>
      <c r="R27" s="618" t="s">
        <v>54</v>
      </c>
      <c r="S27" s="619">
        <v>1882.0844999999999</v>
      </c>
      <c r="T27" s="619">
        <v>1419.2485999999999</v>
      </c>
      <c r="U27" s="619">
        <v>1174.0033000000001</v>
      </c>
      <c r="V27" s="619">
        <v>1191.5672</v>
      </c>
      <c r="W27" s="619">
        <v>1107.1693</v>
      </c>
      <c r="X27" s="619">
        <v>933.55460000000005</v>
      </c>
      <c r="Y27" s="619">
        <v>1148.7307000000001</v>
      </c>
      <c r="Z27" s="619">
        <v>2207.8456999999999</v>
      </c>
      <c r="AA27" s="619">
        <v>1101.2956999999999</v>
      </c>
      <c r="AB27" s="619">
        <v>1394.7485999999999</v>
      </c>
      <c r="AC27" s="637" t="s">
        <v>102</v>
      </c>
      <c r="AD27" s="620">
        <v>1166.9829999999999</v>
      </c>
      <c r="AE27" s="620">
        <v>1355.5089</v>
      </c>
      <c r="AF27" s="621">
        <v>1239.2131999999999</v>
      </c>
      <c r="AG27" s="632"/>
      <c r="AH27" s="618" t="s">
        <v>54</v>
      </c>
      <c r="AI27" s="637">
        <v>45.5914</v>
      </c>
      <c r="AJ27" s="637">
        <v>41.831699999999998</v>
      </c>
      <c r="AK27" s="637">
        <v>39.542700000000004</v>
      </c>
      <c r="AL27" s="637">
        <v>31.668900000000001</v>
      </c>
      <c r="AM27" s="637">
        <v>29.405799999999999</v>
      </c>
      <c r="AN27" s="637">
        <v>34.978299999999997</v>
      </c>
      <c r="AO27" s="637">
        <v>29.421199999999999</v>
      </c>
      <c r="AP27" s="637">
        <v>21.940100000000001</v>
      </c>
      <c r="AQ27" s="637">
        <v>19.8691</v>
      </c>
      <c r="AR27" s="637">
        <v>16.581499999999998</v>
      </c>
      <c r="AS27" s="637" t="s">
        <v>102</v>
      </c>
      <c r="AT27" s="643">
        <v>33.030500000000004</v>
      </c>
      <c r="AU27" s="643">
        <v>18.294799999999999</v>
      </c>
      <c r="AV27" s="638">
        <v>26.854800000000001</v>
      </c>
      <c r="AX27" s="618" t="s">
        <v>54</v>
      </c>
      <c r="AY27" s="637">
        <v>25.119199999999999</v>
      </c>
      <c r="AZ27" s="637">
        <v>37.49</v>
      </c>
      <c r="BA27" s="637">
        <v>43.6098</v>
      </c>
      <c r="BB27" s="637">
        <v>47.524700000000003</v>
      </c>
      <c r="BC27" s="637">
        <v>49.3733</v>
      </c>
      <c r="BD27" s="637">
        <v>50.188899999999997</v>
      </c>
      <c r="BE27" s="637">
        <v>55.216200000000001</v>
      </c>
      <c r="BF27" s="637">
        <v>63.396000000000001</v>
      </c>
      <c r="BG27" s="637">
        <v>64.691199999999995</v>
      </c>
      <c r="BH27" s="637">
        <v>68.8446</v>
      </c>
      <c r="BI27" s="637" t="s">
        <v>102</v>
      </c>
      <c r="BJ27" s="643">
        <v>47.573599999999999</v>
      </c>
      <c r="BK27" s="643">
        <v>66.860299999999995</v>
      </c>
      <c r="BL27" s="638">
        <v>55.656599999999997</v>
      </c>
      <c r="BN27" s="618" t="s">
        <v>54</v>
      </c>
      <c r="BO27" s="637">
        <v>7.0031999999999996</v>
      </c>
      <c r="BP27" s="637">
        <v>6.1092000000000004</v>
      </c>
      <c r="BQ27" s="637">
        <v>7.3287000000000004</v>
      </c>
      <c r="BR27" s="637">
        <v>9.2489000000000008</v>
      </c>
      <c r="BS27" s="637">
        <v>15.9115</v>
      </c>
      <c r="BT27" s="637">
        <v>8.1684999999999999</v>
      </c>
      <c r="BU27" s="637">
        <v>12.0749</v>
      </c>
      <c r="BV27" s="637">
        <v>9.7952999999999992</v>
      </c>
      <c r="BW27" s="637">
        <v>11.7781</v>
      </c>
      <c r="BX27" s="637">
        <v>9.7594999999999992</v>
      </c>
      <c r="BY27" s="637" t="s">
        <v>102</v>
      </c>
      <c r="BZ27" s="643">
        <v>10.757999999999999</v>
      </c>
      <c r="CA27" s="643">
        <v>10.367599999999999</v>
      </c>
      <c r="CB27" s="638">
        <v>10.5944</v>
      </c>
      <c r="CE27" s="618" t="s">
        <v>54</v>
      </c>
      <c r="CF27" s="637">
        <v>1.724</v>
      </c>
      <c r="CG27" s="637">
        <v>1.4939</v>
      </c>
      <c r="CH27" s="637">
        <v>1.7511000000000001</v>
      </c>
      <c r="CI27" s="637">
        <v>1.7146999999999999</v>
      </c>
      <c r="CJ27" s="637">
        <v>1.5794999999999999</v>
      </c>
      <c r="CK27" s="637">
        <v>2.0253999999999999</v>
      </c>
      <c r="CL27" s="637">
        <v>1.0972999999999999</v>
      </c>
      <c r="CM27" s="637">
        <v>2.5226999999999999</v>
      </c>
      <c r="CN27" s="637">
        <v>2.1648999999999998</v>
      </c>
      <c r="CO27" s="637">
        <v>2.6524999999999999</v>
      </c>
      <c r="CP27" s="637" t="s">
        <v>102</v>
      </c>
      <c r="CQ27" s="643">
        <v>1.5785</v>
      </c>
      <c r="CR27" s="643">
        <v>2.4891000000000001</v>
      </c>
      <c r="CS27" s="638">
        <v>1.9601</v>
      </c>
      <c r="CU27" s="618" t="s">
        <v>54</v>
      </c>
      <c r="CV27" s="637">
        <v>20.5623</v>
      </c>
      <c r="CW27" s="637">
        <v>13.075200000000001</v>
      </c>
      <c r="CX27" s="637">
        <v>7.7676999999999996</v>
      </c>
      <c r="CY27" s="637">
        <v>9.8428000000000004</v>
      </c>
      <c r="CZ27" s="637">
        <v>3.73</v>
      </c>
      <c r="DA27" s="637">
        <v>4.6388999999999996</v>
      </c>
      <c r="DB27" s="637">
        <v>2.1903000000000001</v>
      </c>
      <c r="DC27" s="637">
        <v>2.3460000000000001</v>
      </c>
      <c r="DD27" s="637">
        <v>1.4966999999999999</v>
      </c>
      <c r="DE27" s="637">
        <v>2.1617999999999999</v>
      </c>
      <c r="DF27" s="637" t="s">
        <v>102</v>
      </c>
      <c r="DG27" s="643">
        <v>7.0593000000000004</v>
      </c>
      <c r="DH27" s="643">
        <v>1.9881</v>
      </c>
      <c r="DI27" s="638">
        <v>4.9340000000000002</v>
      </c>
    </row>
    <row r="28" spans="2:113" s="465" customFormat="1" ht="15.75" customHeight="1" x14ac:dyDescent="0.25">
      <c r="B28" s="622" t="s">
        <v>132</v>
      </c>
      <c r="C28" s="623">
        <v>870.40189999999996</v>
      </c>
      <c r="D28" s="623">
        <v>681.35109999999997</v>
      </c>
      <c r="E28" s="623">
        <v>583.06309999999996</v>
      </c>
      <c r="F28" s="623">
        <v>629.84849999999994</v>
      </c>
      <c r="G28" s="623">
        <v>748.31179999999995</v>
      </c>
      <c r="H28" s="623">
        <v>918.34950000000003</v>
      </c>
      <c r="I28" s="623">
        <v>935.85159999999996</v>
      </c>
      <c r="J28" s="623">
        <v>973.66989999999998</v>
      </c>
      <c r="K28" s="623">
        <v>1192.6848</v>
      </c>
      <c r="L28" s="623">
        <v>1229.1027999999999</v>
      </c>
      <c r="M28" s="623">
        <v>1313.595</v>
      </c>
      <c r="N28" s="624">
        <v>737.99990000000003</v>
      </c>
      <c r="O28" s="624">
        <v>1170.4013</v>
      </c>
      <c r="P28" s="609">
        <v>896.9973</v>
      </c>
      <c r="R28" s="622" t="s">
        <v>132</v>
      </c>
      <c r="S28" s="623">
        <v>870.32590000000005</v>
      </c>
      <c r="T28" s="623">
        <v>680.99530000000004</v>
      </c>
      <c r="U28" s="623">
        <v>582.74850000000004</v>
      </c>
      <c r="V28" s="623">
        <v>629.19709999999998</v>
      </c>
      <c r="W28" s="623">
        <v>746.36149999999998</v>
      </c>
      <c r="X28" s="623">
        <v>914.70550000000003</v>
      </c>
      <c r="Y28" s="623">
        <v>932.66610000000003</v>
      </c>
      <c r="Z28" s="623">
        <v>970.51660000000004</v>
      </c>
      <c r="AA28" s="623">
        <v>1187.2814000000001</v>
      </c>
      <c r="AB28" s="623">
        <v>1221.8253</v>
      </c>
      <c r="AC28" s="623">
        <v>1309.2472</v>
      </c>
      <c r="AD28" s="624">
        <v>736.39890000000003</v>
      </c>
      <c r="AE28" s="624">
        <v>1166.0283999999999</v>
      </c>
      <c r="AF28" s="609">
        <v>894.37710000000004</v>
      </c>
      <c r="AG28" s="632"/>
      <c r="AH28" s="622" t="s">
        <v>132</v>
      </c>
      <c r="AI28" s="639">
        <v>41.887700000000002</v>
      </c>
      <c r="AJ28" s="639">
        <v>40.956000000000003</v>
      </c>
      <c r="AK28" s="639">
        <v>38.993299999999998</v>
      </c>
      <c r="AL28" s="639">
        <v>36.804000000000002</v>
      </c>
      <c r="AM28" s="639">
        <v>36.257599999999996</v>
      </c>
      <c r="AN28" s="639">
        <v>32.627299999999998</v>
      </c>
      <c r="AO28" s="639">
        <v>31.7364</v>
      </c>
      <c r="AP28" s="639">
        <v>27.890899999999998</v>
      </c>
      <c r="AQ28" s="639">
        <v>26.6328</v>
      </c>
      <c r="AR28" s="639">
        <v>23.5044</v>
      </c>
      <c r="AS28" s="639">
        <v>23.496300000000002</v>
      </c>
      <c r="AT28" s="644">
        <v>35.416800000000002</v>
      </c>
      <c r="AU28" s="644">
        <v>25.391400000000001</v>
      </c>
      <c r="AV28" s="640">
        <v>30.6068</v>
      </c>
      <c r="AX28" s="622" t="s">
        <v>132</v>
      </c>
      <c r="AY28" s="639">
        <v>19.006</v>
      </c>
      <c r="AZ28" s="639">
        <v>22.389800000000001</v>
      </c>
      <c r="BA28" s="639">
        <v>30.044699999999999</v>
      </c>
      <c r="BB28" s="639">
        <v>40.777299999999997</v>
      </c>
      <c r="BC28" s="639">
        <v>47.122</v>
      </c>
      <c r="BD28" s="639">
        <v>45.002000000000002</v>
      </c>
      <c r="BE28" s="639">
        <v>52.550600000000003</v>
      </c>
      <c r="BF28" s="639">
        <v>55.518900000000002</v>
      </c>
      <c r="BG28" s="639">
        <v>56.208399999999997</v>
      </c>
      <c r="BH28" s="639">
        <v>63.403799999999997</v>
      </c>
      <c r="BI28" s="639">
        <v>54.046500000000002</v>
      </c>
      <c r="BJ28" s="644">
        <v>43.070799999999998</v>
      </c>
      <c r="BK28" s="644">
        <v>55.555199999999999</v>
      </c>
      <c r="BL28" s="640">
        <v>49.060600000000001</v>
      </c>
      <c r="BN28" s="622" t="s">
        <v>132</v>
      </c>
      <c r="BO28" s="639">
        <v>11.3794</v>
      </c>
      <c r="BP28" s="639">
        <v>13.9602</v>
      </c>
      <c r="BQ28" s="639">
        <v>14.589700000000001</v>
      </c>
      <c r="BR28" s="639">
        <v>9.7677999999999994</v>
      </c>
      <c r="BS28" s="639">
        <v>8.3498999999999999</v>
      </c>
      <c r="BT28" s="639">
        <v>9.8107000000000006</v>
      </c>
      <c r="BU28" s="639">
        <v>9.9512</v>
      </c>
      <c r="BV28" s="639">
        <v>10.736499999999999</v>
      </c>
      <c r="BW28" s="639">
        <v>12.044700000000001</v>
      </c>
      <c r="BX28" s="639">
        <v>9.2331000000000003</v>
      </c>
      <c r="BY28" s="639">
        <v>16.541799999999999</v>
      </c>
      <c r="BZ28" s="644">
        <v>10.243399999999999</v>
      </c>
      <c r="CA28" s="644">
        <v>13.4704</v>
      </c>
      <c r="CB28" s="640">
        <v>11.791700000000001</v>
      </c>
      <c r="CE28" s="622" t="s">
        <v>132</v>
      </c>
      <c r="CF28" s="639">
        <v>1.3633</v>
      </c>
      <c r="CG28" s="639">
        <v>1.6553</v>
      </c>
      <c r="CH28" s="639">
        <v>1.7971999999999999</v>
      </c>
      <c r="CI28" s="639">
        <v>1.9766999999999999</v>
      </c>
      <c r="CJ28" s="639">
        <v>2.0365000000000002</v>
      </c>
      <c r="CK28" s="639">
        <v>1.518</v>
      </c>
      <c r="CL28" s="639">
        <v>1.8561000000000001</v>
      </c>
      <c r="CM28" s="639">
        <v>1.8403</v>
      </c>
      <c r="CN28" s="639">
        <v>2.3519000000000001</v>
      </c>
      <c r="CO28" s="639">
        <v>1.5238</v>
      </c>
      <c r="CP28" s="639">
        <v>1.9948999999999999</v>
      </c>
      <c r="CQ28" s="644">
        <v>1.8567</v>
      </c>
      <c r="CR28" s="644">
        <v>2.0003000000000002</v>
      </c>
      <c r="CS28" s="640">
        <v>1.9256</v>
      </c>
      <c r="CU28" s="622" t="s">
        <v>132</v>
      </c>
      <c r="CV28" s="639">
        <v>26.363600000000002</v>
      </c>
      <c r="CW28" s="639">
        <v>21.038599999999999</v>
      </c>
      <c r="CX28" s="639">
        <v>14.575100000000001</v>
      </c>
      <c r="CY28" s="639">
        <v>10.674300000000001</v>
      </c>
      <c r="CZ28" s="639">
        <v>6.234</v>
      </c>
      <c r="DA28" s="639">
        <v>11.042</v>
      </c>
      <c r="DB28" s="639">
        <v>3.9055</v>
      </c>
      <c r="DC28" s="639">
        <v>4.0133999999999999</v>
      </c>
      <c r="DD28" s="639">
        <v>2.7622</v>
      </c>
      <c r="DE28" s="639">
        <v>2.3349000000000002</v>
      </c>
      <c r="DF28" s="639">
        <v>3.9205000000000001</v>
      </c>
      <c r="DG28" s="644">
        <v>9.4124999999999996</v>
      </c>
      <c r="DH28" s="644">
        <v>3.5825999999999998</v>
      </c>
      <c r="DI28" s="640">
        <v>6.6154000000000002</v>
      </c>
    </row>
    <row r="29" spans="2:113" s="571" customFormat="1" ht="15.75" customHeight="1" x14ac:dyDescent="0.25">
      <c r="B29" s="618" t="s">
        <v>769</v>
      </c>
      <c r="C29" s="619">
        <v>767.12660000000005</v>
      </c>
      <c r="D29" s="619">
        <v>618.25019999999995</v>
      </c>
      <c r="E29" s="619">
        <v>547.38779999999997</v>
      </c>
      <c r="F29" s="619">
        <v>635.3895</v>
      </c>
      <c r="G29" s="619">
        <v>814.76400000000001</v>
      </c>
      <c r="H29" s="619">
        <v>972.39949999999999</v>
      </c>
      <c r="I29" s="619">
        <v>1066.5895</v>
      </c>
      <c r="J29" s="619">
        <v>1209.8117</v>
      </c>
      <c r="K29" s="619">
        <v>1312.5106000000001</v>
      </c>
      <c r="L29" s="619">
        <v>1394.8193000000001</v>
      </c>
      <c r="M29" s="619">
        <v>1331.2406000000001</v>
      </c>
      <c r="N29" s="620">
        <v>800.91690000000006</v>
      </c>
      <c r="O29" s="620">
        <v>1300.3529000000001</v>
      </c>
      <c r="P29" s="621">
        <v>1013.8611</v>
      </c>
      <c r="R29" s="618" t="s">
        <v>769</v>
      </c>
      <c r="S29" s="619">
        <v>766.5788</v>
      </c>
      <c r="T29" s="619">
        <v>617.8066</v>
      </c>
      <c r="U29" s="619">
        <v>547.15989999999999</v>
      </c>
      <c r="V29" s="619">
        <v>634.74149999999997</v>
      </c>
      <c r="W29" s="619">
        <v>812.63900000000001</v>
      </c>
      <c r="X29" s="619">
        <v>970.0729</v>
      </c>
      <c r="Y29" s="619">
        <v>1063.1931</v>
      </c>
      <c r="Z29" s="619">
        <v>1206.5372</v>
      </c>
      <c r="AA29" s="619">
        <v>1309.7887000000001</v>
      </c>
      <c r="AB29" s="619">
        <v>1391.4111</v>
      </c>
      <c r="AC29" s="619">
        <v>1331.2406000000001</v>
      </c>
      <c r="AD29" s="620">
        <v>799.20420000000001</v>
      </c>
      <c r="AE29" s="620">
        <v>1297.7139999999999</v>
      </c>
      <c r="AF29" s="621">
        <v>1011.7536</v>
      </c>
      <c r="AG29" s="632"/>
      <c r="AH29" s="618" t="s">
        <v>769</v>
      </c>
      <c r="AI29" s="637">
        <v>36.544899999999998</v>
      </c>
      <c r="AJ29" s="637">
        <v>35.804600000000001</v>
      </c>
      <c r="AK29" s="637">
        <v>34.767699999999998</v>
      </c>
      <c r="AL29" s="637">
        <v>35.253500000000003</v>
      </c>
      <c r="AM29" s="637">
        <v>34.012099999999997</v>
      </c>
      <c r="AN29" s="637">
        <v>30.912600000000001</v>
      </c>
      <c r="AO29" s="637">
        <v>29.549399999999999</v>
      </c>
      <c r="AP29" s="637">
        <v>27.241399999999999</v>
      </c>
      <c r="AQ29" s="637">
        <v>24.331900000000001</v>
      </c>
      <c r="AR29" s="637">
        <v>22.075099999999999</v>
      </c>
      <c r="AS29" s="637">
        <v>21.511900000000001</v>
      </c>
      <c r="AT29" s="643">
        <v>32.559399999999997</v>
      </c>
      <c r="AU29" s="643">
        <v>24.255500000000001</v>
      </c>
      <c r="AV29" s="638">
        <v>28.0184</v>
      </c>
      <c r="AX29" s="618" t="s">
        <v>769</v>
      </c>
      <c r="AY29" s="637">
        <v>22.697399999999998</v>
      </c>
      <c r="AZ29" s="637">
        <v>26.028400000000001</v>
      </c>
      <c r="BA29" s="637">
        <v>33.168700000000001</v>
      </c>
      <c r="BB29" s="637">
        <v>44.296100000000003</v>
      </c>
      <c r="BC29" s="637">
        <v>51.531399999999998</v>
      </c>
      <c r="BD29" s="637">
        <v>55.1785</v>
      </c>
      <c r="BE29" s="637">
        <v>56.668399999999998</v>
      </c>
      <c r="BF29" s="637">
        <v>58.158499999999997</v>
      </c>
      <c r="BG29" s="637">
        <v>60.579300000000003</v>
      </c>
      <c r="BH29" s="637">
        <v>59.8474</v>
      </c>
      <c r="BI29" s="637">
        <v>64.283199999999994</v>
      </c>
      <c r="BJ29" s="643">
        <v>49.816200000000002</v>
      </c>
      <c r="BK29" s="643">
        <v>60.273299999999999</v>
      </c>
      <c r="BL29" s="638">
        <v>55.534700000000001</v>
      </c>
      <c r="BN29" s="618" t="s">
        <v>769</v>
      </c>
      <c r="BO29" s="637">
        <v>14.257999999999999</v>
      </c>
      <c r="BP29" s="637">
        <v>16.841899999999999</v>
      </c>
      <c r="BQ29" s="637">
        <v>17.388500000000001</v>
      </c>
      <c r="BR29" s="637">
        <v>10.069699999999999</v>
      </c>
      <c r="BS29" s="637">
        <v>7.2798999999999996</v>
      </c>
      <c r="BT29" s="637">
        <v>7.7812999999999999</v>
      </c>
      <c r="BU29" s="637">
        <v>8.9855999999999998</v>
      </c>
      <c r="BV29" s="637">
        <v>9.8627000000000002</v>
      </c>
      <c r="BW29" s="637">
        <v>10.175599999999999</v>
      </c>
      <c r="BX29" s="637">
        <v>14.3066</v>
      </c>
      <c r="BY29" s="637">
        <v>10.090400000000001</v>
      </c>
      <c r="BZ29" s="643">
        <v>9.5989000000000004</v>
      </c>
      <c r="CA29" s="643">
        <v>10.976100000000001</v>
      </c>
      <c r="CB29" s="638">
        <v>10.352</v>
      </c>
      <c r="CE29" s="618" t="s">
        <v>769</v>
      </c>
      <c r="CF29" s="637">
        <v>0.9647</v>
      </c>
      <c r="CG29" s="637">
        <v>1.3968</v>
      </c>
      <c r="CH29" s="637">
        <v>1.4335</v>
      </c>
      <c r="CI29" s="637">
        <v>1.6641999999999999</v>
      </c>
      <c r="CJ29" s="637">
        <v>1.6797</v>
      </c>
      <c r="CK29" s="637">
        <v>1.5825</v>
      </c>
      <c r="CL29" s="637">
        <v>1.7154</v>
      </c>
      <c r="CM29" s="637">
        <v>1.6112</v>
      </c>
      <c r="CN29" s="637">
        <v>1.772</v>
      </c>
      <c r="CO29" s="637">
        <v>1.7013</v>
      </c>
      <c r="CP29" s="637">
        <v>2.2391999999999999</v>
      </c>
      <c r="CQ29" s="643">
        <v>1.6463000000000001</v>
      </c>
      <c r="CR29" s="643">
        <v>1.7796000000000001</v>
      </c>
      <c r="CS29" s="638">
        <v>1.7192000000000001</v>
      </c>
      <c r="CU29" s="618" t="s">
        <v>769</v>
      </c>
      <c r="CV29" s="637">
        <v>25.5351</v>
      </c>
      <c r="CW29" s="637">
        <v>19.9283</v>
      </c>
      <c r="CX29" s="637">
        <v>13.2415</v>
      </c>
      <c r="CY29" s="637">
        <v>8.7164999999999999</v>
      </c>
      <c r="CZ29" s="637">
        <v>5.4968000000000004</v>
      </c>
      <c r="DA29" s="637">
        <v>4.5450999999999997</v>
      </c>
      <c r="DB29" s="637">
        <v>3.0811999999999999</v>
      </c>
      <c r="DC29" s="637">
        <v>3.1261999999999999</v>
      </c>
      <c r="DD29" s="637">
        <v>3.1412</v>
      </c>
      <c r="DE29" s="637">
        <v>2.0697000000000001</v>
      </c>
      <c r="DF29" s="637">
        <v>1.8752</v>
      </c>
      <c r="DG29" s="643">
        <v>6.3791000000000002</v>
      </c>
      <c r="DH29" s="643">
        <v>2.7155999999999998</v>
      </c>
      <c r="DI29" s="638">
        <v>4.3757000000000001</v>
      </c>
    </row>
    <row r="30" spans="2:113" s="465" customFormat="1" ht="15.75" customHeight="1" x14ac:dyDescent="0.25">
      <c r="B30" s="622" t="s">
        <v>133</v>
      </c>
      <c r="C30" s="623">
        <v>758.11950000000002</v>
      </c>
      <c r="D30" s="623">
        <v>566.17650000000003</v>
      </c>
      <c r="E30" s="623">
        <v>515.51990000000001</v>
      </c>
      <c r="F30" s="623">
        <v>615.39660000000003</v>
      </c>
      <c r="G30" s="623">
        <v>816.53830000000005</v>
      </c>
      <c r="H30" s="623">
        <v>1115.6147000000001</v>
      </c>
      <c r="I30" s="623">
        <v>1205.0328</v>
      </c>
      <c r="J30" s="623">
        <v>1355.4408000000001</v>
      </c>
      <c r="K30" s="623">
        <v>1331.8641</v>
      </c>
      <c r="L30" s="623">
        <v>1715.5549000000001</v>
      </c>
      <c r="M30" s="623">
        <v>1197.6451</v>
      </c>
      <c r="N30" s="624">
        <v>791.20849999999996</v>
      </c>
      <c r="O30" s="624">
        <v>1319.8508999999999</v>
      </c>
      <c r="P30" s="609">
        <v>968.92240000000004</v>
      </c>
      <c r="R30" s="622" t="s">
        <v>133</v>
      </c>
      <c r="S30" s="623">
        <v>758.11950000000002</v>
      </c>
      <c r="T30" s="623">
        <v>566.13400000000001</v>
      </c>
      <c r="U30" s="623">
        <v>515.33969999999999</v>
      </c>
      <c r="V30" s="623">
        <v>614.72739999999999</v>
      </c>
      <c r="W30" s="623">
        <v>814.70299999999997</v>
      </c>
      <c r="X30" s="623">
        <v>1112.924</v>
      </c>
      <c r="Y30" s="623">
        <v>1200.7255</v>
      </c>
      <c r="Z30" s="623">
        <v>1351.1259</v>
      </c>
      <c r="AA30" s="623">
        <v>1328.9812999999999</v>
      </c>
      <c r="AB30" s="623">
        <v>1710.4983999999999</v>
      </c>
      <c r="AC30" s="623">
        <v>1196.9059</v>
      </c>
      <c r="AD30" s="624">
        <v>789.59280000000001</v>
      </c>
      <c r="AE30" s="624">
        <v>1317.1125</v>
      </c>
      <c r="AF30" s="609">
        <v>966.92920000000004</v>
      </c>
      <c r="AG30" s="632"/>
      <c r="AH30" s="622" t="s">
        <v>133</v>
      </c>
      <c r="AI30" s="639">
        <v>31.948699999999999</v>
      </c>
      <c r="AJ30" s="639">
        <v>34.255699999999997</v>
      </c>
      <c r="AK30" s="639">
        <v>33.751100000000001</v>
      </c>
      <c r="AL30" s="639">
        <v>33.146000000000001</v>
      </c>
      <c r="AM30" s="639">
        <v>31.7761</v>
      </c>
      <c r="AN30" s="639">
        <v>29.772400000000001</v>
      </c>
      <c r="AO30" s="639">
        <v>26.9</v>
      </c>
      <c r="AP30" s="639">
        <v>25.698499999999999</v>
      </c>
      <c r="AQ30" s="639">
        <v>23.323899999999998</v>
      </c>
      <c r="AR30" s="639">
        <v>24.028700000000001</v>
      </c>
      <c r="AS30" s="639">
        <v>21.1874</v>
      </c>
      <c r="AT30" s="644">
        <v>30.837299999999999</v>
      </c>
      <c r="AU30" s="644">
        <v>23.471699999999998</v>
      </c>
      <c r="AV30" s="640">
        <v>27.464400000000001</v>
      </c>
      <c r="AX30" s="622" t="s">
        <v>133</v>
      </c>
      <c r="AY30" s="639">
        <v>28.7471</v>
      </c>
      <c r="AZ30" s="639">
        <v>26.4575</v>
      </c>
      <c r="BA30" s="639">
        <v>30.918800000000001</v>
      </c>
      <c r="BB30" s="639">
        <v>43.715800000000002</v>
      </c>
      <c r="BC30" s="639">
        <v>50.655700000000003</v>
      </c>
      <c r="BD30" s="639">
        <v>52.215499999999999</v>
      </c>
      <c r="BE30" s="639">
        <v>56.375100000000003</v>
      </c>
      <c r="BF30" s="639">
        <v>56.843400000000003</v>
      </c>
      <c r="BG30" s="639">
        <v>60.5105</v>
      </c>
      <c r="BH30" s="639">
        <v>62.8384</v>
      </c>
      <c r="BI30" s="639">
        <v>57.551299999999998</v>
      </c>
      <c r="BJ30" s="644">
        <v>47.990699999999997</v>
      </c>
      <c r="BK30" s="644">
        <v>58.639699999999998</v>
      </c>
      <c r="BL30" s="640">
        <v>52.867100000000001</v>
      </c>
      <c r="BN30" s="622" t="s">
        <v>133</v>
      </c>
      <c r="BO30" s="639">
        <v>9.9047000000000001</v>
      </c>
      <c r="BP30" s="639">
        <v>15.378</v>
      </c>
      <c r="BQ30" s="639">
        <v>19.943899999999999</v>
      </c>
      <c r="BR30" s="639">
        <v>12.2279</v>
      </c>
      <c r="BS30" s="639">
        <v>9.7396999999999991</v>
      </c>
      <c r="BT30" s="639">
        <v>11.0541</v>
      </c>
      <c r="BU30" s="639">
        <v>11.557600000000001</v>
      </c>
      <c r="BV30" s="639">
        <v>13.470599999999999</v>
      </c>
      <c r="BW30" s="639">
        <v>11.4452</v>
      </c>
      <c r="BX30" s="639">
        <v>10.7363</v>
      </c>
      <c r="BY30" s="639">
        <v>15.590999999999999</v>
      </c>
      <c r="BZ30" s="644">
        <v>12.1747</v>
      </c>
      <c r="CA30" s="644">
        <v>13.315200000000001</v>
      </c>
      <c r="CB30" s="640">
        <v>12.696999999999999</v>
      </c>
      <c r="CE30" s="622" t="s">
        <v>133</v>
      </c>
      <c r="CF30" s="639">
        <v>0.52759999999999996</v>
      </c>
      <c r="CG30" s="639">
        <v>1.0019</v>
      </c>
      <c r="CH30" s="639">
        <v>1.0618000000000001</v>
      </c>
      <c r="CI30" s="639">
        <v>1.4898</v>
      </c>
      <c r="CJ30" s="639">
        <v>1.5386</v>
      </c>
      <c r="CK30" s="639">
        <v>1.6079000000000001</v>
      </c>
      <c r="CL30" s="639">
        <v>1.5854999999999999</v>
      </c>
      <c r="CM30" s="639">
        <v>1.3793</v>
      </c>
      <c r="CN30" s="639">
        <v>1.9311</v>
      </c>
      <c r="CO30" s="639">
        <v>0.84089999999999998</v>
      </c>
      <c r="CP30" s="639">
        <v>2.2503000000000002</v>
      </c>
      <c r="CQ30" s="644">
        <v>1.492</v>
      </c>
      <c r="CR30" s="644">
        <v>1.7569999999999999</v>
      </c>
      <c r="CS30" s="640">
        <v>1.6133999999999999</v>
      </c>
      <c r="CU30" s="622" t="s">
        <v>133</v>
      </c>
      <c r="CV30" s="639">
        <v>28.872</v>
      </c>
      <c r="CW30" s="639">
        <v>22.9068</v>
      </c>
      <c r="CX30" s="639">
        <v>14.324299999999999</v>
      </c>
      <c r="CY30" s="639">
        <v>9.4204000000000008</v>
      </c>
      <c r="CZ30" s="639">
        <v>6.2897999999999996</v>
      </c>
      <c r="DA30" s="639">
        <v>5.3501000000000003</v>
      </c>
      <c r="DB30" s="639">
        <v>3.5817999999999999</v>
      </c>
      <c r="DC30" s="639">
        <v>2.6082999999999998</v>
      </c>
      <c r="DD30" s="639">
        <v>2.7892000000000001</v>
      </c>
      <c r="DE30" s="639">
        <v>1.5557000000000001</v>
      </c>
      <c r="DF30" s="639">
        <v>3.4199000000000002</v>
      </c>
      <c r="DG30" s="644">
        <v>7.5053000000000001</v>
      </c>
      <c r="DH30" s="644">
        <v>2.8165</v>
      </c>
      <c r="DI30" s="640">
        <v>5.3582000000000001</v>
      </c>
    </row>
    <row r="31" spans="2:113" s="571" customFormat="1" ht="15.75" customHeight="1" x14ac:dyDescent="0.25">
      <c r="B31" s="618" t="s">
        <v>770</v>
      </c>
      <c r="C31" s="619">
        <v>1088.9556</v>
      </c>
      <c r="D31" s="619">
        <v>816.48879999999997</v>
      </c>
      <c r="E31" s="619">
        <v>692.19129999999996</v>
      </c>
      <c r="F31" s="619">
        <v>726.82470000000001</v>
      </c>
      <c r="G31" s="619">
        <v>819.78989999999999</v>
      </c>
      <c r="H31" s="619">
        <v>913.00900000000001</v>
      </c>
      <c r="I31" s="619">
        <v>1044.825</v>
      </c>
      <c r="J31" s="619">
        <v>1217.0930000000001</v>
      </c>
      <c r="K31" s="619">
        <v>1250.7638999999999</v>
      </c>
      <c r="L31" s="619">
        <v>1207.2219</v>
      </c>
      <c r="M31" s="619">
        <v>1290.2483</v>
      </c>
      <c r="N31" s="620">
        <v>827.07410000000004</v>
      </c>
      <c r="O31" s="620">
        <v>1240.3286000000001</v>
      </c>
      <c r="P31" s="621">
        <v>973.38530000000003</v>
      </c>
      <c r="R31" s="618" t="s">
        <v>770</v>
      </c>
      <c r="S31" s="619">
        <v>1088.9556</v>
      </c>
      <c r="T31" s="619">
        <v>815.75739999999996</v>
      </c>
      <c r="U31" s="619">
        <v>691.577</v>
      </c>
      <c r="V31" s="619">
        <v>725.27760000000001</v>
      </c>
      <c r="W31" s="619">
        <v>817.61379999999997</v>
      </c>
      <c r="X31" s="619">
        <v>907.80010000000004</v>
      </c>
      <c r="Y31" s="619">
        <v>1038.0073</v>
      </c>
      <c r="Z31" s="619">
        <v>1209.8576</v>
      </c>
      <c r="AA31" s="619">
        <v>1244.1691000000001</v>
      </c>
      <c r="AB31" s="619">
        <v>1204.1415999999999</v>
      </c>
      <c r="AC31" s="619">
        <v>1288.3567</v>
      </c>
      <c r="AD31" s="620">
        <v>824.09950000000003</v>
      </c>
      <c r="AE31" s="620">
        <v>1235.2537</v>
      </c>
      <c r="AF31" s="621">
        <v>969.6671</v>
      </c>
      <c r="AG31" s="632"/>
      <c r="AH31" s="618" t="s">
        <v>770</v>
      </c>
      <c r="AI31" s="637">
        <v>36.026899999999998</v>
      </c>
      <c r="AJ31" s="637">
        <v>35.733600000000003</v>
      </c>
      <c r="AK31" s="637">
        <v>34.173499999999997</v>
      </c>
      <c r="AL31" s="637">
        <v>33.426499999999997</v>
      </c>
      <c r="AM31" s="637">
        <v>32.619500000000002</v>
      </c>
      <c r="AN31" s="637">
        <v>31.3642</v>
      </c>
      <c r="AO31" s="637">
        <v>28.747299999999999</v>
      </c>
      <c r="AP31" s="637">
        <v>25.1342</v>
      </c>
      <c r="AQ31" s="637">
        <v>23.928699999999999</v>
      </c>
      <c r="AR31" s="637">
        <v>22.200299999999999</v>
      </c>
      <c r="AS31" s="637">
        <v>23.095099999999999</v>
      </c>
      <c r="AT31" s="643">
        <v>31.973199999999999</v>
      </c>
      <c r="AU31" s="643">
        <v>23.648399999999999</v>
      </c>
      <c r="AV31" s="638">
        <v>28.217600000000001</v>
      </c>
      <c r="AX31" s="618" t="s">
        <v>770</v>
      </c>
      <c r="AY31" s="637">
        <v>27.229600000000001</v>
      </c>
      <c r="AZ31" s="637">
        <v>32.1252</v>
      </c>
      <c r="BA31" s="637">
        <v>38.276000000000003</v>
      </c>
      <c r="BB31" s="637">
        <v>46.8123</v>
      </c>
      <c r="BC31" s="637">
        <v>52.436399999999999</v>
      </c>
      <c r="BD31" s="637">
        <v>54.986499999999999</v>
      </c>
      <c r="BE31" s="637">
        <v>57.376199999999997</v>
      </c>
      <c r="BF31" s="637">
        <v>59.632599999999996</v>
      </c>
      <c r="BG31" s="637">
        <v>58.478000000000002</v>
      </c>
      <c r="BH31" s="637">
        <v>56.847700000000003</v>
      </c>
      <c r="BI31" s="637">
        <v>52.891599999999997</v>
      </c>
      <c r="BJ31" s="643">
        <v>50.207900000000002</v>
      </c>
      <c r="BK31" s="643">
        <v>57.3125</v>
      </c>
      <c r="BL31" s="638">
        <v>53.4131</v>
      </c>
      <c r="BN31" s="618" t="s">
        <v>770</v>
      </c>
      <c r="BO31" s="637">
        <v>13.369899999999999</v>
      </c>
      <c r="BP31" s="637">
        <v>13.482900000000001</v>
      </c>
      <c r="BQ31" s="637">
        <v>14.717000000000001</v>
      </c>
      <c r="BR31" s="637">
        <v>9.8397000000000006</v>
      </c>
      <c r="BS31" s="637">
        <v>7.3609</v>
      </c>
      <c r="BT31" s="637">
        <v>6.8586</v>
      </c>
      <c r="BU31" s="637">
        <v>8.3007000000000009</v>
      </c>
      <c r="BV31" s="637">
        <v>10.822800000000001</v>
      </c>
      <c r="BW31" s="637">
        <v>12.905099999999999</v>
      </c>
      <c r="BX31" s="637">
        <v>16.823</v>
      </c>
      <c r="BY31" s="637">
        <v>20.940100000000001</v>
      </c>
      <c r="BZ31" s="643">
        <v>9.2398000000000007</v>
      </c>
      <c r="CA31" s="643">
        <v>14.8421</v>
      </c>
      <c r="CB31" s="638">
        <v>11.767200000000001</v>
      </c>
      <c r="CE31" s="618" t="s">
        <v>770</v>
      </c>
      <c r="CF31" s="637">
        <v>1.1206</v>
      </c>
      <c r="CG31" s="637">
        <v>1.2087000000000001</v>
      </c>
      <c r="CH31" s="637">
        <v>1.3247</v>
      </c>
      <c r="CI31" s="637">
        <v>1.5477000000000001</v>
      </c>
      <c r="CJ31" s="637">
        <v>1.8544</v>
      </c>
      <c r="CK31" s="637">
        <v>1.7746999999999999</v>
      </c>
      <c r="CL31" s="637">
        <v>1.9088000000000001</v>
      </c>
      <c r="CM31" s="637">
        <v>1.7717000000000001</v>
      </c>
      <c r="CN31" s="637">
        <v>1.9787999999999999</v>
      </c>
      <c r="CO31" s="637">
        <v>1.5001</v>
      </c>
      <c r="CP31" s="637">
        <v>1.6345000000000001</v>
      </c>
      <c r="CQ31" s="643">
        <v>1.6903999999999999</v>
      </c>
      <c r="CR31" s="643">
        <v>1.7608999999999999</v>
      </c>
      <c r="CS31" s="638">
        <v>1.7222</v>
      </c>
      <c r="CU31" s="618" t="s">
        <v>770</v>
      </c>
      <c r="CV31" s="637">
        <v>22.253</v>
      </c>
      <c r="CW31" s="637">
        <v>17.4496</v>
      </c>
      <c r="CX31" s="637">
        <v>11.508800000000001</v>
      </c>
      <c r="CY31" s="637">
        <v>8.3739000000000008</v>
      </c>
      <c r="CZ31" s="637">
        <v>5.7287999999999997</v>
      </c>
      <c r="DA31" s="637">
        <v>5.016</v>
      </c>
      <c r="DB31" s="637">
        <v>3.6669999999999998</v>
      </c>
      <c r="DC31" s="637">
        <v>2.6387</v>
      </c>
      <c r="DD31" s="637">
        <v>2.7092999999999998</v>
      </c>
      <c r="DE31" s="637">
        <v>2.6288</v>
      </c>
      <c r="DF31" s="637">
        <v>1.4388000000000001</v>
      </c>
      <c r="DG31" s="643">
        <v>6.8887</v>
      </c>
      <c r="DH31" s="643">
        <v>2.4361999999999999</v>
      </c>
      <c r="DI31" s="638">
        <v>4.88</v>
      </c>
    </row>
    <row r="32" spans="2:113" s="465" customFormat="1" ht="15.75" customHeight="1" x14ac:dyDescent="0.25">
      <c r="B32" s="622" t="s">
        <v>134</v>
      </c>
      <c r="C32" s="623">
        <v>1207.5954999999999</v>
      </c>
      <c r="D32" s="623">
        <v>887.11530000000005</v>
      </c>
      <c r="E32" s="623">
        <v>757.24480000000005</v>
      </c>
      <c r="F32" s="623">
        <v>806.29669999999999</v>
      </c>
      <c r="G32" s="623">
        <v>810.85400000000004</v>
      </c>
      <c r="H32" s="623">
        <v>934.12360000000001</v>
      </c>
      <c r="I32" s="623">
        <v>1098.8139000000001</v>
      </c>
      <c r="J32" s="623">
        <v>1174.9861000000001</v>
      </c>
      <c r="K32" s="623">
        <v>1371.84</v>
      </c>
      <c r="L32" s="623">
        <v>1215.0171</v>
      </c>
      <c r="M32" s="623">
        <v>1217.6352999999999</v>
      </c>
      <c r="N32" s="624">
        <v>897.51469999999995</v>
      </c>
      <c r="O32" s="624">
        <v>1241.546</v>
      </c>
      <c r="P32" s="609">
        <v>1038.8832</v>
      </c>
      <c r="R32" s="622" t="s">
        <v>134</v>
      </c>
      <c r="S32" s="623">
        <v>1205.0618999999999</v>
      </c>
      <c r="T32" s="623">
        <v>886.20640000000003</v>
      </c>
      <c r="U32" s="623">
        <v>755.98400000000004</v>
      </c>
      <c r="V32" s="623">
        <v>803.92020000000002</v>
      </c>
      <c r="W32" s="623">
        <v>805.7106</v>
      </c>
      <c r="X32" s="623">
        <v>928.07470000000001</v>
      </c>
      <c r="Y32" s="623">
        <v>1093.5296000000001</v>
      </c>
      <c r="Z32" s="623">
        <v>1168.788</v>
      </c>
      <c r="AA32" s="623">
        <v>1365.7218</v>
      </c>
      <c r="AB32" s="623">
        <v>1213.8121000000001</v>
      </c>
      <c r="AC32" s="623">
        <v>1215.3969</v>
      </c>
      <c r="AD32" s="624">
        <v>893.65160000000003</v>
      </c>
      <c r="AE32" s="624">
        <v>1237.5645999999999</v>
      </c>
      <c r="AF32" s="609">
        <v>1034.9715000000001</v>
      </c>
      <c r="AG32" s="632"/>
      <c r="AH32" s="622" t="s">
        <v>134</v>
      </c>
      <c r="AI32" s="639">
        <v>36.4893</v>
      </c>
      <c r="AJ32" s="639">
        <v>35.122500000000002</v>
      </c>
      <c r="AK32" s="639">
        <v>33.51</v>
      </c>
      <c r="AL32" s="639">
        <v>32.623100000000001</v>
      </c>
      <c r="AM32" s="639">
        <v>32.177199999999999</v>
      </c>
      <c r="AN32" s="639">
        <v>30.4511</v>
      </c>
      <c r="AO32" s="639">
        <v>28.6905</v>
      </c>
      <c r="AP32" s="639">
        <v>26.163499999999999</v>
      </c>
      <c r="AQ32" s="639">
        <v>24.7254</v>
      </c>
      <c r="AR32" s="639">
        <v>24.096299999999999</v>
      </c>
      <c r="AS32" s="639">
        <v>25.282699999999998</v>
      </c>
      <c r="AT32" s="644">
        <v>31.319299999999998</v>
      </c>
      <c r="AU32" s="644">
        <v>25.233000000000001</v>
      </c>
      <c r="AV32" s="640">
        <v>28.330500000000001</v>
      </c>
      <c r="AX32" s="622" t="s">
        <v>134</v>
      </c>
      <c r="AY32" s="639">
        <v>26.290199999999999</v>
      </c>
      <c r="AZ32" s="639">
        <v>30.744499999999999</v>
      </c>
      <c r="BA32" s="639">
        <v>36.941499999999998</v>
      </c>
      <c r="BB32" s="639">
        <v>46.473999999999997</v>
      </c>
      <c r="BC32" s="639">
        <v>51.4801</v>
      </c>
      <c r="BD32" s="639">
        <v>54.5901</v>
      </c>
      <c r="BE32" s="639">
        <v>56.5</v>
      </c>
      <c r="BF32" s="639">
        <v>58.275399999999998</v>
      </c>
      <c r="BG32" s="639">
        <v>57.935000000000002</v>
      </c>
      <c r="BH32" s="639">
        <v>57.449100000000001</v>
      </c>
      <c r="BI32" s="639">
        <v>59.665799999999997</v>
      </c>
      <c r="BJ32" s="644">
        <v>49.601500000000001</v>
      </c>
      <c r="BK32" s="644">
        <v>58.694699999999997</v>
      </c>
      <c r="BL32" s="640">
        <v>54.067</v>
      </c>
      <c r="BN32" s="622" t="s">
        <v>134</v>
      </c>
      <c r="BO32" s="639">
        <v>13.672599999999999</v>
      </c>
      <c r="BP32" s="639">
        <v>15.8916</v>
      </c>
      <c r="BQ32" s="639">
        <v>15.9055</v>
      </c>
      <c r="BR32" s="639">
        <v>10.6044</v>
      </c>
      <c r="BS32" s="639">
        <v>8.3651</v>
      </c>
      <c r="BT32" s="639">
        <v>8.0202000000000009</v>
      </c>
      <c r="BU32" s="639">
        <v>8.9370999999999992</v>
      </c>
      <c r="BV32" s="639">
        <v>10.490600000000001</v>
      </c>
      <c r="BW32" s="639">
        <v>11.812099999999999</v>
      </c>
      <c r="BX32" s="639">
        <v>13.651199999999999</v>
      </c>
      <c r="BY32" s="639">
        <v>11.1876</v>
      </c>
      <c r="BZ32" s="644">
        <v>10.119400000000001</v>
      </c>
      <c r="CA32" s="644">
        <v>11.4221</v>
      </c>
      <c r="CB32" s="640">
        <v>10.7591</v>
      </c>
      <c r="CE32" s="622" t="s">
        <v>134</v>
      </c>
      <c r="CF32" s="639">
        <v>1.4098999999999999</v>
      </c>
      <c r="CG32" s="639">
        <v>1.6468</v>
      </c>
      <c r="CH32" s="639">
        <v>1.7659</v>
      </c>
      <c r="CI32" s="639">
        <v>2.1833</v>
      </c>
      <c r="CJ32" s="639">
        <v>2.1576</v>
      </c>
      <c r="CK32" s="639">
        <v>2.2650999999999999</v>
      </c>
      <c r="CL32" s="639">
        <v>2.2145000000000001</v>
      </c>
      <c r="CM32" s="639">
        <v>1.9068000000000001</v>
      </c>
      <c r="CN32" s="639">
        <v>1.9601</v>
      </c>
      <c r="CO32" s="639">
        <v>2.4453</v>
      </c>
      <c r="CP32" s="639">
        <v>1.6488</v>
      </c>
      <c r="CQ32" s="644">
        <v>2.1305000000000001</v>
      </c>
      <c r="CR32" s="644">
        <v>1.8644000000000001</v>
      </c>
      <c r="CS32" s="640">
        <v>1.9998</v>
      </c>
      <c r="CU32" s="622" t="s">
        <v>134</v>
      </c>
      <c r="CV32" s="639">
        <v>22.138000000000002</v>
      </c>
      <c r="CW32" s="639">
        <v>16.5946</v>
      </c>
      <c r="CX32" s="639">
        <v>11.8772</v>
      </c>
      <c r="CY32" s="639">
        <v>8.1152999999999995</v>
      </c>
      <c r="CZ32" s="639">
        <v>5.82</v>
      </c>
      <c r="DA32" s="639">
        <v>4.6734999999999998</v>
      </c>
      <c r="DB32" s="639">
        <v>3.6579999999999999</v>
      </c>
      <c r="DC32" s="639">
        <v>3.1636000000000002</v>
      </c>
      <c r="DD32" s="639">
        <v>3.5672999999999999</v>
      </c>
      <c r="DE32" s="639">
        <v>2.3580999999999999</v>
      </c>
      <c r="DF32" s="639">
        <v>2.2149999999999999</v>
      </c>
      <c r="DG32" s="644">
        <v>6.8292999999999999</v>
      </c>
      <c r="DH32" s="644">
        <v>2.7858999999999998</v>
      </c>
      <c r="DI32" s="640">
        <v>4.8437000000000001</v>
      </c>
    </row>
    <row r="33" spans="2:113" s="571" customFormat="1" ht="15.75" customHeight="1" x14ac:dyDescent="0.25">
      <c r="B33" s="618" t="s">
        <v>63</v>
      </c>
      <c r="C33" s="619">
        <v>792.76369999999997</v>
      </c>
      <c r="D33" s="619">
        <v>727.92589999999996</v>
      </c>
      <c r="E33" s="619">
        <v>649.69420000000002</v>
      </c>
      <c r="F33" s="619">
        <v>645.5675</v>
      </c>
      <c r="G33" s="619">
        <v>763.69029999999998</v>
      </c>
      <c r="H33" s="619">
        <v>844.10829999999999</v>
      </c>
      <c r="I33" s="619">
        <v>923.21190000000001</v>
      </c>
      <c r="J33" s="619">
        <v>1064.3809000000001</v>
      </c>
      <c r="K33" s="619">
        <v>1052.9593</v>
      </c>
      <c r="L33" s="619">
        <v>1103.7520999999999</v>
      </c>
      <c r="M33" s="619">
        <v>1306.9290000000001</v>
      </c>
      <c r="N33" s="620">
        <v>789.49549999999999</v>
      </c>
      <c r="O33" s="620">
        <v>1153.2481</v>
      </c>
      <c r="P33" s="621">
        <v>954.14930000000004</v>
      </c>
      <c r="R33" s="618" t="s">
        <v>63</v>
      </c>
      <c r="S33" s="619">
        <v>792.76369999999997</v>
      </c>
      <c r="T33" s="619">
        <v>727.92589999999996</v>
      </c>
      <c r="U33" s="619">
        <v>649.52089999999998</v>
      </c>
      <c r="V33" s="619">
        <v>644.32929999999999</v>
      </c>
      <c r="W33" s="619">
        <v>760.88530000000003</v>
      </c>
      <c r="X33" s="619">
        <v>841.37419999999997</v>
      </c>
      <c r="Y33" s="619">
        <v>919.09119999999996</v>
      </c>
      <c r="Z33" s="619">
        <v>1060.5696</v>
      </c>
      <c r="AA33" s="619">
        <v>1050.4815000000001</v>
      </c>
      <c r="AB33" s="619">
        <v>1102.0001</v>
      </c>
      <c r="AC33" s="619">
        <v>1305.905</v>
      </c>
      <c r="AD33" s="620">
        <v>786.81610000000001</v>
      </c>
      <c r="AE33" s="620">
        <v>1151.0494000000001</v>
      </c>
      <c r="AF33" s="621">
        <v>951.6875</v>
      </c>
      <c r="AG33" s="632"/>
      <c r="AH33" s="618" t="s">
        <v>63</v>
      </c>
      <c r="AI33" s="637">
        <v>36.772500000000001</v>
      </c>
      <c r="AJ33" s="637">
        <v>33.369900000000001</v>
      </c>
      <c r="AK33" s="637">
        <v>32.9071</v>
      </c>
      <c r="AL33" s="637">
        <v>33.953899999999997</v>
      </c>
      <c r="AM33" s="637">
        <v>32.846699999999998</v>
      </c>
      <c r="AN33" s="637">
        <v>31.534199999999998</v>
      </c>
      <c r="AO33" s="637">
        <v>29.0397</v>
      </c>
      <c r="AP33" s="637">
        <v>27.701499999999999</v>
      </c>
      <c r="AQ33" s="637">
        <v>22.6935</v>
      </c>
      <c r="AR33" s="637">
        <v>26.502300000000002</v>
      </c>
      <c r="AS33" s="637">
        <v>20.267600000000002</v>
      </c>
      <c r="AT33" s="643">
        <v>31.507899999999999</v>
      </c>
      <c r="AU33" s="643">
        <v>23.375800000000002</v>
      </c>
      <c r="AV33" s="638">
        <v>27.058800000000002</v>
      </c>
      <c r="AX33" s="618" t="s">
        <v>63</v>
      </c>
      <c r="AY33" s="637">
        <v>24.2315</v>
      </c>
      <c r="AZ33" s="637">
        <v>32.854199999999999</v>
      </c>
      <c r="BA33" s="637">
        <v>39.4801</v>
      </c>
      <c r="BB33" s="637">
        <v>45.396599999999999</v>
      </c>
      <c r="BC33" s="637">
        <v>50.4893</v>
      </c>
      <c r="BD33" s="637">
        <v>52.207299999999996</v>
      </c>
      <c r="BE33" s="637">
        <v>55.706099999999999</v>
      </c>
      <c r="BF33" s="637">
        <v>56.097900000000003</v>
      </c>
      <c r="BG33" s="637">
        <v>61.740900000000003</v>
      </c>
      <c r="BH33" s="637">
        <v>54.355600000000003</v>
      </c>
      <c r="BI33" s="637">
        <v>55.127600000000001</v>
      </c>
      <c r="BJ33" s="643">
        <v>51.143500000000003</v>
      </c>
      <c r="BK33" s="643">
        <v>56.7958</v>
      </c>
      <c r="BL33" s="638">
        <v>54.235900000000001</v>
      </c>
      <c r="BN33" s="618" t="s">
        <v>63</v>
      </c>
      <c r="BO33" s="637">
        <v>9.7357999999999993</v>
      </c>
      <c r="BP33" s="637">
        <v>12.7471</v>
      </c>
      <c r="BQ33" s="637">
        <v>13.829000000000001</v>
      </c>
      <c r="BR33" s="637">
        <v>9.9977</v>
      </c>
      <c r="BS33" s="637">
        <v>8.9852000000000007</v>
      </c>
      <c r="BT33" s="637">
        <v>10.0624</v>
      </c>
      <c r="BU33" s="637">
        <v>9.5002999999999993</v>
      </c>
      <c r="BV33" s="637">
        <v>10.7349</v>
      </c>
      <c r="BW33" s="637">
        <v>11.994999999999999</v>
      </c>
      <c r="BX33" s="637">
        <v>13.905099999999999</v>
      </c>
      <c r="BY33" s="637">
        <v>20.463799999999999</v>
      </c>
      <c r="BZ33" s="643">
        <v>9.7202999999999999</v>
      </c>
      <c r="CA33" s="643">
        <v>15.369199999999999</v>
      </c>
      <c r="CB33" s="638">
        <v>12.8108</v>
      </c>
      <c r="CE33" s="618" t="s">
        <v>63</v>
      </c>
      <c r="CF33" s="637">
        <v>0.64239999999999997</v>
      </c>
      <c r="CG33" s="637">
        <v>1.0521</v>
      </c>
      <c r="CH33" s="637">
        <v>1.5896999999999999</v>
      </c>
      <c r="CI33" s="637">
        <v>1.9197</v>
      </c>
      <c r="CJ33" s="637">
        <v>1.9245000000000001</v>
      </c>
      <c r="CK33" s="637">
        <v>1.5468999999999999</v>
      </c>
      <c r="CL33" s="637">
        <v>2.0741000000000001</v>
      </c>
      <c r="CM33" s="637">
        <v>1.774</v>
      </c>
      <c r="CN33" s="637">
        <v>1.1681999999999999</v>
      </c>
      <c r="CO33" s="637">
        <v>2.5310999999999999</v>
      </c>
      <c r="CP33" s="637">
        <v>1.3926000000000001</v>
      </c>
      <c r="CQ33" s="643">
        <v>1.9034</v>
      </c>
      <c r="CR33" s="643">
        <v>1.5768</v>
      </c>
      <c r="CS33" s="638">
        <v>1.7246999999999999</v>
      </c>
      <c r="CU33" s="618" t="s">
        <v>63</v>
      </c>
      <c r="CV33" s="637">
        <v>28.617899999999999</v>
      </c>
      <c r="CW33" s="637">
        <v>19.976700000000001</v>
      </c>
      <c r="CX33" s="637">
        <v>12.194100000000001</v>
      </c>
      <c r="CY33" s="637">
        <v>8.7322000000000006</v>
      </c>
      <c r="CZ33" s="637">
        <v>5.7542999999999997</v>
      </c>
      <c r="DA33" s="637">
        <v>4.6492000000000004</v>
      </c>
      <c r="DB33" s="637">
        <v>3.6798000000000002</v>
      </c>
      <c r="DC33" s="637">
        <v>3.6918000000000002</v>
      </c>
      <c r="DD33" s="637">
        <v>2.4024000000000001</v>
      </c>
      <c r="DE33" s="637">
        <v>2.7059000000000002</v>
      </c>
      <c r="DF33" s="637">
        <v>2.7483</v>
      </c>
      <c r="DG33" s="643">
        <v>5.7248999999999999</v>
      </c>
      <c r="DH33" s="643">
        <v>2.8824000000000001</v>
      </c>
      <c r="DI33" s="638">
        <v>4.1696999999999997</v>
      </c>
    </row>
    <row r="34" spans="2:113" s="465" customFormat="1" ht="15.75" customHeight="1" x14ac:dyDescent="0.25">
      <c r="B34" s="622" t="s">
        <v>93</v>
      </c>
      <c r="C34" s="623">
        <v>1561.838</v>
      </c>
      <c r="D34" s="623">
        <v>1494.2524000000001</v>
      </c>
      <c r="E34" s="623">
        <v>1436.4428</v>
      </c>
      <c r="F34" s="623">
        <v>1255.9684999999999</v>
      </c>
      <c r="G34" s="623">
        <v>1137.4944</v>
      </c>
      <c r="H34" s="623">
        <v>1164.0707</v>
      </c>
      <c r="I34" s="623">
        <v>1215.2895000000001</v>
      </c>
      <c r="J34" s="623">
        <v>1412.1969999999999</v>
      </c>
      <c r="K34" s="623">
        <v>1528.4654</v>
      </c>
      <c r="L34" s="623">
        <v>1672.0334</v>
      </c>
      <c r="M34" s="623">
        <v>1320.2137</v>
      </c>
      <c r="N34" s="624">
        <v>1214.1482000000001</v>
      </c>
      <c r="O34" s="624">
        <v>1440.3050000000001</v>
      </c>
      <c r="P34" s="609">
        <v>1376.4324999999999</v>
      </c>
      <c r="R34" s="622" t="s">
        <v>93</v>
      </c>
      <c r="S34" s="623">
        <v>1561.838</v>
      </c>
      <c r="T34" s="623">
        <v>1493.0081</v>
      </c>
      <c r="U34" s="623">
        <v>1433.2317</v>
      </c>
      <c r="V34" s="623">
        <v>1254.1759999999999</v>
      </c>
      <c r="W34" s="623">
        <v>1133.9801</v>
      </c>
      <c r="X34" s="623">
        <v>1157.3056999999999</v>
      </c>
      <c r="Y34" s="623">
        <v>1210.1468</v>
      </c>
      <c r="Z34" s="623">
        <v>1407.125</v>
      </c>
      <c r="AA34" s="623">
        <v>1526.3784000000001</v>
      </c>
      <c r="AB34" s="623">
        <v>1671.3522</v>
      </c>
      <c r="AC34" s="623">
        <v>1320.0731000000001</v>
      </c>
      <c r="AD34" s="624">
        <v>1209.7374</v>
      </c>
      <c r="AE34" s="624">
        <v>1438.6891000000001</v>
      </c>
      <c r="AF34" s="609">
        <v>1374.0273</v>
      </c>
      <c r="AG34" s="632"/>
      <c r="AH34" s="622" t="s">
        <v>93</v>
      </c>
      <c r="AI34" s="639">
        <v>37.616999999999997</v>
      </c>
      <c r="AJ34" s="639">
        <v>38.734099999999998</v>
      </c>
      <c r="AK34" s="639">
        <v>37.4499</v>
      </c>
      <c r="AL34" s="639">
        <v>33.761899999999997</v>
      </c>
      <c r="AM34" s="639">
        <v>31.131599999999999</v>
      </c>
      <c r="AN34" s="639">
        <v>31.1343</v>
      </c>
      <c r="AO34" s="639">
        <v>28.273099999999999</v>
      </c>
      <c r="AP34" s="639">
        <v>25.2654</v>
      </c>
      <c r="AQ34" s="639">
        <v>23.7758</v>
      </c>
      <c r="AR34" s="639">
        <v>20.369700000000002</v>
      </c>
      <c r="AS34" s="639">
        <v>21.785799999999998</v>
      </c>
      <c r="AT34" s="644">
        <v>30.810099999999998</v>
      </c>
      <c r="AU34" s="644">
        <v>22.722300000000001</v>
      </c>
      <c r="AV34" s="640">
        <v>24.737200000000001</v>
      </c>
      <c r="AX34" s="622" t="s">
        <v>93</v>
      </c>
      <c r="AY34" s="639">
        <v>31.440200000000001</v>
      </c>
      <c r="AZ34" s="639">
        <v>35.643999999999998</v>
      </c>
      <c r="BA34" s="639">
        <v>40.218899999999998</v>
      </c>
      <c r="BB34" s="639">
        <v>45.5535</v>
      </c>
      <c r="BC34" s="639">
        <v>53.741199999999999</v>
      </c>
      <c r="BD34" s="639">
        <v>54.639000000000003</v>
      </c>
      <c r="BE34" s="639">
        <v>57.876100000000001</v>
      </c>
      <c r="BF34" s="639">
        <v>59.364600000000003</v>
      </c>
      <c r="BG34" s="639">
        <v>60.600200000000001</v>
      </c>
      <c r="BH34" s="639">
        <v>59.445599999999999</v>
      </c>
      <c r="BI34" s="639">
        <v>58.664000000000001</v>
      </c>
      <c r="BJ34" s="644">
        <v>53.175400000000003</v>
      </c>
      <c r="BK34" s="644">
        <v>59.449399999999997</v>
      </c>
      <c r="BL34" s="640">
        <v>57.886299999999999</v>
      </c>
      <c r="BN34" s="622" t="s">
        <v>93</v>
      </c>
      <c r="BO34" s="639">
        <v>8.6241000000000003</v>
      </c>
      <c r="BP34" s="639">
        <v>9.0105000000000004</v>
      </c>
      <c r="BQ34" s="639">
        <v>11.8931</v>
      </c>
      <c r="BR34" s="639">
        <v>9.5341000000000005</v>
      </c>
      <c r="BS34" s="639">
        <v>7.9657</v>
      </c>
      <c r="BT34" s="639">
        <v>8.1038999999999994</v>
      </c>
      <c r="BU34" s="639">
        <v>8.6640999999999995</v>
      </c>
      <c r="BV34" s="639">
        <v>10.664199999999999</v>
      </c>
      <c r="BW34" s="639">
        <v>10.360300000000001</v>
      </c>
      <c r="BX34" s="639">
        <v>13.855</v>
      </c>
      <c r="BY34" s="639">
        <v>12.149699999999999</v>
      </c>
      <c r="BZ34" s="644">
        <v>8.7818000000000005</v>
      </c>
      <c r="CA34" s="644">
        <v>11.6701</v>
      </c>
      <c r="CB34" s="640">
        <v>10.9506</v>
      </c>
      <c r="CE34" s="622" t="s">
        <v>93</v>
      </c>
      <c r="CF34" s="639">
        <v>1.2483</v>
      </c>
      <c r="CG34" s="639">
        <v>1.8082</v>
      </c>
      <c r="CH34" s="639">
        <v>1.5209999999999999</v>
      </c>
      <c r="CI34" s="639">
        <v>1.9363999999999999</v>
      </c>
      <c r="CJ34" s="639">
        <v>1.615</v>
      </c>
      <c r="CK34" s="639">
        <v>1.7842</v>
      </c>
      <c r="CL34" s="639">
        <v>1.5698000000000001</v>
      </c>
      <c r="CM34" s="639">
        <v>1.8743000000000001</v>
      </c>
      <c r="CN34" s="639">
        <v>2.2844000000000002</v>
      </c>
      <c r="CO34" s="639">
        <v>3.1735000000000002</v>
      </c>
      <c r="CP34" s="639">
        <v>2.5634999999999999</v>
      </c>
      <c r="CQ34" s="644">
        <v>1.6797</v>
      </c>
      <c r="CR34" s="644">
        <v>2.4634</v>
      </c>
      <c r="CS34" s="640">
        <v>2.2681</v>
      </c>
      <c r="CU34" s="622" t="s">
        <v>93</v>
      </c>
      <c r="CV34" s="639">
        <v>21.070499999999999</v>
      </c>
      <c r="CW34" s="639">
        <v>14.8032</v>
      </c>
      <c r="CX34" s="639">
        <v>8.9170999999999996</v>
      </c>
      <c r="CY34" s="639">
        <v>9.2141000000000002</v>
      </c>
      <c r="CZ34" s="639">
        <v>5.5465</v>
      </c>
      <c r="DA34" s="639">
        <v>4.3385999999999996</v>
      </c>
      <c r="DB34" s="639">
        <v>3.6168999999999998</v>
      </c>
      <c r="DC34" s="639">
        <v>2.8315000000000001</v>
      </c>
      <c r="DD34" s="639">
        <v>2.9792999999999998</v>
      </c>
      <c r="DE34" s="639">
        <v>3.1560999999999999</v>
      </c>
      <c r="DF34" s="639">
        <v>4.8369</v>
      </c>
      <c r="DG34" s="644">
        <v>5.5529999999999999</v>
      </c>
      <c r="DH34" s="644">
        <v>3.6949000000000001</v>
      </c>
      <c r="DI34" s="640">
        <v>4.1577999999999999</v>
      </c>
    </row>
    <row r="35" spans="2:113" s="571" customFormat="1" ht="15.75" customHeight="1" x14ac:dyDescent="0.25">
      <c r="B35" s="618" t="s">
        <v>135</v>
      </c>
      <c r="C35" s="619">
        <v>1500.739</v>
      </c>
      <c r="D35" s="619">
        <v>897.61339999999996</v>
      </c>
      <c r="E35" s="619">
        <v>771.23559999999998</v>
      </c>
      <c r="F35" s="619">
        <v>783.5874</v>
      </c>
      <c r="G35" s="619">
        <v>1007.146</v>
      </c>
      <c r="H35" s="619">
        <v>1065.7083</v>
      </c>
      <c r="I35" s="619">
        <v>1204.3484000000001</v>
      </c>
      <c r="J35" s="619">
        <v>1311.5424</v>
      </c>
      <c r="K35" s="619">
        <v>1437.4815000000001</v>
      </c>
      <c r="L35" s="619">
        <v>1614.1034</v>
      </c>
      <c r="M35" s="619">
        <v>2920.0610000000001</v>
      </c>
      <c r="N35" s="620">
        <v>1036.1643999999999</v>
      </c>
      <c r="O35" s="620">
        <v>1837.6516999999999</v>
      </c>
      <c r="P35" s="621">
        <v>1716.3447000000001</v>
      </c>
      <c r="R35" s="618" t="s">
        <v>135</v>
      </c>
      <c r="S35" s="619">
        <v>1500.739</v>
      </c>
      <c r="T35" s="619">
        <v>897.61339999999996</v>
      </c>
      <c r="U35" s="619">
        <v>770.67510000000004</v>
      </c>
      <c r="V35" s="619">
        <v>782.95119999999997</v>
      </c>
      <c r="W35" s="619">
        <v>1006.9787</v>
      </c>
      <c r="X35" s="619">
        <v>1065.2114999999999</v>
      </c>
      <c r="Y35" s="619">
        <v>1203.0559000000001</v>
      </c>
      <c r="Z35" s="619">
        <v>1310.0006000000001</v>
      </c>
      <c r="AA35" s="619">
        <v>1436.3824999999999</v>
      </c>
      <c r="AB35" s="619">
        <v>1612.2597000000001</v>
      </c>
      <c r="AC35" s="619">
        <v>2917.4607000000001</v>
      </c>
      <c r="AD35" s="620">
        <v>1035.3523</v>
      </c>
      <c r="AE35" s="620">
        <v>1835.9309000000001</v>
      </c>
      <c r="AF35" s="621">
        <v>1714.7615000000001</v>
      </c>
      <c r="AG35" s="632"/>
      <c r="AH35" s="618" t="s">
        <v>135</v>
      </c>
      <c r="AI35" s="637">
        <v>47.899500000000003</v>
      </c>
      <c r="AJ35" s="637">
        <v>35.222999999999999</v>
      </c>
      <c r="AK35" s="637">
        <v>36.194800000000001</v>
      </c>
      <c r="AL35" s="637">
        <v>37.6509</v>
      </c>
      <c r="AM35" s="637">
        <v>35.723700000000001</v>
      </c>
      <c r="AN35" s="637">
        <v>32.721600000000002</v>
      </c>
      <c r="AO35" s="637">
        <v>30.776399999999999</v>
      </c>
      <c r="AP35" s="637">
        <v>28.790199999999999</v>
      </c>
      <c r="AQ35" s="637">
        <v>27.1951</v>
      </c>
      <c r="AR35" s="637">
        <v>25.2715</v>
      </c>
      <c r="AS35" s="637">
        <v>13.6997</v>
      </c>
      <c r="AT35" s="643">
        <v>33.225299999999997</v>
      </c>
      <c r="AU35" s="643">
        <v>21.5488</v>
      </c>
      <c r="AV35" s="638">
        <v>22.6157</v>
      </c>
      <c r="AX35" s="618" t="s">
        <v>135</v>
      </c>
      <c r="AY35" s="637">
        <v>24.500599999999999</v>
      </c>
      <c r="AZ35" s="637">
        <v>26.3965</v>
      </c>
      <c r="BA35" s="637">
        <v>32.581899999999997</v>
      </c>
      <c r="BB35" s="637">
        <v>42.592599999999997</v>
      </c>
      <c r="BC35" s="637">
        <v>51.984400000000001</v>
      </c>
      <c r="BD35" s="637">
        <v>56.194600000000001</v>
      </c>
      <c r="BE35" s="637">
        <v>58.553199999999997</v>
      </c>
      <c r="BF35" s="637">
        <v>61.308700000000002</v>
      </c>
      <c r="BG35" s="637">
        <v>61.4651</v>
      </c>
      <c r="BH35" s="637">
        <v>60.2256</v>
      </c>
      <c r="BI35" s="637">
        <v>39.74</v>
      </c>
      <c r="BJ35" s="643">
        <v>53.472900000000003</v>
      </c>
      <c r="BK35" s="643">
        <v>52.563499999999998</v>
      </c>
      <c r="BL35" s="638">
        <v>52.646599999999999</v>
      </c>
      <c r="BN35" s="618" t="s">
        <v>135</v>
      </c>
      <c r="BO35" s="637">
        <v>9.3066999999999993</v>
      </c>
      <c r="BP35" s="637">
        <v>20.2029</v>
      </c>
      <c r="BQ35" s="637">
        <v>19.914400000000001</v>
      </c>
      <c r="BR35" s="637">
        <v>10.9527</v>
      </c>
      <c r="BS35" s="637">
        <v>6.2563000000000004</v>
      </c>
      <c r="BT35" s="637">
        <v>5.5857999999999999</v>
      </c>
      <c r="BU35" s="637">
        <v>6.5606999999999998</v>
      </c>
      <c r="BV35" s="637">
        <v>5.9271000000000003</v>
      </c>
      <c r="BW35" s="637">
        <v>7.1024000000000003</v>
      </c>
      <c r="BX35" s="637">
        <v>9.2828999999999997</v>
      </c>
      <c r="BY35" s="637">
        <v>42.3797</v>
      </c>
      <c r="BZ35" s="643">
        <v>7.5843999999999996</v>
      </c>
      <c r="CA35" s="643">
        <v>21.4712</v>
      </c>
      <c r="CB35" s="638">
        <v>20.202300000000001</v>
      </c>
      <c r="CE35" s="618" t="s">
        <v>135</v>
      </c>
      <c r="CF35" s="637">
        <v>0.61729999999999996</v>
      </c>
      <c r="CG35" s="637">
        <v>1.2266999999999999</v>
      </c>
      <c r="CH35" s="637">
        <v>1.1636</v>
      </c>
      <c r="CI35" s="637">
        <v>1.2235</v>
      </c>
      <c r="CJ35" s="637">
        <v>1.6073999999999999</v>
      </c>
      <c r="CK35" s="637">
        <v>1.6129</v>
      </c>
      <c r="CL35" s="637">
        <v>1.3069</v>
      </c>
      <c r="CM35" s="637">
        <v>1.5547</v>
      </c>
      <c r="CN35" s="637">
        <v>1.8839999999999999</v>
      </c>
      <c r="CO35" s="637">
        <v>2.6160999999999999</v>
      </c>
      <c r="CP35" s="637">
        <v>2.5352999999999999</v>
      </c>
      <c r="CQ35" s="643">
        <v>1.3786</v>
      </c>
      <c r="CR35" s="643">
        <v>2.2806000000000002</v>
      </c>
      <c r="CS35" s="638">
        <v>2.1981999999999999</v>
      </c>
      <c r="CU35" s="618" t="s">
        <v>135</v>
      </c>
      <c r="CV35" s="637">
        <v>17.675999999999998</v>
      </c>
      <c r="CW35" s="637">
        <v>16.950900000000001</v>
      </c>
      <c r="CX35" s="637">
        <v>10.145300000000001</v>
      </c>
      <c r="CY35" s="637">
        <v>7.5803000000000003</v>
      </c>
      <c r="CZ35" s="637">
        <v>4.4282000000000004</v>
      </c>
      <c r="DA35" s="637">
        <v>3.8851</v>
      </c>
      <c r="DB35" s="637">
        <v>2.8028</v>
      </c>
      <c r="DC35" s="637">
        <v>2.4192999999999998</v>
      </c>
      <c r="DD35" s="637">
        <v>2.3532999999999999</v>
      </c>
      <c r="DE35" s="637">
        <v>2.6038999999999999</v>
      </c>
      <c r="DF35" s="637">
        <v>1.6453</v>
      </c>
      <c r="DG35" s="643">
        <v>4.3387000000000002</v>
      </c>
      <c r="DH35" s="643">
        <v>2.1358999999999999</v>
      </c>
      <c r="DI35" s="638">
        <v>2.3371</v>
      </c>
    </row>
    <row r="36" spans="2:113" s="474" customFormat="1" ht="15.75" customHeight="1" x14ac:dyDescent="0.25">
      <c r="B36" s="976" t="s">
        <v>807</v>
      </c>
      <c r="C36" s="989" t="s">
        <v>102</v>
      </c>
      <c r="D36" s="977">
        <v>3587.0509000000002</v>
      </c>
      <c r="E36" s="977">
        <v>4389.2488000000003</v>
      </c>
      <c r="F36" s="977">
        <v>1865.9446</v>
      </c>
      <c r="G36" s="977">
        <v>1913.088</v>
      </c>
      <c r="H36" s="977">
        <v>1776.8259</v>
      </c>
      <c r="I36" s="977">
        <v>1363.5952</v>
      </c>
      <c r="J36" s="977">
        <v>1328.1681000000001</v>
      </c>
      <c r="K36" s="977">
        <v>1453.8176000000001</v>
      </c>
      <c r="L36" s="977">
        <v>1396.5822000000001</v>
      </c>
      <c r="M36" s="977">
        <v>1391.8427999999999</v>
      </c>
      <c r="N36" s="978">
        <v>1489.5224000000001</v>
      </c>
      <c r="O36" s="978">
        <v>1398.1592000000001</v>
      </c>
      <c r="P36" s="979">
        <v>1412.1748</v>
      </c>
      <c r="R36" s="976" t="s">
        <v>807</v>
      </c>
      <c r="S36" s="989" t="s">
        <v>102</v>
      </c>
      <c r="T36" s="977">
        <v>3587.0509000000002</v>
      </c>
      <c r="U36" s="977">
        <v>4389.2488000000003</v>
      </c>
      <c r="V36" s="977">
        <v>1865.9446</v>
      </c>
      <c r="W36" s="977">
        <v>1913.088</v>
      </c>
      <c r="X36" s="977">
        <v>1745.1007</v>
      </c>
      <c r="Y36" s="977">
        <v>1341.9177999999999</v>
      </c>
      <c r="Z36" s="977">
        <v>1323.2846</v>
      </c>
      <c r="AA36" s="977">
        <v>1443.5005000000001</v>
      </c>
      <c r="AB36" s="977">
        <v>1390.2498000000001</v>
      </c>
      <c r="AC36" s="977">
        <v>1387.2286999999999</v>
      </c>
      <c r="AD36" s="978">
        <v>1469.6878999999999</v>
      </c>
      <c r="AE36" s="978">
        <v>1391.1233999999999</v>
      </c>
      <c r="AF36" s="979">
        <v>1403.1756</v>
      </c>
      <c r="AG36" s="984"/>
      <c r="AH36" s="976" t="s">
        <v>807</v>
      </c>
      <c r="AI36" s="990" t="s">
        <v>102</v>
      </c>
      <c r="AJ36" s="991">
        <v>25.625599999999999</v>
      </c>
      <c r="AK36" s="991">
        <v>36.675600000000003</v>
      </c>
      <c r="AL36" s="991">
        <v>21.936499999999999</v>
      </c>
      <c r="AM36" s="991">
        <v>20.965499999999999</v>
      </c>
      <c r="AN36" s="991">
        <v>17.081399999999999</v>
      </c>
      <c r="AO36" s="991">
        <v>20.888300000000001</v>
      </c>
      <c r="AP36" s="991">
        <v>17.176300000000001</v>
      </c>
      <c r="AQ36" s="991">
        <v>18.5548</v>
      </c>
      <c r="AR36" s="991">
        <v>13.595499999999999</v>
      </c>
      <c r="AS36" s="991">
        <v>21.7181</v>
      </c>
      <c r="AT36" s="992">
        <v>20.5276</v>
      </c>
      <c r="AU36" s="992">
        <v>17.217099999999999</v>
      </c>
      <c r="AV36" s="993">
        <v>17.752700000000001</v>
      </c>
      <c r="AX36" s="976" t="s">
        <v>807</v>
      </c>
      <c r="AY36" s="990" t="s">
        <v>102</v>
      </c>
      <c r="AZ36" s="991">
        <v>66.524199999999993</v>
      </c>
      <c r="BA36" s="991">
        <v>57.503700000000002</v>
      </c>
      <c r="BB36" s="991">
        <v>65.350800000000007</v>
      </c>
      <c r="BC36" s="991">
        <v>66.197599999999994</v>
      </c>
      <c r="BD36" s="991">
        <v>66.153099999999995</v>
      </c>
      <c r="BE36" s="991">
        <v>65.133899999999997</v>
      </c>
      <c r="BF36" s="991">
        <v>64.415700000000001</v>
      </c>
      <c r="BG36" s="991">
        <v>63.5627</v>
      </c>
      <c r="BH36" s="991">
        <v>68.056399999999996</v>
      </c>
      <c r="BI36" s="991">
        <v>57.730899999999998</v>
      </c>
      <c r="BJ36" s="992">
        <v>65.360299999999995</v>
      </c>
      <c r="BK36" s="992">
        <v>64.268699999999995</v>
      </c>
      <c r="BL36" s="993">
        <v>64.445400000000006</v>
      </c>
      <c r="BN36" s="976" t="s">
        <v>807</v>
      </c>
      <c r="BO36" s="990" t="s">
        <v>102</v>
      </c>
      <c r="BP36" s="991">
        <v>1.7867999999999999</v>
      </c>
      <c r="BQ36" s="991">
        <v>0.76080000000000003</v>
      </c>
      <c r="BR36" s="991">
        <v>7.5608000000000004</v>
      </c>
      <c r="BS36" s="991">
        <v>9.2474000000000007</v>
      </c>
      <c r="BT36" s="991">
        <v>9.3846000000000007</v>
      </c>
      <c r="BU36" s="991">
        <v>10.290100000000001</v>
      </c>
      <c r="BV36" s="991">
        <v>14.3223</v>
      </c>
      <c r="BW36" s="991">
        <v>14.618</v>
      </c>
      <c r="BX36" s="991">
        <v>13.600099999999999</v>
      </c>
      <c r="BY36" s="991">
        <v>15.9895</v>
      </c>
      <c r="BZ36" s="992">
        <v>9.7975999999999992</v>
      </c>
      <c r="CA36" s="992">
        <v>14.442</v>
      </c>
      <c r="CB36" s="993">
        <v>13.6905</v>
      </c>
      <c r="CE36" s="976" t="s">
        <v>807</v>
      </c>
      <c r="CF36" s="990" t="s">
        <v>102</v>
      </c>
      <c r="CG36" s="991">
        <v>3.9800000000000002E-2</v>
      </c>
      <c r="CH36" s="991">
        <v>0.17319999999999999</v>
      </c>
      <c r="CI36" s="991">
        <v>0.5333</v>
      </c>
      <c r="CJ36" s="991">
        <v>0.43009999999999998</v>
      </c>
      <c r="CK36" s="991">
        <v>0.75039999999999996</v>
      </c>
      <c r="CL36" s="991">
        <v>0.85799999999999998</v>
      </c>
      <c r="CM36" s="991">
        <v>1.0499000000000001</v>
      </c>
      <c r="CN36" s="991">
        <v>1.4975000000000001</v>
      </c>
      <c r="CO36" s="991">
        <v>2.3479000000000001</v>
      </c>
      <c r="CP36" s="991">
        <v>2.1193</v>
      </c>
      <c r="CQ36" s="992">
        <v>0.77290000000000003</v>
      </c>
      <c r="CR36" s="992">
        <v>1.7356</v>
      </c>
      <c r="CS36" s="993">
        <v>1.5799000000000001</v>
      </c>
      <c r="CU36" s="976" t="s">
        <v>807</v>
      </c>
      <c r="CV36" s="990" t="s">
        <v>102</v>
      </c>
      <c r="CW36" s="991">
        <v>6.0235000000000003</v>
      </c>
      <c r="CX36" s="991">
        <v>4.8867000000000003</v>
      </c>
      <c r="CY36" s="991">
        <v>4.6186999999999996</v>
      </c>
      <c r="CZ36" s="991">
        <v>3.1595</v>
      </c>
      <c r="DA36" s="991">
        <v>6.6304999999999996</v>
      </c>
      <c r="DB36" s="991">
        <v>2.8296999999999999</v>
      </c>
      <c r="DC36" s="991">
        <v>3.0358000000000001</v>
      </c>
      <c r="DD36" s="991">
        <v>1.7669999999999999</v>
      </c>
      <c r="DE36" s="991">
        <v>2.4</v>
      </c>
      <c r="DF36" s="991">
        <v>2.4422000000000001</v>
      </c>
      <c r="DG36" s="992">
        <v>3.5415999999999999</v>
      </c>
      <c r="DH36" s="992">
        <v>2.3365</v>
      </c>
      <c r="DI36" s="993">
        <v>2.5314999999999999</v>
      </c>
    </row>
    <row r="37" spans="2:113" s="465" customFormat="1" ht="15.75" customHeight="1" x14ac:dyDescent="0.25">
      <c r="B37" s="850" t="s">
        <v>811</v>
      </c>
      <c r="C37" s="619" t="s">
        <v>102</v>
      </c>
      <c r="D37" s="619" t="s">
        <v>102</v>
      </c>
      <c r="E37" s="619" t="s">
        <v>102</v>
      </c>
      <c r="F37" s="619">
        <v>1963.2692</v>
      </c>
      <c r="G37" s="619">
        <v>1562.7083</v>
      </c>
      <c r="H37" s="619">
        <v>2024.7141999999999</v>
      </c>
      <c r="I37" s="619">
        <v>1350.0116</v>
      </c>
      <c r="J37" s="619">
        <v>1676.1673000000001</v>
      </c>
      <c r="K37" s="619">
        <v>1641.1523</v>
      </c>
      <c r="L37" s="619">
        <v>1692.1486</v>
      </c>
      <c r="M37" s="619" t="s">
        <v>102</v>
      </c>
      <c r="N37" s="620">
        <v>1504.2493999999999</v>
      </c>
      <c r="O37" s="620">
        <v>1663.9131</v>
      </c>
      <c r="P37" s="621">
        <v>1628.0817999999999</v>
      </c>
      <c r="R37" s="850" t="s">
        <v>811</v>
      </c>
      <c r="S37" s="619" t="s">
        <v>102</v>
      </c>
      <c r="T37" s="619" t="s">
        <v>102</v>
      </c>
      <c r="U37" s="619" t="s">
        <v>102</v>
      </c>
      <c r="V37" s="619">
        <v>1963.2692</v>
      </c>
      <c r="W37" s="619">
        <v>1562.7083</v>
      </c>
      <c r="X37" s="619">
        <v>2013.0635</v>
      </c>
      <c r="Y37" s="619">
        <v>1338.9005</v>
      </c>
      <c r="Z37" s="619">
        <v>1676.1673000000001</v>
      </c>
      <c r="AA37" s="619">
        <v>1634.614</v>
      </c>
      <c r="AB37" s="619">
        <v>1677.2338999999999</v>
      </c>
      <c r="AC37" s="619" t="s">
        <v>102</v>
      </c>
      <c r="AD37" s="620">
        <v>1494.5361</v>
      </c>
      <c r="AE37" s="620">
        <v>1658.452</v>
      </c>
      <c r="AF37" s="621">
        <v>1621.6665</v>
      </c>
      <c r="AG37" s="632"/>
      <c r="AH37" s="850" t="s">
        <v>811</v>
      </c>
      <c r="AI37" s="878" t="s">
        <v>102</v>
      </c>
      <c r="AJ37" s="878" t="s">
        <v>102</v>
      </c>
      <c r="AK37" s="878" t="s">
        <v>102</v>
      </c>
      <c r="AL37" s="878">
        <v>20.782</v>
      </c>
      <c r="AM37" s="878">
        <v>25.817499999999999</v>
      </c>
      <c r="AN37" s="878">
        <v>13.9947</v>
      </c>
      <c r="AO37" s="878">
        <v>21.733000000000001</v>
      </c>
      <c r="AP37" s="878">
        <v>15.3568</v>
      </c>
      <c r="AQ37" s="878">
        <v>18.086400000000001</v>
      </c>
      <c r="AR37" s="878">
        <v>10.766999999999999</v>
      </c>
      <c r="AS37" s="878" t="s">
        <v>102</v>
      </c>
      <c r="AT37" s="879">
        <v>20.3993</v>
      </c>
      <c r="AU37" s="879">
        <v>15.689399999999999</v>
      </c>
      <c r="AV37" s="880">
        <v>16.666</v>
      </c>
      <c r="AX37" s="850" t="s">
        <v>811</v>
      </c>
      <c r="AY37" s="637" t="s">
        <v>102</v>
      </c>
      <c r="AZ37" s="637" t="s">
        <v>102</v>
      </c>
      <c r="BA37" s="637" t="s">
        <v>102</v>
      </c>
      <c r="BB37" s="637">
        <v>64.945599999999999</v>
      </c>
      <c r="BC37" s="637">
        <v>58.562600000000003</v>
      </c>
      <c r="BD37" s="637">
        <v>68.494299999999996</v>
      </c>
      <c r="BE37" s="637">
        <v>65.490200000000002</v>
      </c>
      <c r="BF37" s="637">
        <v>67.650099999999995</v>
      </c>
      <c r="BG37" s="637">
        <v>71.476799999999997</v>
      </c>
      <c r="BH37" s="637">
        <v>66.359700000000004</v>
      </c>
      <c r="BI37" s="637" t="s">
        <v>102</v>
      </c>
      <c r="BJ37" s="643">
        <v>65.561400000000006</v>
      </c>
      <c r="BK37" s="643">
        <v>69.043800000000005</v>
      </c>
      <c r="BL37" s="638">
        <v>68.321700000000007</v>
      </c>
      <c r="BN37" s="850" t="s">
        <v>811</v>
      </c>
      <c r="BO37" s="637" t="s">
        <v>102</v>
      </c>
      <c r="BP37" s="637" t="s">
        <v>102</v>
      </c>
      <c r="BQ37" s="637" t="s">
        <v>102</v>
      </c>
      <c r="BR37" s="637">
        <v>9.5060000000000002</v>
      </c>
      <c r="BS37" s="637">
        <v>12.677199999999999</v>
      </c>
      <c r="BT37" s="637">
        <v>7.0351999999999997</v>
      </c>
      <c r="BU37" s="637">
        <v>9.5917999999999992</v>
      </c>
      <c r="BV37" s="637">
        <v>11.840199999999999</v>
      </c>
      <c r="BW37" s="637">
        <v>7.0288000000000004</v>
      </c>
      <c r="BX37" s="637">
        <v>18.835799999999999</v>
      </c>
      <c r="BY37" s="637" t="s">
        <v>102</v>
      </c>
      <c r="BZ37" s="643">
        <v>9.2903000000000002</v>
      </c>
      <c r="CA37" s="643">
        <v>11.0566</v>
      </c>
      <c r="CB37" s="638">
        <v>10.690300000000001</v>
      </c>
      <c r="CE37" s="850" t="s">
        <v>811</v>
      </c>
      <c r="CF37" s="637" t="s">
        <v>102</v>
      </c>
      <c r="CG37" s="637" t="s">
        <v>102</v>
      </c>
      <c r="CH37" s="637" t="s">
        <v>102</v>
      </c>
      <c r="CI37" s="637">
        <v>0.82269999999999999</v>
      </c>
      <c r="CJ37" s="637">
        <v>0.27539999999999998</v>
      </c>
      <c r="CK37" s="637">
        <v>0.78300000000000003</v>
      </c>
      <c r="CL37" s="637">
        <v>0.97919999999999996</v>
      </c>
      <c r="CM37" s="637">
        <v>1.4493</v>
      </c>
      <c r="CN37" s="637">
        <v>1.4049</v>
      </c>
      <c r="CO37" s="637">
        <v>2.8694999999999999</v>
      </c>
      <c r="CP37" s="637" t="s">
        <v>102</v>
      </c>
      <c r="CQ37" s="643">
        <v>0.87839999999999996</v>
      </c>
      <c r="CR37" s="643">
        <v>1.6865000000000001</v>
      </c>
      <c r="CS37" s="638">
        <v>1.5188999999999999</v>
      </c>
      <c r="CU37" s="850" t="s">
        <v>811</v>
      </c>
      <c r="CV37" s="637" t="s">
        <v>102</v>
      </c>
      <c r="CW37" s="637" t="s">
        <v>102</v>
      </c>
      <c r="CX37" s="637" t="s">
        <v>102</v>
      </c>
      <c r="CY37" s="637">
        <v>3.9436</v>
      </c>
      <c r="CZ37" s="637">
        <v>2.6673</v>
      </c>
      <c r="DA37" s="637">
        <v>9.6927000000000003</v>
      </c>
      <c r="DB37" s="637">
        <v>2.2057000000000002</v>
      </c>
      <c r="DC37" s="637">
        <v>3.7035999999999998</v>
      </c>
      <c r="DD37" s="637">
        <v>2.0030000000000001</v>
      </c>
      <c r="DE37" s="637">
        <v>1.1678999999999999</v>
      </c>
      <c r="DF37" s="637" t="s">
        <v>102</v>
      </c>
      <c r="DG37" s="643">
        <v>3.8706</v>
      </c>
      <c r="DH37" s="643">
        <v>2.5238</v>
      </c>
      <c r="DI37" s="638">
        <v>2.8031000000000001</v>
      </c>
    </row>
    <row r="38" spans="2:113" s="465" customFormat="1" ht="15.75" customHeight="1" x14ac:dyDescent="0.25">
      <c r="B38" s="851" t="s">
        <v>812</v>
      </c>
      <c r="C38" s="623" t="s">
        <v>102</v>
      </c>
      <c r="D38" s="623" t="s">
        <v>102</v>
      </c>
      <c r="E38" s="623" t="s">
        <v>102</v>
      </c>
      <c r="F38" s="623">
        <v>2165.0315999999998</v>
      </c>
      <c r="G38" s="623">
        <v>1723.7353000000001</v>
      </c>
      <c r="H38" s="623">
        <v>1749.6492000000001</v>
      </c>
      <c r="I38" s="623">
        <v>1478.1437000000001</v>
      </c>
      <c r="J38" s="623">
        <v>1374.1256000000001</v>
      </c>
      <c r="K38" s="623">
        <v>1739.5509999999999</v>
      </c>
      <c r="L38" s="623">
        <v>1911.9679000000001</v>
      </c>
      <c r="M38" s="623" t="s">
        <v>102</v>
      </c>
      <c r="N38" s="624">
        <v>1627.8776</v>
      </c>
      <c r="O38" s="624">
        <v>1610.308</v>
      </c>
      <c r="P38" s="609">
        <v>1614.9469999999999</v>
      </c>
      <c r="R38" s="851" t="s">
        <v>812</v>
      </c>
      <c r="S38" s="623" t="s">
        <v>102</v>
      </c>
      <c r="T38" s="623" t="s">
        <v>102</v>
      </c>
      <c r="U38" s="623" t="s">
        <v>102</v>
      </c>
      <c r="V38" s="623">
        <v>2165.0315999999998</v>
      </c>
      <c r="W38" s="623">
        <v>1723.7353000000001</v>
      </c>
      <c r="X38" s="623">
        <v>1699.5256999999999</v>
      </c>
      <c r="Y38" s="623">
        <v>1436.0530000000001</v>
      </c>
      <c r="Z38" s="623">
        <v>1362.2862</v>
      </c>
      <c r="AA38" s="623">
        <v>1714.5936999999999</v>
      </c>
      <c r="AB38" s="623">
        <v>1888.7668000000001</v>
      </c>
      <c r="AC38" s="623" t="s">
        <v>102</v>
      </c>
      <c r="AD38" s="624">
        <v>1592.0740000000001</v>
      </c>
      <c r="AE38" s="624">
        <v>1592.2361000000001</v>
      </c>
      <c r="AF38" s="609">
        <v>1592.1932999999999</v>
      </c>
      <c r="AG38" s="632"/>
      <c r="AH38" s="851" t="s">
        <v>812</v>
      </c>
      <c r="AI38" s="881" t="s">
        <v>102</v>
      </c>
      <c r="AJ38" s="881" t="s">
        <v>102</v>
      </c>
      <c r="AK38" s="881" t="s">
        <v>102</v>
      </c>
      <c r="AL38" s="881">
        <v>18.942599999999999</v>
      </c>
      <c r="AM38" s="881">
        <v>16.455100000000002</v>
      </c>
      <c r="AN38" s="881">
        <v>18.855699999999999</v>
      </c>
      <c r="AO38" s="881">
        <v>22.430900000000001</v>
      </c>
      <c r="AP38" s="881">
        <v>15.7692</v>
      </c>
      <c r="AQ38" s="881">
        <v>11.08</v>
      </c>
      <c r="AR38" s="881">
        <v>9.1805000000000003</v>
      </c>
      <c r="AS38" s="881" t="s">
        <v>102</v>
      </c>
      <c r="AT38" s="882">
        <v>20.517800000000001</v>
      </c>
      <c r="AU38" s="882">
        <v>12.391400000000001</v>
      </c>
      <c r="AV38" s="883">
        <v>14.5543</v>
      </c>
      <c r="AX38" s="851" t="s">
        <v>812</v>
      </c>
      <c r="AY38" s="639" t="s">
        <v>102</v>
      </c>
      <c r="AZ38" s="639" t="s">
        <v>102</v>
      </c>
      <c r="BA38" s="639" t="s">
        <v>102</v>
      </c>
      <c r="BB38" s="639">
        <v>67.262900000000002</v>
      </c>
      <c r="BC38" s="639">
        <v>65.793099999999995</v>
      </c>
      <c r="BD38" s="639">
        <v>64.406099999999995</v>
      </c>
      <c r="BE38" s="639">
        <v>62.805100000000003</v>
      </c>
      <c r="BF38" s="639">
        <v>61.808799999999998</v>
      </c>
      <c r="BG38" s="639">
        <v>63.350099999999998</v>
      </c>
      <c r="BH38" s="639">
        <v>67.426500000000004</v>
      </c>
      <c r="BI38" s="639" t="s">
        <v>102</v>
      </c>
      <c r="BJ38" s="644">
        <v>64.059700000000007</v>
      </c>
      <c r="BK38" s="644">
        <v>64.077600000000004</v>
      </c>
      <c r="BL38" s="640">
        <v>64.072900000000004</v>
      </c>
      <c r="BN38" s="851" t="s">
        <v>812</v>
      </c>
      <c r="BO38" s="639" t="s">
        <v>102</v>
      </c>
      <c r="BP38" s="639" t="s">
        <v>102</v>
      </c>
      <c r="BQ38" s="639" t="s">
        <v>102</v>
      </c>
      <c r="BR38" s="639">
        <v>8.6114999999999995</v>
      </c>
      <c r="BS38" s="639">
        <v>13.797800000000001</v>
      </c>
      <c r="BT38" s="639">
        <v>11.588800000000001</v>
      </c>
      <c r="BU38" s="639">
        <v>11.625299999999999</v>
      </c>
      <c r="BV38" s="639">
        <v>18.675799999999999</v>
      </c>
      <c r="BW38" s="639">
        <v>24.328399999999998</v>
      </c>
      <c r="BX38" s="639">
        <v>16.8079</v>
      </c>
      <c r="BY38" s="639" t="s">
        <v>102</v>
      </c>
      <c r="BZ38" s="644">
        <v>11.459</v>
      </c>
      <c r="CA38" s="644">
        <v>19.455100000000002</v>
      </c>
      <c r="CB38" s="640">
        <v>17.326899999999998</v>
      </c>
      <c r="CE38" s="851" t="s">
        <v>812</v>
      </c>
      <c r="CF38" s="639" t="s">
        <v>102</v>
      </c>
      <c r="CG38" s="639" t="s">
        <v>102</v>
      </c>
      <c r="CH38" s="639" t="s">
        <v>102</v>
      </c>
      <c r="CI38" s="639">
        <v>0.28639999999999999</v>
      </c>
      <c r="CJ38" s="639">
        <v>0.3417</v>
      </c>
      <c r="CK38" s="639">
        <v>0.83169999999999999</v>
      </c>
      <c r="CL38" s="639">
        <v>0.69830000000000003</v>
      </c>
      <c r="CM38" s="639">
        <v>0.86709999999999998</v>
      </c>
      <c r="CN38" s="639">
        <v>0.53890000000000005</v>
      </c>
      <c r="CO38" s="639">
        <v>4.9298999999999999</v>
      </c>
      <c r="CP38" s="639" t="s">
        <v>102</v>
      </c>
      <c r="CQ38" s="644">
        <v>0.64159999999999995</v>
      </c>
      <c r="CR38" s="644">
        <v>2.149</v>
      </c>
      <c r="CS38" s="640">
        <v>1.7478</v>
      </c>
      <c r="CU38" s="851" t="s">
        <v>812</v>
      </c>
      <c r="CV38" s="639" t="s">
        <v>102</v>
      </c>
      <c r="CW38" s="639" t="s">
        <v>102</v>
      </c>
      <c r="CX38" s="639" t="s">
        <v>102</v>
      </c>
      <c r="CY38" s="639">
        <v>4.8966000000000003</v>
      </c>
      <c r="CZ38" s="639">
        <v>3.6122000000000001</v>
      </c>
      <c r="DA38" s="639">
        <v>4.3177000000000003</v>
      </c>
      <c r="DB38" s="639">
        <v>2.4403999999999999</v>
      </c>
      <c r="DC38" s="639">
        <v>2.8791000000000002</v>
      </c>
      <c r="DD38" s="639">
        <v>0.70269999999999999</v>
      </c>
      <c r="DE38" s="639">
        <v>1.6552</v>
      </c>
      <c r="DF38" s="639" t="s">
        <v>102</v>
      </c>
      <c r="DG38" s="644">
        <v>3.3218999999999999</v>
      </c>
      <c r="DH38" s="644">
        <v>1.9269000000000001</v>
      </c>
      <c r="DI38" s="640">
        <v>2.2982</v>
      </c>
    </row>
    <row r="39" spans="2:113" s="465" customFormat="1" ht="15.75" customHeight="1" x14ac:dyDescent="0.25">
      <c r="B39" s="850" t="s">
        <v>813</v>
      </c>
      <c r="C39" s="619" t="s">
        <v>102</v>
      </c>
      <c r="D39" s="619">
        <v>3587.0509000000002</v>
      </c>
      <c r="E39" s="619">
        <v>4389.2488000000003</v>
      </c>
      <c r="F39" s="619">
        <v>1315.7900999999999</v>
      </c>
      <c r="G39" s="619">
        <v>2310.4738000000002</v>
      </c>
      <c r="H39" s="619">
        <v>1186.9541999999999</v>
      </c>
      <c r="I39" s="619">
        <v>1142.6371999999999</v>
      </c>
      <c r="J39" s="619">
        <v>1108.2759000000001</v>
      </c>
      <c r="K39" s="619">
        <v>1265.1088</v>
      </c>
      <c r="L39" s="619">
        <v>1320.0872999999999</v>
      </c>
      <c r="M39" s="619" t="s">
        <v>102</v>
      </c>
      <c r="N39" s="620">
        <v>1406.6351</v>
      </c>
      <c r="O39" s="620">
        <v>1259.8751</v>
      </c>
      <c r="P39" s="621">
        <v>1287.8163999999999</v>
      </c>
      <c r="R39" s="850" t="s">
        <v>813</v>
      </c>
      <c r="S39" s="619" t="s">
        <v>102</v>
      </c>
      <c r="T39" s="619">
        <v>3587.0509000000002</v>
      </c>
      <c r="U39" s="619">
        <v>4389.2488000000003</v>
      </c>
      <c r="V39" s="619">
        <v>1315.7900999999999</v>
      </c>
      <c r="W39" s="619">
        <v>2310.4738000000002</v>
      </c>
      <c r="X39" s="619">
        <v>1186.9541999999999</v>
      </c>
      <c r="Y39" s="619">
        <v>1142.6371999999999</v>
      </c>
      <c r="Z39" s="619">
        <v>1107.7494999999999</v>
      </c>
      <c r="AA39" s="619">
        <v>1259.9355</v>
      </c>
      <c r="AB39" s="619">
        <v>1320.0872999999999</v>
      </c>
      <c r="AC39" s="619" t="s">
        <v>102</v>
      </c>
      <c r="AD39" s="620">
        <v>1406.6351</v>
      </c>
      <c r="AE39" s="620">
        <v>1256.7962</v>
      </c>
      <c r="AF39" s="621">
        <v>1285.3236999999999</v>
      </c>
      <c r="AG39" s="632"/>
      <c r="AH39" s="850" t="s">
        <v>813</v>
      </c>
      <c r="AI39" s="878" t="s">
        <v>102</v>
      </c>
      <c r="AJ39" s="878">
        <v>25.625599999999999</v>
      </c>
      <c r="AK39" s="878">
        <v>36.675600000000003</v>
      </c>
      <c r="AL39" s="878">
        <v>31.114000000000001</v>
      </c>
      <c r="AM39" s="878">
        <v>22.284500000000001</v>
      </c>
      <c r="AN39" s="878">
        <v>19.607900000000001</v>
      </c>
      <c r="AO39" s="878">
        <v>27.0684</v>
      </c>
      <c r="AP39" s="878">
        <v>25.511299999999999</v>
      </c>
      <c r="AQ39" s="878">
        <v>28.4588</v>
      </c>
      <c r="AR39" s="878">
        <v>16.8507</v>
      </c>
      <c r="AS39" s="878" t="s">
        <v>102</v>
      </c>
      <c r="AT39" s="879">
        <v>25.876999999999999</v>
      </c>
      <c r="AU39" s="879">
        <v>24.645499999999998</v>
      </c>
      <c r="AV39" s="880">
        <v>24.901599999999998</v>
      </c>
      <c r="AX39" s="850" t="s">
        <v>813</v>
      </c>
      <c r="AY39" s="637" t="s">
        <v>102</v>
      </c>
      <c r="AZ39" s="637">
        <v>66.524199999999993</v>
      </c>
      <c r="BA39" s="637">
        <v>57.503700000000002</v>
      </c>
      <c r="BB39" s="637">
        <v>61.140500000000003</v>
      </c>
      <c r="BC39" s="637">
        <v>69.612499999999997</v>
      </c>
      <c r="BD39" s="637">
        <v>67.139799999999994</v>
      </c>
      <c r="BE39" s="637">
        <v>63.6601</v>
      </c>
      <c r="BF39" s="637">
        <v>63.649799999999999</v>
      </c>
      <c r="BG39" s="637">
        <v>54.667900000000003</v>
      </c>
      <c r="BH39" s="637">
        <v>63.792900000000003</v>
      </c>
      <c r="BI39" s="637" t="s">
        <v>102</v>
      </c>
      <c r="BJ39" s="643">
        <v>65.185000000000002</v>
      </c>
      <c r="BK39" s="643">
        <v>58.447099999999999</v>
      </c>
      <c r="BL39" s="638">
        <v>59.848300000000002</v>
      </c>
      <c r="BN39" s="850" t="s">
        <v>813</v>
      </c>
      <c r="BO39" s="637" t="s">
        <v>102</v>
      </c>
      <c r="BP39" s="637">
        <v>1.7867999999999999</v>
      </c>
      <c r="BQ39" s="637">
        <v>0.76080000000000003</v>
      </c>
      <c r="BR39" s="637">
        <v>2.1141000000000001</v>
      </c>
      <c r="BS39" s="637">
        <v>4.5157999999999996</v>
      </c>
      <c r="BT39" s="637">
        <v>5.1311</v>
      </c>
      <c r="BU39" s="637">
        <v>4.532</v>
      </c>
      <c r="BV39" s="637">
        <v>8.6523000000000003</v>
      </c>
      <c r="BW39" s="637">
        <v>14.4963</v>
      </c>
      <c r="BX39" s="637">
        <v>10.6259</v>
      </c>
      <c r="BY39" s="637" t="s">
        <v>102</v>
      </c>
      <c r="BZ39" s="643">
        <v>4.1886000000000001</v>
      </c>
      <c r="CA39" s="643">
        <v>12.6548</v>
      </c>
      <c r="CB39" s="638">
        <v>10.8942</v>
      </c>
      <c r="CE39" s="850" t="s">
        <v>813</v>
      </c>
      <c r="CF39" s="637" t="s">
        <v>102</v>
      </c>
      <c r="CG39" s="637">
        <v>3.9800000000000002E-2</v>
      </c>
      <c r="CH39" s="637">
        <v>0.17319999999999999</v>
      </c>
      <c r="CI39" s="637">
        <v>0.73440000000000005</v>
      </c>
      <c r="CJ39" s="637">
        <v>0.55800000000000005</v>
      </c>
      <c r="CK39" s="637">
        <v>0</v>
      </c>
      <c r="CL39" s="637">
        <v>8.5400000000000004E-2</v>
      </c>
      <c r="CM39" s="637">
        <v>0.31859999999999999</v>
      </c>
      <c r="CN39" s="637">
        <v>1.0863</v>
      </c>
      <c r="CO39" s="637">
        <v>1.0096000000000001</v>
      </c>
      <c r="CP39" s="637" t="s">
        <v>102</v>
      </c>
      <c r="CQ39" s="643">
        <v>0.28420000000000001</v>
      </c>
      <c r="CR39" s="643">
        <v>0.97340000000000004</v>
      </c>
      <c r="CS39" s="638">
        <v>0.83009999999999995</v>
      </c>
      <c r="CU39" s="850" t="s">
        <v>813</v>
      </c>
      <c r="CV39" s="637" t="s">
        <v>102</v>
      </c>
      <c r="CW39" s="637">
        <v>6.0235000000000003</v>
      </c>
      <c r="CX39" s="637">
        <v>4.8867000000000003</v>
      </c>
      <c r="CY39" s="637">
        <v>4.8970000000000002</v>
      </c>
      <c r="CZ39" s="637">
        <v>3.0291000000000001</v>
      </c>
      <c r="DA39" s="637">
        <v>8.1212999999999997</v>
      </c>
      <c r="DB39" s="637">
        <v>4.6540999999999997</v>
      </c>
      <c r="DC39" s="637">
        <v>1.8680000000000001</v>
      </c>
      <c r="DD39" s="637">
        <v>1.2906</v>
      </c>
      <c r="DE39" s="637">
        <v>7.7209000000000003</v>
      </c>
      <c r="DF39" s="637" t="s">
        <v>102</v>
      </c>
      <c r="DG39" s="643">
        <v>4.4652000000000003</v>
      </c>
      <c r="DH39" s="643">
        <v>3.2791999999999999</v>
      </c>
      <c r="DI39" s="638">
        <v>3.5259</v>
      </c>
    </row>
    <row r="40" spans="2:113" s="465" customFormat="1" ht="15.75" customHeight="1" x14ac:dyDescent="0.25">
      <c r="B40" s="851" t="s">
        <v>814</v>
      </c>
      <c r="C40" s="623" t="s">
        <v>102</v>
      </c>
      <c r="D40" s="623" t="s">
        <v>102</v>
      </c>
      <c r="E40" s="623" t="s">
        <v>102</v>
      </c>
      <c r="F40" s="623" t="s">
        <v>102</v>
      </c>
      <c r="G40" s="623" t="s">
        <v>102</v>
      </c>
      <c r="H40" s="623" t="s">
        <v>102</v>
      </c>
      <c r="I40" s="623">
        <v>1845.6213</v>
      </c>
      <c r="J40" s="623">
        <v>1429.0655999999999</v>
      </c>
      <c r="K40" s="623">
        <v>1486.1146000000001</v>
      </c>
      <c r="L40" s="623">
        <v>1353.7791</v>
      </c>
      <c r="M40" s="623">
        <v>1391.8427999999999</v>
      </c>
      <c r="N40" s="624">
        <v>1845.6213</v>
      </c>
      <c r="O40" s="624">
        <v>1408.4023999999999</v>
      </c>
      <c r="P40" s="609">
        <v>1431.1867999999999</v>
      </c>
      <c r="R40" s="851" t="s">
        <v>814</v>
      </c>
      <c r="S40" s="623" t="s">
        <v>102</v>
      </c>
      <c r="T40" s="623" t="s">
        <v>102</v>
      </c>
      <c r="U40" s="623" t="s">
        <v>102</v>
      </c>
      <c r="V40" s="623" t="s">
        <v>102</v>
      </c>
      <c r="W40" s="623" t="s">
        <v>102</v>
      </c>
      <c r="X40" s="623" t="s">
        <v>102</v>
      </c>
      <c r="Y40" s="623">
        <v>1794.5994000000001</v>
      </c>
      <c r="Z40" s="623">
        <v>1417.9246000000001</v>
      </c>
      <c r="AA40" s="623">
        <v>1473.1952000000001</v>
      </c>
      <c r="AB40" s="623">
        <v>1350.538</v>
      </c>
      <c r="AC40" s="623">
        <v>1387.2286999999999</v>
      </c>
      <c r="AD40" s="624">
        <v>1794.5994000000001</v>
      </c>
      <c r="AE40" s="624">
        <v>1401.4603999999999</v>
      </c>
      <c r="AF40" s="609">
        <v>1421.9476999999999</v>
      </c>
      <c r="AG40" s="632"/>
      <c r="AH40" s="851" t="s">
        <v>814</v>
      </c>
      <c r="AI40" s="881" t="s">
        <v>102</v>
      </c>
      <c r="AJ40" s="881" t="s">
        <v>102</v>
      </c>
      <c r="AK40" s="881" t="s">
        <v>102</v>
      </c>
      <c r="AL40" s="881" t="s">
        <v>102</v>
      </c>
      <c r="AM40" s="881" t="s">
        <v>102</v>
      </c>
      <c r="AN40" s="881" t="s">
        <v>102</v>
      </c>
      <c r="AO40" s="881">
        <v>17.946899999999999</v>
      </c>
      <c r="AP40" s="881">
        <v>17.1675</v>
      </c>
      <c r="AQ40" s="881">
        <v>16.117699999999999</v>
      </c>
      <c r="AR40" s="881">
        <v>14.4328</v>
      </c>
      <c r="AS40" s="881">
        <v>21.7181</v>
      </c>
      <c r="AT40" s="882">
        <v>17.946899999999999</v>
      </c>
      <c r="AU40" s="882">
        <v>17.3796</v>
      </c>
      <c r="AV40" s="883">
        <v>17.4177</v>
      </c>
      <c r="AX40" s="851" t="s">
        <v>814</v>
      </c>
      <c r="AY40" s="639" t="s">
        <v>102</v>
      </c>
      <c r="AZ40" s="639" t="s">
        <v>102</v>
      </c>
      <c r="BA40" s="639" t="s">
        <v>102</v>
      </c>
      <c r="BB40" s="639" t="s">
        <v>102</v>
      </c>
      <c r="BC40" s="639" t="s">
        <v>102</v>
      </c>
      <c r="BD40" s="639" t="s">
        <v>102</v>
      </c>
      <c r="BE40" s="639">
        <v>64.929100000000005</v>
      </c>
      <c r="BF40" s="639">
        <v>66.755099999999999</v>
      </c>
      <c r="BG40" s="639">
        <v>63.4375</v>
      </c>
      <c r="BH40" s="639">
        <v>70.429299999999998</v>
      </c>
      <c r="BI40" s="639">
        <v>57.730899999999998</v>
      </c>
      <c r="BJ40" s="644">
        <v>64.929100000000005</v>
      </c>
      <c r="BK40" s="644">
        <v>64.135199999999998</v>
      </c>
      <c r="BL40" s="640">
        <v>64.188500000000005</v>
      </c>
      <c r="BN40" s="851" t="s">
        <v>814</v>
      </c>
      <c r="BO40" s="639" t="s">
        <v>102</v>
      </c>
      <c r="BP40" s="639" t="s">
        <v>102</v>
      </c>
      <c r="BQ40" s="639" t="s">
        <v>102</v>
      </c>
      <c r="BR40" s="639" t="s">
        <v>102</v>
      </c>
      <c r="BS40" s="639" t="s">
        <v>102</v>
      </c>
      <c r="BT40" s="639" t="s">
        <v>102</v>
      </c>
      <c r="BU40" s="639">
        <v>13.0783</v>
      </c>
      <c r="BV40" s="639">
        <v>12.5129</v>
      </c>
      <c r="BW40" s="639">
        <v>16.129100000000001</v>
      </c>
      <c r="BX40" s="639">
        <v>11.5229</v>
      </c>
      <c r="BY40" s="639">
        <v>15.9895</v>
      </c>
      <c r="BZ40" s="644">
        <v>13.0783</v>
      </c>
      <c r="CA40" s="644">
        <v>14.3673</v>
      </c>
      <c r="CB40" s="640">
        <v>14.2807</v>
      </c>
      <c r="CE40" s="851" t="s">
        <v>814</v>
      </c>
      <c r="CF40" s="639" t="s">
        <v>102</v>
      </c>
      <c r="CG40" s="639" t="s">
        <v>102</v>
      </c>
      <c r="CH40" s="639" t="s">
        <v>102</v>
      </c>
      <c r="CI40" s="639" t="s">
        <v>102</v>
      </c>
      <c r="CJ40" s="639" t="s">
        <v>102</v>
      </c>
      <c r="CK40" s="639" t="s">
        <v>102</v>
      </c>
      <c r="CL40" s="639">
        <v>1.3996999999999999</v>
      </c>
      <c r="CM40" s="639">
        <v>1.4389000000000001</v>
      </c>
      <c r="CN40" s="639">
        <v>2.1238000000000001</v>
      </c>
      <c r="CO40" s="639">
        <v>1.8236000000000001</v>
      </c>
      <c r="CP40" s="639">
        <v>2.1193</v>
      </c>
      <c r="CQ40" s="644">
        <v>1.3996999999999999</v>
      </c>
      <c r="CR40" s="644">
        <v>1.9819</v>
      </c>
      <c r="CS40" s="640">
        <v>1.9428000000000001</v>
      </c>
      <c r="CU40" s="851" t="s">
        <v>814</v>
      </c>
      <c r="CV40" s="639" t="s">
        <v>102</v>
      </c>
      <c r="CW40" s="639" t="s">
        <v>102</v>
      </c>
      <c r="CX40" s="639" t="s">
        <v>102</v>
      </c>
      <c r="CY40" s="639" t="s">
        <v>102</v>
      </c>
      <c r="CZ40" s="639" t="s">
        <v>102</v>
      </c>
      <c r="DA40" s="639" t="s">
        <v>102</v>
      </c>
      <c r="DB40" s="639">
        <v>2.6459999999999999</v>
      </c>
      <c r="DC40" s="639">
        <v>2.1255999999999999</v>
      </c>
      <c r="DD40" s="639">
        <v>2.1919</v>
      </c>
      <c r="DE40" s="639">
        <v>1.7914000000000001</v>
      </c>
      <c r="DF40" s="639">
        <v>2.4422000000000001</v>
      </c>
      <c r="DG40" s="644">
        <v>2.6459999999999999</v>
      </c>
      <c r="DH40" s="644">
        <v>2.1360000000000001</v>
      </c>
      <c r="DI40" s="640">
        <v>2.1701999999999999</v>
      </c>
    </row>
    <row r="41" spans="2:113" s="465" customFormat="1" ht="15.75" customHeight="1" x14ac:dyDescent="0.25">
      <c r="B41" s="850" t="s">
        <v>815</v>
      </c>
      <c r="C41" s="619" t="s">
        <v>102</v>
      </c>
      <c r="D41" s="619" t="s">
        <v>102</v>
      </c>
      <c r="E41" s="619" t="s">
        <v>102</v>
      </c>
      <c r="F41" s="619" t="s">
        <v>102</v>
      </c>
      <c r="G41" s="619" t="s">
        <v>102</v>
      </c>
      <c r="H41" s="619" t="s">
        <v>102</v>
      </c>
      <c r="I41" s="619">
        <v>963.71979999999996</v>
      </c>
      <c r="J41" s="619">
        <v>903.18780000000004</v>
      </c>
      <c r="K41" s="619">
        <v>715.69560000000001</v>
      </c>
      <c r="L41" s="619">
        <v>875.47149999999999</v>
      </c>
      <c r="M41" s="619" t="s">
        <v>102</v>
      </c>
      <c r="N41" s="620">
        <v>963.71979999999996</v>
      </c>
      <c r="O41" s="620">
        <v>864.83860000000004</v>
      </c>
      <c r="P41" s="621">
        <v>883.65499999999997</v>
      </c>
      <c r="R41" s="850" t="s">
        <v>815</v>
      </c>
      <c r="S41" s="619" t="s">
        <v>102</v>
      </c>
      <c r="T41" s="619" t="s">
        <v>102</v>
      </c>
      <c r="U41" s="619" t="s">
        <v>102</v>
      </c>
      <c r="V41" s="619" t="s">
        <v>102</v>
      </c>
      <c r="W41" s="619" t="s">
        <v>102</v>
      </c>
      <c r="X41" s="619" t="s">
        <v>102</v>
      </c>
      <c r="Y41" s="619">
        <v>963.71979999999996</v>
      </c>
      <c r="Z41" s="619">
        <v>903.18780000000004</v>
      </c>
      <c r="AA41" s="619">
        <v>715.69560000000001</v>
      </c>
      <c r="AB41" s="619">
        <v>875.47149999999999</v>
      </c>
      <c r="AC41" s="619" t="s">
        <v>102</v>
      </c>
      <c r="AD41" s="620">
        <v>963.71979999999996</v>
      </c>
      <c r="AE41" s="620">
        <v>864.83860000000004</v>
      </c>
      <c r="AF41" s="621">
        <v>883.65499999999997</v>
      </c>
      <c r="AG41" s="632"/>
      <c r="AH41" s="850" t="s">
        <v>815</v>
      </c>
      <c r="AI41" s="878" t="s">
        <v>102</v>
      </c>
      <c r="AJ41" s="878" t="s">
        <v>102</v>
      </c>
      <c r="AK41" s="878" t="s">
        <v>102</v>
      </c>
      <c r="AL41" s="878" t="s">
        <v>102</v>
      </c>
      <c r="AM41" s="878" t="s">
        <v>102</v>
      </c>
      <c r="AN41" s="878" t="s">
        <v>102</v>
      </c>
      <c r="AO41" s="878">
        <v>16.8628</v>
      </c>
      <c r="AP41" s="878">
        <v>20.565000000000001</v>
      </c>
      <c r="AQ41" s="878">
        <v>21.528500000000001</v>
      </c>
      <c r="AR41" s="878">
        <v>18.255500000000001</v>
      </c>
      <c r="AS41" s="878" t="s">
        <v>102</v>
      </c>
      <c r="AT41" s="879">
        <v>16.8628</v>
      </c>
      <c r="AU41" s="879">
        <v>19.886199999999999</v>
      </c>
      <c r="AV41" s="880">
        <v>19.258800000000001</v>
      </c>
      <c r="AX41" s="850" t="s">
        <v>815</v>
      </c>
      <c r="AY41" s="637" t="s">
        <v>102</v>
      </c>
      <c r="AZ41" s="637" t="s">
        <v>102</v>
      </c>
      <c r="BA41" s="637" t="s">
        <v>102</v>
      </c>
      <c r="BB41" s="637" t="s">
        <v>102</v>
      </c>
      <c r="BC41" s="637" t="s">
        <v>102</v>
      </c>
      <c r="BD41" s="637" t="s">
        <v>102</v>
      </c>
      <c r="BE41" s="637">
        <v>70.0839</v>
      </c>
      <c r="BF41" s="637">
        <v>61.136499999999998</v>
      </c>
      <c r="BG41" s="637">
        <v>59.397399999999998</v>
      </c>
      <c r="BH41" s="637">
        <v>63.7468</v>
      </c>
      <c r="BI41" s="637" t="s">
        <v>102</v>
      </c>
      <c r="BJ41" s="643">
        <v>70.0839</v>
      </c>
      <c r="BK41" s="643">
        <v>61.820900000000002</v>
      </c>
      <c r="BL41" s="638">
        <v>63.535800000000002</v>
      </c>
      <c r="BN41" s="850" t="s">
        <v>815</v>
      </c>
      <c r="BO41" s="637" t="s">
        <v>102</v>
      </c>
      <c r="BP41" s="637" t="s">
        <v>102</v>
      </c>
      <c r="BQ41" s="637" t="s">
        <v>102</v>
      </c>
      <c r="BR41" s="637" t="s">
        <v>102</v>
      </c>
      <c r="BS41" s="637" t="s">
        <v>102</v>
      </c>
      <c r="BT41" s="637" t="s">
        <v>102</v>
      </c>
      <c r="BU41" s="637">
        <v>9.0033999999999992</v>
      </c>
      <c r="BV41" s="637">
        <v>14.692600000000001</v>
      </c>
      <c r="BW41" s="637">
        <v>17.137699999999999</v>
      </c>
      <c r="BX41" s="637">
        <v>15.2066</v>
      </c>
      <c r="BY41" s="637" t="s">
        <v>102</v>
      </c>
      <c r="BZ41" s="643">
        <v>9.0033999999999992</v>
      </c>
      <c r="CA41" s="643">
        <v>15.1823</v>
      </c>
      <c r="CB41" s="638">
        <v>13.899900000000001</v>
      </c>
      <c r="CE41" s="850" t="s">
        <v>815</v>
      </c>
      <c r="CF41" s="637" t="s">
        <v>102</v>
      </c>
      <c r="CG41" s="637" t="s">
        <v>102</v>
      </c>
      <c r="CH41" s="637" t="s">
        <v>102</v>
      </c>
      <c r="CI41" s="637" t="s">
        <v>102</v>
      </c>
      <c r="CJ41" s="637" t="s">
        <v>102</v>
      </c>
      <c r="CK41" s="637" t="s">
        <v>102</v>
      </c>
      <c r="CL41" s="637">
        <v>0.60240000000000005</v>
      </c>
      <c r="CM41" s="637">
        <v>0.53580000000000005</v>
      </c>
      <c r="CN41" s="637">
        <v>0.33250000000000002</v>
      </c>
      <c r="CO41" s="637">
        <v>0.65559999999999996</v>
      </c>
      <c r="CP41" s="637" t="s">
        <v>102</v>
      </c>
      <c r="CQ41" s="643">
        <v>0.60240000000000005</v>
      </c>
      <c r="CR41" s="643">
        <v>0.55149999999999999</v>
      </c>
      <c r="CS41" s="638">
        <v>0.56200000000000006</v>
      </c>
      <c r="CU41" s="850" t="s">
        <v>815</v>
      </c>
      <c r="CV41" s="637" t="s">
        <v>102</v>
      </c>
      <c r="CW41" s="637" t="s">
        <v>102</v>
      </c>
      <c r="CX41" s="637" t="s">
        <v>102</v>
      </c>
      <c r="CY41" s="637" t="s">
        <v>102</v>
      </c>
      <c r="CZ41" s="637" t="s">
        <v>102</v>
      </c>
      <c r="DA41" s="637" t="s">
        <v>102</v>
      </c>
      <c r="DB41" s="637">
        <v>3.4474</v>
      </c>
      <c r="DC41" s="637">
        <v>3.0701999999999998</v>
      </c>
      <c r="DD41" s="637">
        <v>1.6040000000000001</v>
      </c>
      <c r="DE41" s="637">
        <v>2.1355</v>
      </c>
      <c r="DF41" s="637" t="s">
        <v>102</v>
      </c>
      <c r="DG41" s="643">
        <v>3.4474</v>
      </c>
      <c r="DH41" s="643">
        <v>2.5590999999999999</v>
      </c>
      <c r="DI41" s="638">
        <v>2.7435</v>
      </c>
    </row>
    <row r="42" spans="2:113" s="571" customFormat="1" ht="15.75" customHeight="1" x14ac:dyDescent="0.25">
      <c r="B42" s="980" t="s">
        <v>969</v>
      </c>
      <c r="C42" s="981"/>
      <c r="D42" s="981"/>
      <c r="E42" s="981"/>
      <c r="F42" s="981"/>
      <c r="G42" s="981"/>
      <c r="H42" s="981"/>
      <c r="I42" s="981"/>
      <c r="J42" s="981"/>
      <c r="K42" s="981"/>
      <c r="L42" s="981"/>
      <c r="M42" s="981"/>
      <c r="N42" s="982"/>
      <c r="O42" s="982"/>
      <c r="P42" s="983"/>
      <c r="R42" s="980" t="s">
        <v>969</v>
      </c>
      <c r="S42" s="981"/>
      <c r="T42" s="981"/>
      <c r="U42" s="981"/>
      <c r="V42" s="981"/>
      <c r="W42" s="981"/>
      <c r="X42" s="981"/>
      <c r="Y42" s="981"/>
      <c r="Z42" s="981"/>
      <c r="AA42" s="981"/>
      <c r="AB42" s="981"/>
      <c r="AC42" s="981"/>
      <c r="AD42" s="982"/>
      <c r="AE42" s="982"/>
      <c r="AF42" s="983"/>
      <c r="AG42" s="632"/>
      <c r="AH42" s="980" t="s">
        <v>969</v>
      </c>
      <c r="AI42" s="981"/>
      <c r="AJ42" s="981"/>
      <c r="AK42" s="981"/>
      <c r="AL42" s="981"/>
      <c r="AM42" s="981"/>
      <c r="AN42" s="981"/>
      <c r="AO42" s="981"/>
      <c r="AP42" s="981"/>
      <c r="AQ42" s="981"/>
      <c r="AR42" s="981"/>
      <c r="AS42" s="981"/>
      <c r="AT42" s="982"/>
      <c r="AU42" s="982"/>
      <c r="AV42" s="983"/>
      <c r="AX42" s="980" t="s">
        <v>969</v>
      </c>
      <c r="AY42" s="985"/>
      <c r="AZ42" s="985"/>
      <c r="BA42" s="985"/>
      <c r="BB42" s="985"/>
      <c r="BC42" s="985"/>
      <c r="BD42" s="985"/>
      <c r="BE42" s="985"/>
      <c r="BF42" s="985"/>
      <c r="BG42" s="985"/>
      <c r="BH42" s="985"/>
      <c r="BI42" s="985"/>
      <c r="BJ42" s="986"/>
      <c r="BK42" s="986"/>
      <c r="BL42" s="987"/>
      <c r="BN42" s="980" t="s">
        <v>969</v>
      </c>
      <c r="BO42" s="985"/>
      <c r="BP42" s="985"/>
      <c r="BQ42" s="985"/>
      <c r="BR42" s="985"/>
      <c r="BS42" s="985"/>
      <c r="BT42" s="985"/>
      <c r="BU42" s="985"/>
      <c r="BV42" s="985"/>
      <c r="BW42" s="985"/>
      <c r="BX42" s="985"/>
      <c r="BY42" s="985"/>
      <c r="BZ42" s="986"/>
      <c r="CA42" s="986"/>
      <c r="CB42" s="987"/>
      <c r="CE42" s="980" t="s">
        <v>969</v>
      </c>
      <c r="CF42" s="985"/>
      <c r="CG42" s="985"/>
      <c r="CH42" s="985"/>
      <c r="CI42" s="985"/>
      <c r="CJ42" s="985"/>
      <c r="CK42" s="985"/>
      <c r="CL42" s="985"/>
      <c r="CM42" s="985"/>
      <c r="CN42" s="985"/>
      <c r="CO42" s="985"/>
      <c r="CP42" s="985"/>
      <c r="CQ42" s="986"/>
      <c r="CR42" s="986"/>
      <c r="CS42" s="987"/>
      <c r="CU42" s="980" t="s">
        <v>969</v>
      </c>
      <c r="CV42" s="985"/>
      <c r="CW42" s="985"/>
      <c r="CX42" s="985"/>
      <c r="CY42" s="985"/>
      <c r="CZ42" s="985"/>
      <c r="DA42" s="985"/>
      <c r="DB42" s="985"/>
      <c r="DC42" s="985"/>
      <c r="DD42" s="985"/>
      <c r="DE42" s="985"/>
      <c r="DF42" s="985"/>
      <c r="DG42" s="986"/>
      <c r="DH42" s="986"/>
      <c r="DI42" s="987"/>
    </row>
    <row r="43" spans="2:113" s="465" customFormat="1" ht="15.75" customHeight="1" x14ac:dyDescent="0.25">
      <c r="B43" s="852" t="s">
        <v>502</v>
      </c>
      <c r="C43" s="853">
        <v>568.88800000000003</v>
      </c>
      <c r="D43" s="853">
        <v>863.81889999999999</v>
      </c>
      <c r="E43" s="853">
        <v>554.94349999999997</v>
      </c>
      <c r="F43" s="853">
        <v>698.37959999999998</v>
      </c>
      <c r="G43" s="853">
        <v>808.88210000000004</v>
      </c>
      <c r="H43" s="853">
        <v>935.2491</v>
      </c>
      <c r="I43" s="853">
        <v>1072.0907</v>
      </c>
      <c r="J43" s="853">
        <v>1214.4653000000001</v>
      </c>
      <c r="K43" s="853">
        <v>1395.6886</v>
      </c>
      <c r="L43" s="853">
        <v>1545.3395</v>
      </c>
      <c r="M43" s="853">
        <v>1716.2617</v>
      </c>
      <c r="N43" s="854">
        <v>951.33810000000005</v>
      </c>
      <c r="O43" s="854">
        <v>1556.4779000000001</v>
      </c>
      <c r="P43" s="855">
        <v>1463.9556</v>
      </c>
      <c r="R43" s="852" t="s">
        <v>502</v>
      </c>
      <c r="S43" s="853">
        <v>568.88800000000003</v>
      </c>
      <c r="T43" s="853">
        <v>863.81889999999999</v>
      </c>
      <c r="U43" s="853">
        <v>554.87869999999998</v>
      </c>
      <c r="V43" s="853">
        <v>697.92589999999996</v>
      </c>
      <c r="W43" s="853">
        <v>807.91200000000003</v>
      </c>
      <c r="X43" s="853">
        <v>932.77459999999996</v>
      </c>
      <c r="Y43" s="853">
        <v>1069.703</v>
      </c>
      <c r="Z43" s="853">
        <v>1211.5338999999999</v>
      </c>
      <c r="AA43" s="853">
        <v>1394.0179000000001</v>
      </c>
      <c r="AB43" s="853">
        <v>1543.5151000000001</v>
      </c>
      <c r="AC43" s="853">
        <v>1714.4121</v>
      </c>
      <c r="AD43" s="854">
        <v>949.46310000000005</v>
      </c>
      <c r="AE43" s="854">
        <v>1554.5522000000001</v>
      </c>
      <c r="AF43" s="855">
        <v>1462.0377000000001</v>
      </c>
      <c r="AG43" s="632"/>
      <c r="AH43" s="852" t="s">
        <v>502</v>
      </c>
      <c r="AI43" s="867">
        <v>48.3735</v>
      </c>
      <c r="AJ43" s="867">
        <v>39.358400000000003</v>
      </c>
      <c r="AK43" s="867">
        <v>36.158499999999997</v>
      </c>
      <c r="AL43" s="867">
        <v>35.302900000000001</v>
      </c>
      <c r="AM43" s="867">
        <v>33.5488</v>
      </c>
      <c r="AN43" s="867">
        <v>30.8063</v>
      </c>
      <c r="AO43" s="867">
        <v>28.383500000000002</v>
      </c>
      <c r="AP43" s="867">
        <v>25.867999999999999</v>
      </c>
      <c r="AQ43" s="867">
        <v>24.893799999999999</v>
      </c>
      <c r="AR43" s="867">
        <v>23.8504</v>
      </c>
      <c r="AS43" s="867">
        <v>18.047599999999999</v>
      </c>
      <c r="AT43" s="868">
        <v>30.204799999999999</v>
      </c>
      <c r="AU43" s="868">
        <v>21.102699999999999</v>
      </c>
      <c r="AV43" s="869">
        <v>22.007100000000001</v>
      </c>
      <c r="AX43" s="852" t="s">
        <v>502</v>
      </c>
      <c r="AY43" s="887">
        <v>15.1839</v>
      </c>
      <c r="AZ43" s="887">
        <v>29.027699999999999</v>
      </c>
      <c r="BA43" s="887">
        <v>36.956800000000001</v>
      </c>
      <c r="BB43" s="887">
        <v>45.996099999999998</v>
      </c>
      <c r="BC43" s="887">
        <v>53.017000000000003</v>
      </c>
      <c r="BD43" s="887">
        <v>54.947000000000003</v>
      </c>
      <c r="BE43" s="887">
        <v>58.097700000000003</v>
      </c>
      <c r="BF43" s="887">
        <v>60.6768</v>
      </c>
      <c r="BG43" s="887">
        <v>61.895200000000003</v>
      </c>
      <c r="BH43" s="887">
        <v>60.473199999999999</v>
      </c>
      <c r="BI43" s="887">
        <v>49.275399999999998</v>
      </c>
      <c r="BJ43" s="888">
        <v>55.491</v>
      </c>
      <c r="BK43" s="888">
        <v>54.719200000000001</v>
      </c>
      <c r="BL43" s="889">
        <v>54.795900000000003</v>
      </c>
      <c r="BN43" s="852" t="s">
        <v>502</v>
      </c>
      <c r="BO43" s="887">
        <v>4.5488</v>
      </c>
      <c r="BP43" s="887">
        <v>11.1195</v>
      </c>
      <c r="BQ43" s="887">
        <v>12.3756</v>
      </c>
      <c r="BR43" s="887">
        <v>8.4799000000000007</v>
      </c>
      <c r="BS43" s="887">
        <v>6.7530999999999999</v>
      </c>
      <c r="BT43" s="887">
        <v>8.6239000000000008</v>
      </c>
      <c r="BU43" s="887">
        <v>8.8285999999999998</v>
      </c>
      <c r="BV43" s="887">
        <v>9.3963000000000001</v>
      </c>
      <c r="BW43" s="887">
        <v>9.2278000000000002</v>
      </c>
      <c r="BX43" s="887">
        <v>10.5357</v>
      </c>
      <c r="BY43" s="887">
        <v>27.979199999999999</v>
      </c>
      <c r="BZ43" s="888">
        <v>8.5315999999999992</v>
      </c>
      <c r="CA43" s="888">
        <v>19.619299999999999</v>
      </c>
      <c r="CB43" s="889">
        <v>18.517700000000001</v>
      </c>
      <c r="CE43" s="852" t="s">
        <v>502</v>
      </c>
      <c r="CF43" s="887">
        <v>0.54149999999999998</v>
      </c>
      <c r="CG43" s="887">
        <v>1.2943</v>
      </c>
      <c r="CH43" s="887">
        <v>1.3975</v>
      </c>
      <c r="CI43" s="887">
        <v>1.63</v>
      </c>
      <c r="CJ43" s="887">
        <v>1.4236</v>
      </c>
      <c r="CK43" s="887">
        <v>1.4793000000000001</v>
      </c>
      <c r="CL43" s="887">
        <v>1.5125999999999999</v>
      </c>
      <c r="CM43" s="887">
        <v>1.3527</v>
      </c>
      <c r="CN43" s="887">
        <v>1.6897</v>
      </c>
      <c r="CO43" s="887">
        <v>2.4849000000000001</v>
      </c>
      <c r="CP43" s="887">
        <v>2.2553999999999998</v>
      </c>
      <c r="CQ43" s="888">
        <v>1.5072000000000001</v>
      </c>
      <c r="CR43" s="888">
        <v>2.0912000000000002</v>
      </c>
      <c r="CS43" s="889">
        <v>2.0331999999999999</v>
      </c>
      <c r="CU43" s="852" t="s">
        <v>502</v>
      </c>
      <c r="CV43" s="887">
        <v>31.3523</v>
      </c>
      <c r="CW43" s="887">
        <v>19.2</v>
      </c>
      <c r="CX43" s="887">
        <v>13.111700000000001</v>
      </c>
      <c r="CY43" s="887">
        <v>8.5912000000000006</v>
      </c>
      <c r="CZ43" s="887">
        <v>5.2576000000000001</v>
      </c>
      <c r="DA43" s="887">
        <v>4.1436000000000002</v>
      </c>
      <c r="DB43" s="887">
        <v>3.1776</v>
      </c>
      <c r="DC43" s="887">
        <v>2.7061999999999999</v>
      </c>
      <c r="DD43" s="887">
        <v>2.2934999999999999</v>
      </c>
      <c r="DE43" s="887">
        <v>2.6558999999999999</v>
      </c>
      <c r="DF43" s="887">
        <v>2.4424999999999999</v>
      </c>
      <c r="DG43" s="888">
        <v>4.2653999999999996</v>
      </c>
      <c r="DH43" s="888">
        <v>2.4674999999999998</v>
      </c>
      <c r="DI43" s="889">
        <v>2.6461000000000001</v>
      </c>
    </row>
    <row r="44" spans="2:113" s="571" customFormat="1" ht="15.75" customHeight="1" x14ac:dyDescent="0.25">
      <c r="B44" s="856" t="s">
        <v>472</v>
      </c>
      <c r="C44" s="857">
        <v>1132.7707</v>
      </c>
      <c r="D44" s="857">
        <v>753.01509999999996</v>
      </c>
      <c r="E44" s="857">
        <v>635.21439999999996</v>
      </c>
      <c r="F44" s="857">
        <v>674.16560000000004</v>
      </c>
      <c r="G44" s="857">
        <v>799.01900000000001</v>
      </c>
      <c r="H44" s="857">
        <v>938.14099999999996</v>
      </c>
      <c r="I44" s="857">
        <v>1069.3317</v>
      </c>
      <c r="J44" s="857">
        <v>1234.9374</v>
      </c>
      <c r="K44" s="857">
        <v>1331.0939000000001</v>
      </c>
      <c r="L44" s="857">
        <v>1401.3993</v>
      </c>
      <c r="M44" s="857">
        <v>1361.2103</v>
      </c>
      <c r="N44" s="858">
        <v>855.64250000000004</v>
      </c>
      <c r="O44" s="858">
        <v>1323.9264000000001</v>
      </c>
      <c r="P44" s="859">
        <v>1114.8026</v>
      </c>
      <c r="R44" s="856" t="s">
        <v>472</v>
      </c>
      <c r="S44" s="857">
        <v>1132.2989</v>
      </c>
      <c r="T44" s="857">
        <v>752.5</v>
      </c>
      <c r="U44" s="857">
        <v>634.41700000000003</v>
      </c>
      <c r="V44" s="857">
        <v>673.09789999999998</v>
      </c>
      <c r="W44" s="857">
        <v>796.32420000000002</v>
      </c>
      <c r="X44" s="857">
        <v>934.09939999999995</v>
      </c>
      <c r="Y44" s="857">
        <v>1063.7516000000001</v>
      </c>
      <c r="Z44" s="857">
        <v>1230.4028000000001</v>
      </c>
      <c r="AA44" s="857">
        <v>1325.8922</v>
      </c>
      <c r="AB44" s="857">
        <v>1397.8100999999999</v>
      </c>
      <c r="AC44" s="857">
        <v>1358.1113</v>
      </c>
      <c r="AD44" s="858">
        <v>852.47829999999999</v>
      </c>
      <c r="AE44" s="858">
        <v>1319.3978</v>
      </c>
      <c r="AF44" s="859">
        <v>1110.8833</v>
      </c>
      <c r="AG44" s="632"/>
      <c r="AH44" s="856" t="s">
        <v>472</v>
      </c>
      <c r="AI44" s="870">
        <v>37.629800000000003</v>
      </c>
      <c r="AJ44" s="870">
        <v>36.743200000000002</v>
      </c>
      <c r="AK44" s="870">
        <v>34.835700000000003</v>
      </c>
      <c r="AL44" s="870">
        <v>33.807299999999998</v>
      </c>
      <c r="AM44" s="870">
        <v>32.573399999999999</v>
      </c>
      <c r="AN44" s="870">
        <v>30.682700000000001</v>
      </c>
      <c r="AO44" s="870">
        <v>28.470199999999998</v>
      </c>
      <c r="AP44" s="870">
        <v>25.610299999999999</v>
      </c>
      <c r="AQ44" s="870">
        <v>24.984500000000001</v>
      </c>
      <c r="AR44" s="870">
        <v>21.6419</v>
      </c>
      <c r="AS44" s="870">
        <v>24.958600000000001</v>
      </c>
      <c r="AT44" s="871">
        <v>31.133099999999999</v>
      </c>
      <c r="AU44" s="871">
        <v>24.319099999999999</v>
      </c>
      <c r="AV44" s="872">
        <v>26.654699999999998</v>
      </c>
      <c r="AX44" s="856" t="s">
        <v>472</v>
      </c>
      <c r="AY44" s="884">
        <v>29.296099999999999</v>
      </c>
      <c r="AZ44" s="884">
        <v>29.224299999999999</v>
      </c>
      <c r="BA44" s="884">
        <v>35.4283</v>
      </c>
      <c r="BB44" s="884">
        <v>46.024099999999997</v>
      </c>
      <c r="BC44" s="884">
        <v>51.933300000000003</v>
      </c>
      <c r="BD44" s="884">
        <v>54.682699999999997</v>
      </c>
      <c r="BE44" s="884">
        <v>58.121099999999998</v>
      </c>
      <c r="BF44" s="884">
        <v>59.611600000000003</v>
      </c>
      <c r="BG44" s="884">
        <v>59.608199999999997</v>
      </c>
      <c r="BH44" s="884">
        <v>60.783700000000003</v>
      </c>
      <c r="BI44" s="884">
        <v>56.433900000000001</v>
      </c>
      <c r="BJ44" s="885">
        <v>52.515300000000003</v>
      </c>
      <c r="BK44" s="885">
        <v>59.700600000000001</v>
      </c>
      <c r="BL44" s="886">
        <v>57.2378</v>
      </c>
      <c r="BN44" s="856" t="s">
        <v>472</v>
      </c>
      <c r="BO44" s="884">
        <v>9.4611999999999998</v>
      </c>
      <c r="BP44" s="884">
        <v>13.305300000000001</v>
      </c>
      <c r="BQ44" s="884">
        <v>15.4009</v>
      </c>
      <c r="BR44" s="884">
        <v>9.5654000000000003</v>
      </c>
      <c r="BS44" s="884">
        <v>7.9878999999999998</v>
      </c>
      <c r="BT44" s="884">
        <v>8.2532999999999994</v>
      </c>
      <c r="BU44" s="884">
        <v>8.4027999999999992</v>
      </c>
      <c r="BV44" s="884">
        <v>10.1571</v>
      </c>
      <c r="BW44" s="884">
        <v>10.3927</v>
      </c>
      <c r="BX44" s="884">
        <v>12.700100000000001</v>
      </c>
      <c r="BY44" s="884">
        <v>13.213200000000001</v>
      </c>
      <c r="BZ44" s="885">
        <v>8.8712</v>
      </c>
      <c r="CA44" s="885">
        <v>11.072800000000001</v>
      </c>
      <c r="CB44" s="886">
        <v>10.318099999999999</v>
      </c>
      <c r="CE44" s="856" t="s">
        <v>472</v>
      </c>
      <c r="CF44" s="884">
        <v>0.9153</v>
      </c>
      <c r="CG44" s="884">
        <v>1.4844999999999999</v>
      </c>
      <c r="CH44" s="884">
        <v>1.6681999999999999</v>
      </c>
      <c r="CI44" s="884">
        <v>1.7968999999999999</v>
      </c>
      <c r="CJ44" s="884">
        <v>1.9032</v>
      </c>
      <c r="CK44" s="884">
        <v>1.7319</v>
      </c>
      <c r="CL44" s="884">
        <v>1.8154999999999999</v>
      </c>
      <c r="CM44" s="884">
        <v>1.6476</v>
      </c>
      <c r="CN44" s="884">
        <v>2.0733000000000001</v>
      </c>
      <c r="CO44" s="884">
        <v>2.3134999999999999</v>
      </c>
      <c r="CP44" s="884">
        <v>1.8422000000000001</v>
      </c>
      <c r="CQ44" s="885">
        <v>1.8052999999999999</v>
      </c>
      <c r="CR44" s="885">
        <v>2.0137</v>
      </c>
      <c r="CS44" s="886">
        <v>1.9422999999999999</v>
      </c>
      <c r="CU44" s="856" t="s">
        <v>472</v>
      </c>
      <c r="CV44" s="884">
        <v>22.697700000000001</v>
      </c>
      <c r="CW44" s="884">
        <v>19.242699999999999</v>
      </c>
      <c r="CX44" s="884">
        <v>12.6669</v>
      </c>
      <c r="CY44" s="884">
        <v>8.8063000000000002</v>
      </c>
      <c r="CZ44" s="884">
        <v>5.6021999999999998</v>
      </c>
      <c r="DA44" s="884">
        <v>4.6494999999999997</v>
      </c>
      <c r="DB44" s="884">
        <v>3.1903999999999999</v>
      </c>
      <c r="DC44" s="884">
        <v>2.9733000000000001</v>
      </c>
      <c r="DD44" s="884">
        <v>2.9413</v>
      </c>
      <c r="DE44" s="884">
        <v>2.5608</v>
      </c>
      <c r="DF44" s="884">
        <v>3.5520999999999998</v>
      </c>
      <c r="DG44" s="885">
        <v>5.6750999999999996</v>
      </c>
      <c r="DH44" s="885">
        <v>2.8938000000000001</v>
      </c>
      <c r="DI44" s="886">
        <v>3.8471000000000002</v>
      </c>
    </row>
    <row r="45" spans="2:113" s="465" customFormat="1" ht="15.75" customHeight="1" x14ac:dyDescent="0.25">
      <c r="B45" s="865" t="s">
        <v>97</v>
      </c>
      <c r="C45" s="853">
        <v>1058.8101999999999</v>
      </c>
      <c r="D45" s="853">
        <v>802.60530000000006</v>
      </c>
      <c r="E45" s="853">
        <v>691.24180000000001</v>
      </c>
      <c r="F45" s="853">
        <v>720.32479999999998</v>
      </c>
      <c r="G45" s="853">
        <v>838.04840000000002</v>
      </c>
      <c r="H45" s="853">
        <v>963.33130000000006</v>
      </c>
      <c r="I45" s="853">
        <v>1043.905</v>
      </c>
      <c r="J45" s="853">
        <v>1174.6857</v>
      </c>
      <c r="K45" s="853">
        <v>1303.5999999999999</v>
      </c>
      <c r="L45" s="866" t="s">
        <v>102</v>
      </c>
      <c r="M45" s="866" t="s">
        <v>102</v>
      </c>
      <c r="N45" s="854">
        <v>827.22889999999995</v>
      </c>
      <c r="O45" s="854">
        <v>1192.4568999999999</v>
      </c>
      <c r="P45" s="855">
        <v>866.16759999999999</v>
      </c>
      <c r="R45" s="865" t="s">
        <v>97</v>
      </c>
      <c r="S45" s="853">
        <v>1057.8774000000001</v>
      </c>
      <c r="T45" s="853">
        <v>802.08479999999997</v>
      </c>
      <c r="U45" s="853">
        <v>690.6345</v>
      </c>
      <c r="V45" s="853">
        <v>719.16989999999998</v>
      </c>
      <c r="W45" s="853">
        <v>835.29589999999996</v>
      </c>
      <c r="X45" s="853">
        <v>958.2047</v>
      </c>
      <c r="Y45" s="853">
        <v>1038.6092000000001</v>
      </c>
      <c r="Z45" s="853">
        <v>1168.5441000000001</v>
      </c>
      <c r="AA45" s="853">
        <v>1301.7252000000001</v>
      </c>
      <c r="AB45" s="866" t="s">
        <v>102</v>
      </c>
      <c r="AC45" s="866" t="s">
        <v>102</v>
      </c>
      <c r="AD45" s="854">
        <v>824.70579999999995</v>
      </c>
      <c r="AE45" s="854">
        <v>1186.9036000000001</v>
      </c>
      <c r="AF45" s="855">
        <v>863.32150000000001</v>
      </c>
      <c r="AG45" s="632"/>
      <c r="AH45" s="865" t="s">
        <v>97</v>
      </c>
      <c r="AI45" s="867">
        <v>39.243400000000001</v>
      </c>
      <c r="AJ45" s="867">
        <v>37.789499999999997</v>
      </c>
      <c r="AK45" s="867">
        <v>35.805999999999997</v>
      </c>
      <c r="AL45" s="867">
        <v>34.328299999999999</v>
      </c>
      <c r="AM45" s="867">
        <v>33.528100000000002</v>
      </c>
      <c r="AN45" s="867">
        <v>31.1554</v>
      </c>
      <c r="AO45" s="867">
        <v>29.302800000000001</v>
      </c>
      <c r="AP45" s="867">
        <v>27.4649</v>
      </c>
      <c r="AQ45" s="867">
        <v>25.643999999999998</v>
      </c>
      <c r="AR45" s="873" t="s">
        <v>102</v>
      </c>
      <c r="AS45" s="873" t="s">
        <v>102</v>
      </c>
      <c r="AT45" s="868">
        <v>32.9529</v>
      </c>
      <c r="AU45" s="868">
        <v>27.1905</v>
      </c>
      <c r="AV45" s="869">
        <v>32.107100000000003</v>
      </c>
      <c r="AX45" s="865" t="s">
        <v>97</v>
      </c>
      <c r="AY45" s="887">
        <v>23.723099999999999</v>
      </c>
      <c r="AZ45" s="887">
        <v>28.239100000000001</v>
      </c>
      <c r="BA45" s="887">
        <v>35.304000000000002</v>
      </c>
      <c r="BB45" s="887">
        <v>43.93</v>
      </c>
      <c r="BC45" s="887">
        <v>49.774700000000003</v>
      </c>
      <c r="BD45" s="887">
        <v>51.943800000000003</v>
      </c>
      <c r="BE45" s="887">
        <v>54.930500000000002</v>
      </c>
      <c r="BF45" s="887">
        <v>57.0565</v>
      </c>
      <c r="BG45" s="887">
        <v>60.132899999999999</v>
      </c>
      <c r="BH45" s="890" t="s">
        <v>102</v>
      </c>
      <c r="BI45" s="890" t="s">
        <v>102</v>
      </c>
      <c r="BJ45" s="888">
        <v>46.928899999999999</v>
      </c>
      <c r="BK45" s="888">
        <v>57.520099999999999</v>
      </c>
      <c r="BL45" s="889">
        <v>48.483499999999999</v>
      </c>
      <c r="BN45" s="865" t="s">
        <v>97</v>
      </c>
      <c r="BO45" s="887">
        <v>12.3591</v>
      </c>
      <c r="BP45" s="887">
        <v>14.070399999999999</v>
      </c>
      <c r="BQ45" s="887">
        <v>15.124000000000001</v>
      </c>
      <c r="BR45" s="887">
        <v>10.874000000000001</v>
      </c>
      <c r="BS45" s="887">
        <v>8.7444000000000006</v>
      </c>
      <c r="BT45" s="887">
        <v>8.7736000000000001</v>
      </c>
      <c r="BU45" s="887">
        <v>9.8021999999999991</v>
      </c>
      <c r="BV45" s="887">
        <v>10.2689</v>
      </c>
      <c r="BW45" s="887">
        <v>9.7822999999999993</v>
      </c>
      <c r="BX45" s="890" t="s">
        <v>102</v>
      </c>
      <c r="BY45" s="890" t="s">
        <v>102</v>
      </c>
      <c r="BZ45" s="888">
        <v>10.5169</v>
      </c>
      <c r="CA45" s="888">
        <v>10.195499999999999</v>
      </c>
      <c r="CB45" s="889">
        <v>10.469799999999999</v>
      </c>
      <c r="CE45" s="865" t="s">
        <v>97</v>
      </c>
      <c r="CF45" s="887">
        <v>1.3592</v>
      </c>
      <c r="CG45" s="887">
        <v>1.5311999999999999</v>
      </c>
      <c r="CH45" s="887">
        <v>1.5978000000000001</v>
      </c>
      <c r="CI45" s="887">
        <v>1.9419</v>
      </c>
      <c r="CJ45" s="887">
        <v>2.0506000000000002</v>
      </c>
      <c r="CK45" s="887">
        <v>1.9132</v>
      </c>
      <c r="CL45" s="887">
        <v>1.9931000000000001</v>
      </c>
      <c r="CM45" s="887">
        <v>1.9887999999999999</v>
      </c>
      <c r="CN45" s="887">
        <v>1.93</v>
      </c>
      <c r="CO45" s="890" t="s">
        <v>102</v>
      </c>
      <c r="CP45" s="890" t="s">
        <v>102</v>
      </c>
      <c r="CQ45" s="888">
        <v>1.9166000000000001</v>
      </c>
      <c r="CR45" s="888">
        <v>1.9799</v>
      </c>
      <c r="CS45" s="889">
        <v>1.9258999999999999</v>
      </c>
      <c r="CU45" s="865" t="s">
        <v>97</v>
      </c>
      <c r="CV45" s="887">
        <v>23.315200000000001</v>
      </c>
      <c r="CW45" s="887">
        <v>18.369800000000001</v>
      </c>
      <c r="CX45" s="887">
        <v>12.168200000000001</v>
      </c>
      <c r="CY45" s="887">
        <v>8.9257000000000009</v>
      </c>
      <c r="CZ45" s="887">
        <v>5.9021999999999997</v>
      </c>
      <c r="DA45" s="887">
        <v>6.2138999999999998</v>
      </c>
      <c r="DB45" s="887">
        <v>3.9714</v>
      </c>
      <c r="DC45" s="887">
        <v>3.2210000000000001</v>
      </c>
      <c r="DD45" s="887">
        <v>2.5108000000000001</v>
      </c>
      <c r="DE45" s="890" t="s">
        <v>102</v>
      </c>
      <c r="DF45" s="890" t="s">
        <v>102</v>
      </c>
      <c r="DG45" s="888">
        <v>7.6847000000000003</v>
      </c>
      <c r="DH45" s="888">
        <v>3.1139000000000001</v>
      </c>
      <c r="DI45" s="889">
        <v>7.0137999999999998</v>
      </c>
    </row>
    <row r="46" spans="2:113" s="571" customFormat="1" ht="15.75" customHeight="1" x14ac:dyDescent="0.25">
      <c r="B46" s="860" t="s">
        <v>96</v>
      </c>
      <c r="C46" s="861">
        <v>1065.9622999999999</v>
      </c>
      <c r="D46" s="861">
        <v>777.87630000000001</v>
      </c>
      <c r="E46" s="861">
        <v>740.21169999999995</v>
      </c>
      <c r="F46" s="861">
        <v>950.66499999999996</v>
      </c>
      <c r="G46" s="861">
        <v>1245.499</v>
      </c>
      <c r="H46" s="861">
        <v>1403.1327000000001</v>
      </c>
      <c r="I46" s="861">
        <v>1292.4142999999999</v>
      </c>
      <c r="J46" s="861">
        <v>1261.8743999999999</v>
      </c>
      <c r="K46" s="861" t="s">
        <v>102</v>
      </c>
      <c r="L46" s="862" t="s">
        <v>102</v>
      </c>
      <c r="M46" s="862" t="s">
        <v>102</v>
      </c>
      <c r="N46" s="863">
        <v>1016.6762</v>
      </c>
      <c r="O46" s="863">
        <v>1261.8743999999999</v>
      </c>
      <c r="P46" s="864">
        <v>1027.7865999999999</v>
      </c>
      <c r="R46" s="860" t="s">
        <v>96</v>
      </c>
      <c r="S46" s="861">
        <v>1065.9622999999999</v>
      </c>
      <c r="T46" s="861">
        <v>776.81259999999997</v>
      </c>
      <c r="U46" s="861">
        <v>739.52</v>
      </c>
      <c r="V46" s="861">
        <v>949.34799999999996</v>
      </c>
      <c r="W46" s="861">
        <v>1241.3724</v>
      </c>
      <c r="X46" s="861">
        <v>1399.6599000000001</v>
      </c>
      <c r="Y46" s="861">
        <v>1286.6188</v>
      </c>
      <c r="Z46" s="861">
        <v>1256.8886</v>
      </c>
      <c r="AA46" s="861" t="s">
        <v>102</v>
      </c>
      <c r="AB46" s="862" t="s">
        <v>102</v>
      </c>
      <c r="AC46" s="862" t="s">
        <v>102</v>
      </c>
      <c r="AD46" s="863">
        <v>1014.4533</v>
      </c>
      <c r="AE46" s="863">
        <v>1256.8886</v>
      </c>
      <c r="AF46" s="864">
        <v>1025.4385</v>
      </c>
      <c r="AG46" s="632"/>
      <c r="AH46" s="860" t="s">
        <v>96</v>
      </c>
      <c r="AI46" s="874">
        <v>40.571100000000001</v>
      </c>
      <c r="AJ46" s="874">
        <v>38.5105</v>
      </c>
      <c r="AK46" s="874">
        <v>35.357599999999998</v>
      </c>
      <c r="AL46" s="874">
        <v>33.915300000000002</v>
      </c>
      <c r="AM46" s="874">
        <v>32.543799999999997</v>
      </c>
      <c r="AN46" s="874">
        <v>34.356699999999996</v>
      </c>
      <c r="AO46" s="874">
        <v>31.7532</v>
      </c>
      <c r="AP46" s="874">
        <v>27.043199999999999</v>
      </c>
      <c r="AQ46" s="874" t="s">
        <v>102</v>
      </c>
      <c r="AR46" s="875" t="s">
        <v>102</v>
      </c>
      <c r="AS46" s="875" t="s">
        <v>102</v>
      </c>
      <c r="AT46" s="876">
        <v>34.031500000000001</v>
      </c>
      <c r="AU46" s="876">
        <v>27.043199999999999</v>
      </c>
      <c r="AV46" s="877">
        <v>33.642699999999998</v>
      </c>
      <c r="AX46" s="860" t="s">
        <v>96</v>
      </c>
      <c r="AY46" s="891">
        <v>20.471</v>
      </c>
      <c r="AZ46" s="891">
        <v>27.047000000000001</v>
      </c>
      <c r="BA46" s="891">
        <v>33.255499999999998</v>
      </c>
      <c r="BB46" s="891">
        <v>40.839100000000002</v>
      </c>
      <c r="BC46" s="891">
        <v>42.792999999999999</v>
      </c>
      <c r="BD46" s="891">
        <v>46.714500000000001</v>
      </c>
      <c r="BE46" s="891">
        <v>49.7896</v>
      </c>
      <c r="BF46" s="891">
        <v>54.384500000000003</v>
      </c>
      <c r="BG46" s="891" t="s">
        <v>102</v>
      </c>
      <c r="BH46" s="892" t="s">
        <v>102</v>
      </c>
      <c r="BI46" s="892" t="s">
        <v>102</v>
      </c>
      <c r="BJ46" s="893">
        <v>40.881700000000002</v>
      </c>
      <c r="BK46" s="893">
        <v>54.384500000000003</v>
      </c>
      <c r="BL46" s="894">
        <v>41.632899999999999</v>
      </c>
      <c r="BN46" s="860" t="s">
        <v>96</v>
      </c>
      <c r="BO46" s="891">
        <v>12.4209</v>
      </c>
      <c r="BP46" s="891">
        <v>14.1783</v>
      </c>
      <c r="BQ46" s="891">
        <v>17.603400000000001</v>
      </c>
      <c r="BR46" s="891">
        <v>12.9902</v>
      </c>
      <c r="BS46" s="891">
        <v>14.489599999999999</v>
      </c>
      <c r="BT46" s="891">
        <v>12.603899999999999</v>
      </c>
      <c r="BU46" s="891">
        <v>12.335000000000001</v>
      </c>
      <c r="BV46" s="891">
        <v>11.914</v>
      </c>
      <c r="BW46" s="891" t="s">
        <v>102</v>
      </c>
      <c r="BX46" s="892" t="s">
        <v>102</v>
      </c>
      <c r="BY46" s="892" t="s">
        <v>102</v>
      </c>
      <c r="BZ46" s="893">
        <v>13.7788</v>
      </c>
      <c r="CA46" s="893">
        <v>11.914</v>
      </c>
      <c r="CB46" s="894">
        <v>13.675000000000001</v>
      </c>
      <c r="CE46" s="860" t="s">
        <v>96</v>
      </c>
      <c r="CF46" s="891">
        <v>1.2891999999999999</v>
      </c>
      <c r="CG46" s="891">
        <v>1.7107000000000001</v>
      </c>
      <c r="CH46" s="891">
        <v>1.7898000000000001</v>
      </c>
      <c r="CI46" s="891">
        <v>1.8882000000000001</v>
      </c>
      <c r="CJ46" s="891">
        <v>1.8177000000000001</v>
      </c>
      <c r="CK46" s="891">
        <v>1.5479000000000001</v>
      </c>
      <c r="CL46" s="891">
        <v>1.9228000000000001</v>
      </c>
      <c r="CM46" s="891">
        <v>2.0480999999999998</v>
      </c>
      <c r="CN46" s="891" t="s">
        <v>102</v>
      </c>
      <c r="CO46" s="892" t="s">
        <v>102</v>
      </c>
      <c r="CP46" s="892" t="s">
        <v>102</v>
      </c>
      <c r="CQ46" s="893">
        <v>1.8059000000000001</v>
      </c>
      <c r="CR46" s="893">
        <v>2.0480999999999998</v>
      </c>
      <c r="CS46" s="894">
        <v>1.8192999999999999</v>
      </c>
      <c r="CU46" s="860" t="s">
        <v>96</v>
      </c>
      <c r="CV46" s="891">
        <v>25.247800000000002</v>
      </c>
      <c r="CW46" s="891">
        <v>18.553599999999999</v>
      </c>
      <c r="CX46" s="891">
        <v>11.9937</v>
      </c>
      <c r="CY46" s="891">
        <v>10.3672</v>
      </c>
      <c r="CZ46" s="891">
        <v>8.3559999999999999</v>
      </c>
      <c r="DA46" s="891">
        <v>4.7769000000000004</v>
      </c>
      <c r="DB46" s="891">
        <v>4.1994999999999996</v>
      </c>
      <c r="DC46" s="891">
        <v>4.6101000000000001</v>
      </c>
      <c r="DD46" s="891" t="s">
        <v>102</v>
      </c>
      <c r="DE46" s="892" t="s">
        <v>102</v>
      </c>
      <c r="DF46" s="892" t="s">
        <v>102</v>
      </c>
      <c r="DG46" s="893">
        <v>9.5022000000000002</v>
      </c>
      <c r="DH46" s="893">
        <v>4.6101000000000001</v>
      </c>
      <c r="DI46" s="894">
        <v>9.2301000000000002</v>
      </c>
    </row>
    <row r="47" spans="2:113" s="628" customFormat="1" x14ac:dyDescent="0.2">
      <c r="B47" s="37" t="s">
        <v>270</v>
      </c>
      <c r="C47" s="626"/>
      <c r="D47" s="626"/>
      <c r="E47" s="626"/>
      <c r="F47" s="626"/>
      <c r="G47" s="626"/>
      <c r="H47" s="626"/>
      <c r="I47" s="626"/>
      <c r="J47" s="626"/>
      <c r="K47" s="626"/>
      <c r="L47" s="626"/>
      <c r="M47" s="626"/>
      <c r="N47" s="626"/>
      <c r="O47" s="626"/>
      <c r="P47" s="627"/>
      <c r="R47" s="37" t="s">
        <v>270</v>
      </c>
      <c r="S47" s="626"/>
      <c r="T47" s="626"/>
      <c r="U47" s="626"/>
      <c r="V47" s="626"/>
      <c r="W47" s="626"/>
      <c r="X47" s="626"/>
      <c r="Y47" s="626"/>
      <c r="Z47" s="626"/>
      <c r="AA47" s="626"/>
      <c r="AB47" s="626"/>
      <c r="AC47" s="626"/>
      <c r="AD47" s="626"/>
      <c r="AE47" s="626"/>
      <c r="AF47" s="627"/>
      <c r="AG47" s="629"/>
      <c r="AH47" s="37" t="s">
        <v>270</v>
      </c>
      <c r="AI47" s="626"/>
      <c r="AJ47" s="626"/>
      <c r="AK47" s="626"/>
      <c r="AL47" s="626"/>
      <c r="AM47" s="626"/>
      <c r="AN47" s="626"/>
      <c r="AO47" s="626"/>
      <c r="AP47" s="626"/>
      <c r="AQ47" s="626"/>
      <c r="AR47" s="626"/>
      <c r="AS47" s="626"/>
      <c r="AT47" s="626"/>
      <c r="AU47" s="626"/>
      <c r="AV47" s="627"/>
      <c r="AX47" s="37" t="s">
        <v>270</v>
      </c>
      <c r="AY47" s="626"/>
      <c r="AZ47" s="626"/>
      <c r="BA47" s="626"/>
      <c r="BB47" s="626"/>
      <c r="BC47" s="626"/>
      <c r="BD47" s="626"/>
      <c r="BE47" s="626"/>
      <c r="BF47" s="626"/>
      <c r="BG47" s="626"/>
      <c r="BH47" s="626"/>
      <c r="BI47" s="626"/>
      <c r="BJ47" s="626"/>
      <c r="BK47" s="626"/>
      <c r="BL47" s="627"/>
      <c r="BN47" s="37" t="s">
        <v>270</v>
      </c>
      <c r="BO47" s="626"/>
      <c r="BP47" s="626"/>
      <c r="BQ47" s="626"/>
      <c r="BR47" s="626"/>
      <c r="BS47" s="626"/>
      <c r="BT47" s="626"/>
      <c r="BU47" s="626"/>
      <c r="BV47" s="626"/>
      <c r="BW47" s="626"/>
      <c r="BX47" s="626"/>
      <c r="BY47" s="626"/>
      <c r="BZ47" s="626"/>
      <c r="CA47" s="626"/>
      <c r="CB47" s="627"/>
      <c r="CE47" s="37" t="s">
        <v>270</v>
      </c>
      <c r="CF47" s="626"/>
      <c r="CG47" s="626"/>
      <c r="CH47" s="626"/>
      <c r="CI47" s="626"/>
      <c r="CJ47" s="626"/>
      <c r="CK47" s="626"/>
      <c r="CL47" s="626"/>
      <c r="CM47" s="626"/>
      <c r="CN47" s="626"/>
      <c r="CO47" s="626"/>
      <c r="CP47" s="626"/>
      <c r="CQ47" s="626"/>
      <c r="CR47" s="626"/>
      <c r="CS47" s="627"/>
      <c r="CU47" s="37" t="s">
        <v>270</v>
      </c>
      <c r="CV47" s="626"/>
      <c r="CW47" s="626"/>
      <c r="CX47" s="626"/>
      <c r="CY47" s="626"/>
      <c r="CZ47" s="626"/>
      <c r="DA47" s="626"/>
      <c r="DB47" s="626"/>
      <c r="DC47" s="626"/>
      <c r="DD47" s="626"/>
      <c r="DE47" s="626"/>
      <c r="DF47" s="626"/>
      <c r="DG47" s="626"/>
      <c r="DH47" s="626"/>
      <c r="DI47" s="627"/>
    </row>
    <row r="48" spans="2:113" s="287" customFormat="1" x14ac:dyDescent="0.2">
      <c r="B48" s="37" t="s">
        <v>503</v>
      </c>
      <c r="C48" s="626"/>
      <c r="D48" s="626"/>
      <c r="E48" s="626"/>
      <c r="F48" s="626"/>
      <c r="G48" s="626"/>
      <c r="H48" s="626"/>
      <c r="I48" s="626"/>
      <c r="J48" s="626"/>
      <c r="K48" s="626"/>
      <c r="L48" s="626"/>
      <c r="M48" s="626"/>
      <c r="N48" s="626"/>
      <c r="O48" s="626"/>
      <c r="P48" s="627"/>
      <c r="R48" s="37" t="s">
        <v>503</v>
      </c>
      <c r="S48" s="626"/>
      <c r="T48" s="626"/>
      <c r="U48" s="626"/>
      <c r="V48" s="626"/>
      <c r="W48" s="626"/>
      <c r="X48" s="626"/>
      <c r="Y48" s="626"/>
      <c r="Z48" s="626"/>
      <c r="AA48" s="626"/>
      <c r="AB48" s="626"/>
      <c r="AC48" s="626"/>
      <c r="AD48" s="626"/>
      <c r="AE48" s="626"/>
      <c r="AF48" s="627"/>
      <c r="AG48" s="629"/>
      <c r="AH48" s="37" t="s">
        <v>503</v>
      </c>
      <c r="AI48" s="626"/>
      <c r="AJ48" s="626"/>
      <c r="AK48" s="626"/>
      <c r="AL48" s="626"/>
      <c r="AM48" s="626"/>
      <c r="AN48" s="626"/>
      <c r="AO48" s="626"/>
      <c r="AP48" s="626"/>
      <c r="AQ48" s="626"/>
      <c r="AR48" s="626"/>
      <c r="AS48" s="626"/>
      <c r="AT48" s="626"/>
      <c r="AU48" s="626"/>
      <c r="AV48" s="627"/>
      <c r="AX48" s="37" t="s">
        <v>503</v>
      </c>
      <c r="AY48" s="626"/>
      <c r="AZ48" s="626"/>
      <c r="BA48" s="626"/>
      <c r="BB48" s="626"/>
      <c r="BC48" s="626"/>
      <c r="BD48" s="626"/>
      <c r="BE48" s="626"/>
      <c r="BF48" s="626"/>
      <c r="BG48" s="626"/>
      <c r="BH48" s="626"/>
      <c r="BI48" s="626"/>
      <c r="BJ48" s="626"/>
      <c r="BK48" s="626"/>
      <c r="BL48" s="627"/>
      <c r="BN48" s="37" t="s">
        <v>503</v>
      </c>
      <c r="BO48" s="626"/>
      <c r="BP48" s="626"/>
      <c r="BQ48" s="626"/>
      <c r="BR48" s="626"/>
      <c r="BS48" s="626"/>
      <c r="BT48" s="626"/>
      <c r="BU48" s="626"/>
      <c r="BV48" s="626"/>
      <c r="BW48" s="626"/>
      <c r="BX48" s="626"/>
      <c r="BY48" s="626"/>
      <c r="BZ48" s="626"/>
      <c r="CA48" s="626"/>
      <c r="CB48" s="627"/>
      <c r="CE48" s="37" t="s">
        <v>503</v>
      </c>
      <c r="CF48" s="626"/>
      <c r="CG48" s="626"/>
      <c r="CH48" s="626"/>
      <c r="CI48" s="626"/>
      <c r="CJ48" s="626"/>
      <c r="CK48" s="626"/>
      <c r="CL48" s="626"/>
      <c r="CM48" s="626"/>
      <c r="CN48" s="626"/>
      <c r="CO48" s="626"/>
      <c r="CP48" s="626"/>
      <c r="CQ48" s="626"/>
      <c r="CR48" s="626"/>
      <c r="CS48" s="627"/>
      <c r="CU48" s="37" t="s">
        <v>503</v>
      </c>
      <c r="CV48" s="626"/>
      <c r="CW48" s="626"/>
      <c r="CX48" s="626"/>
      <c r="CY48" s="626"/>
      <c r="CZ48" s="626"/>
      <c r="DA48" s="626"/>
      <c r="DB48" s="626"/>
      <c r="DC48" s="626"/>
      <c r="DD48" s="626"/>
      <c r="DE48" s="626"/>
      <c r="DF48" s="626"/>
      <c r="DG48" s="626"/>
      <c r="DH48" s="626"/>
      <c r="DI48" s="627"/>
    </row>
    <row r="49" spans="2:113" s="287" customFormat="1" ht="12" x14ac:dyDescent="0.2">
      <c r="B49" s="287" t="s">
        <v>473</v>
      </c>
      <c r="C49" s="630"/>
      <c r="D49" s="630"/>
      <c r="E49" s="630"/>
      <c r="F49" s="630"/>
      <c r="G49" s="630"/>
      <c r="H49" s="630"/>
      <c r="I49" s="630"/>
      <c r="J49" s="630"/>
      <c r="K49" s="630"/>
      <c r="L49" s="630"/>
      <c r="M49" s="630"/>
      <c r="N49" s="630"/>
      <c r="O49" s="630"/>
      <c r="P49" s="631"/>
      <c r="R49" s="287" t="s">
        <v>473</v>
      </c>
      <c r="S49" s="630"/>
      <c r="T49" s="630"/>
      <c r="U49" s="630"/>
      <c r="V49" s="630"/>
      <c r="W49" s="630"/>
      <c r="X49" s="630"/>
      <c r="Y49" s="630"/>
      <c r="Z49" s="630"/>
      <c r="AA49" s="630"/>
      <c r="AB49" s="630"/>
      <c r="AC49" s="630"/>
      <c r="AD49" s="630"/>
      <c r="AE49" s="630"/>
      <c r="AF49" s="631"/>
      <c r="AG49" s="629"/>
      <c r="AH49" s="287" t="s">
        <v>473</v>
      </c>
      <c r="AI49" s="630"/>
      <c r="AJ49" s="630"/>
      <c r="AK49" s="630"/>
      <c r="AL49" s="630"/>
      <c r="AM49" s="630"/>
      <c r="AN49" s="630"/>
      <c r="AO49" s="630"/>
      <c r="AP49" s="630"/>
      <c r="AQ49" s="630"/>
      <c r="AR49" s="630"/>
      <c r="AS49" s="630"/>
      <c r="AT49" s="630"/>
      <c r="AU49" s="630"/>
      <c r="AV49" s="631"/>
      <c r="AX49" s="287" t="s">
        <v>473</v>
      </c>
      <c r="AY49" s="630"/>
      <c r="AZ49" s="630"/>
      <c r="BA49" s="630"/>
      <c r="BB49" s="630"/>
      <c r="BC49" s="630"/>
      <c r="BD49" s="630"/>
      <c r="BE49" s="630"/>
      <c r="BF49" s="630"/>
      <c r="BG49" s="630"/>
      <c r="BH49" s="630"/>
      <c r="BI49" s="630"/>
      <c r="BJ49" s="630"/>
      <c r="BK49" s="630"/>
      <c r="BL49" s="631"/>
      <c r="BN49" s="287" t="s">
        <v>473</v>
      </c>
      <c r="BO49" s="630"/>
      <c r="BP49" s="630"/>
      <c r="BQ49" s="630"/>
      <c r="BR49" s="630"/>
      <c r="BS49" s="630"/>
      <c r="BT49" s="630"/>
      <c r="BU49" s="630"/>
      <c r="BV49" s="630"/>
      <c r="BW49" s="630"/>
      <c r="BX49" s="630"/>
      <c r="BY49" s="630"/>
      <c r="BZ49" s="630"/>
      <c r="CA49" s="630"/>
      <c r="CB49" s="631"/>
      <c r="CE49" s="287" t="s">
        <v>473</v>
      </c>
      <c r="CF49" s="630"/>
      <c r="CG49" s="630"/>
      <c r="CH49" s="630"/>
      <c r="CI49" s="630"/>
      <c r="CJ49" s="630"/>
      <c r="CK49" s="630"/>
      <c r="CL49" s="630"/>
      <c r="CM49" s="630"/>
      <c r="CN49" s="630"/>
      <c r="CO49" s="630"/>
      <c r="CP49" s="630"/>
      <c r="CQ49" s="630"/>
      <c r="CR49" s="630"/>
      <c r="CS49" s="631"/>
      <c r="CU49" s="287" t="s">
        <v>473</v>
      </c>
      <c r="CV49" s="630"/>
      <c r="CW49" s="630"/>
      <c r="CX49" s="630"/>
      <c r="CY49" s="630"/>
      <c r="CZ49" s="630"/>
      <c r="DA49" s="630"/>
      <c r="DB49" s="630"/>
      <c r="DC49" s="630"/>
      <c r="DD49" s="630"/>
      <c r="DE49" s="630"/>
      <c r="DF49" s="630"/>
      <c r="DG49" s="630"/>
      <c r="DH49" s="630"/>
      <c r="DI49" s="631"/>
    </row>
    <row r="50" spans="2:113" s="287" customFormat="1" ht="12" x14ac:dyDescent="0.2">
      <c r="B50" s="289" t="s">
        <v>888</v>
      </c>
      <c r="C50" s="630"/>
      <c r="D50" s="630"/>
      <c r="E50" s="630"/>
      <c r="F50" s="630"/>
      <c r="G50" s="630"/>
      <c r="H50" s="630"/>
      <c r="I50" s="630"/>
      <c r="J50" s="630"/>
      <c r="K50" s="630"/>
      <c r="L50" s="630"/>
      <c r="M50" s="630"/>
      <c r="N50" s="630"/>
      <c r="O50" s="630"/>
      <c r="P50" s="631"/>
      <c r="R50" s="289" t="s">
        <v>888</v>
      </c>
      <c r="S50" s="630"/>
      <c r="T50" s="630"/>
      <c r="U50" s="630"/>
      <c r="V50" s="630"/>
      <c r="W50" s="630"/>
      <c r="X50" s="630"/>
      <c r="Y50" s="630"/>
      <c r="Z50" s="630"/>
      <c r="AA50" s="630"/>
      <c r="AB50" s="630"/>
      <c r="AC50" s="630"/>
      <c r="AD50" s="630"/>
      <c r="AE50" s="630"/>
      <c r="AF50" s="630"/>
      <c r="AH50" s="289" t="s">
        <v>888</v>
      </c>
      <c r="AI50" s="630"/>
      <c r="AJ50" s="630"/>
      <c r="AK50" s="630"/>
      <c r="AL50" s="630"/>
      <c r="AM50" s="630"/>
      <c r="AN50" s="630"/>
      <c r="AO50" s="630"/>
      <c r="AP50" s="630"/>
      <c r="AQ50" s="630"/>
      <c r="AR50" s="630"/>
      <c r="AS50" s="630"/>
      <c r="AT50" s="630"/>
      <c r="AU50" s="630"/>
      <c r="AV50" s="631"/>
      <c r="AX50" s="289" t="s">
        <v>888</v>
      </c>
      <c r="AY50" s="630"/>
      <c r="AZ50" s="630"/>
      <c r="BA50" s="630"/>
      <c r="BB50" s="630"/>
      <c r="BC50" s="630"/>
      <c r="BD50" s="630"/>
      <c r="BE50" s="630"/>
      <c r="BF50" s="630"/>
      <c r="BG50" s="630"/>
      <c r="BH50" s="630"/>
      <c r="BI50" s="630"/>
      <c r="BJ50" s="630"/>
      <c r="BK50" s="630"/>
      <c r="BL50" s="631"/>
      <c r="BN50" s="289" t="s">
        <v>888</v>
      </c>
      <c r="BO50" s="630"/>
      <c r="BP50" s="630"/>
      <c r="BQ50" s="630"/>
      <c r="BR50" s="630"/>
      <c r="BS50" s="630"/>
      <c r="BT50" s="630"/>
      <c r="BU50" s="630"/>
      <c r="BV50" s="630"/>
      <c r="BW50" s="630"/>
      <c r="BX50" s="630"/>
      <c r="BY50" s="630"/>
      <c r="BZ50" s="630"/>
      <c r="CA50" s="630"/>
      <c r="CB50" s="631"/>
      <c r="CE50" s="289" t="s">
        <v>888</v>
      </c>
      <c r="CF50" s="630"/>
      <c r="CG50" s="630"/>
      <c r="CH50" s="630"/>
      <c r="CI50" s="630"/>
      <c r="CJ50" s="630"/>
      <c r="CK50" s="630"/>
      <c r="CL50" s="630"/>
      <c r="CM50" s="630"/>
      <c r="CN50" s="630"/>
      <c r="CO50" s="630"/>
      <c r="CP50" s="630"/>
      <c r="CQ50" s="630"/>
      <c r="CR50" s="630"/>
      <c r="CS50" s="631"/>
      <c r="CU50" s="289" t="s">
        <v>888</v>
      </c>
      <c r="CV50" s="630"/>
      <c r="CW50" s="630"/>
      <c r="CX50" s="630"/>
      <c r="CY50" s="630"/>
      <c r="CZ50" s="630"/>
      <c r="DA50" s="630"/>
      <c r="DB50" s="630"/>
      <c r="DC50" s="630"/>
      <c r="DD50" s="630"/>
      <c r="DE50" s="630"/>
      <c r="DF50" s="630"/>
      <c r="DG50" s="630"/>
      <c r="DH50" s="630"/>
      <c r="DI50" s="631"/>
    </row>
    <row r="51" spans="2:113" x14ac:dyDescent="0.2">
      <c r="C51" s="53"/>
      <c r="D51" s="53"/>
      <c r="E51" s="53"/>
      <c r="F51" s="53"/>
      <c r="G51" s="53"/>
      <c r="H51" s="53"/>
      <c r="I51" s="53"/>
      <c r="J51" s="53"/>
      <c r="K51" s="53"/>
      <c r="L51" s="53"/>
      <c r="M51" s="53"/>
      <c r="N51" s="53"/>
      <c r="O51" s="53"/>
      <c r="P51" s="90"/>
      <c r="AI51" s="53"/>
      <c r="AJ51" s="53"/>
      <c r="AK51" s="53"/>
      <c r="AL51" s="53"/>
      <c r="AM51" s="53"/>
      <c r="AN51" s="53"/>
      <c r="AO51" s="53"/>
      <c r="AP51" s="53"/>
      <c r="AQ51" s="53"/>
      <c r="AR51" s="53"/>
      <c r="AS51" s="53"/>
      <c r="AT51" s="53"/>
      <c r="AU51" s="53"/>
      <c r="AV51" s="90"/>
      <c r="AY51" s="53"/>
      <c r="AZ51" s="53"/>
      <c r="BA51" s="53"/>
      <c r="BB51" s="53"/>
      <c r="BC51" s="53"/>
      <c r="BD51" s="53"/>
      <c r="BE51" s="53"/>
      <c r="BF51" s="53"/>
      <c r="BG51" s="53"/>
      <c r="BH51" s="53"/>
      <c r="BI51" s="53"/>
      <c r="BJ51" s="53"/>
      <c r="BK51" s="53"/>
      <c r="BL51" s="90"/>
      <c r="BO51" s="53"/>
      <c r="BP51" s="53"/>
      <c r="BQ51" s="53"/>
      <c r="BR51" s="53"/>
      <c r="BS51" s="53"/>
      <c r="BT51" s="53"/>
      <c r="BU51" s="53"/>
      <c r="BV51" s="53"/>
      <c r="BW51" s="53"/>
      <c r="BX51" s="53"/>
      <c r="BY51" s="53"/>
      <c r="BZ51" s="53"/>
      <c r="CA51" s="53"/>
      <c r="CB51" s="90"/>
      <c r="CF51" s="53"/>
      <c r="CG51" s="53"/>
      <c r="CH51" s="53"/>
      <c r="CI51" s="53"/>
      <c r="CJ51" s="53"/>
      <c r="CK51" s="53"/>
      <c r="CL51" s="53"/>
      <c r="CM51" s="53"/>
      <c r="CN51" s="53"/>
      <c r="CO51" s="53"/>
      <c r="CP51" s="53"/>
      <c r="CQ51" s="53"/>
      <c r="CR51" s="53"/>
      <c r="CS51" s="90"/>
      <c r="CV51" s="53"/>
      <c r="CW51" s="53"/>
      <c r="CX51" s="53"/>
      <c r="CY51" s="53"/>
      <c r="CZ51" s="53"/>
      <c r="DA51" s="53"/>
      <c r="DB51" s="53"/>
      <c r="DC51" s="53"/>
      <c r="DD51" s="53"/>
      <c r="DE51" s="53"/>
      <c r="DF51" s="53"/>
      <c r="DG51" s="53"/>
      <c r="DH51" s="53"/>
      <c r="DI51" s="90"/>
    </row>
    <row r="52" spans="2:113" x14ac:dyDescent="0.2">
      <c r="P52"/>
    </row>
    <row r="53" spans="2:113" x14ac:dyDescent="0.2">
      <c r="P53"/>
    </row>
    <row r="54" spans="2:113" x14ac:dyDescent="0.2">
      <c r="P54"/>
    </row>
    <row r="55" spans="2:113" x14ac:dyDescent="0.2">
      <c r="P55"/>
    </row>
  </sheetData>
  <phoneticPr fontId="2" type="noConversion"/>
  <pageMargins left="0.39370078740157483" right="0.39370078740157483" top="0.78740157480314965" bottom="0.78740157480314965" header="0.39370078740157483" footer="0.39370078740157483"/>
  <pageSetup paperSize="9" scale="68" firstPageNumber="66" fitToWidth="7" orientation="landscape" useFirstPageNumber="1" r:id="rId1"/>
  <headerFooter alignWithMargins="0">
    <oddHeader>&amp;R&amp;12Les finances des communes en 2023</oddHeader>
    <oddFooter>&amp;L&amp;12Direction Générale des Collectivités Locales / DESL&amp;C&amp;12&amp;P&amp;R&amp;12Mise en ligne  : janvier 2025</oddFooter>
  </headerFooter>
  <colBreaks count="1" manualBreakCount="1">
    <brk id="32" max="4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X58"/>
  <sheetViews>
    <sheetView zoomScaleNormal="100" zoomScaleSheetLayoutView="70" zoomScalePageLayoutView="85" workbookViewId="0"/>
  </sheetViews>
  <sheetFormatPr baseColWidth="10" defaultRowHeight="12.75" x14ac:dyDescent="0.2"/>
  <cols>
    <col min="1" max="1" width="3.140625" customWidth="1"/>
    <col min="2" max="2" width="31" customWidth="1"/>
    <col min="14" max="15" width="13.42578125" customWidth="1"/>
    <col min="16" max="16" width="11.42578125" style="94"/>
    <col min="17" max="17" width="3.140625" customWidth="1"/>
    <col min="18" max="18" width="31.5703125" customWidth="1"/>
    <col min="30" max="31" width="13.42578125" customWidth="1"/>
    <col min="32" max="32" width="11.42578125" style="94"/>
    <col min="33" max="33" width="3.140625" customWidth="1"/>
    <col min="34" max="34" width="29.7109375" customWidth="1"/>
    <col min="46" max="47" width="13.42578125" customWidth="1"/>
    <col min="48" max="48" width="11.42578125" style="94"/>
    <col min="49" max="49" width="3.140625" customWidth="1"/>
    <col min="50" max="50" width="28.28515625" customWidth="1"/>
    <col min="62" max="63" width="13.42578125" customWidth="1"/>
    <col min="64" max="64" width="11.42578125" style="94"/>
    <col min="65" max="65" width="3.85546875" customWidth="1"/>
    <col min="66" max="66" width="28.28515625" customWidth="1"/>
    <col min="78" max="79" width="13.42578125" customWidth="1"/>
    <col min="80" max="80" width="11.42578125" style="94"/>
    <col min="81" max="81" width="3.140625" customWidth="1"/>
    <col min="82" max="82" width="27.140625" customWidth="1"/>
    <col min="94" max="95" width="13.42578125" customWidth="1"/>
    <col min="96" max="96" width="11.42578125" style="94"/>
    <col min="97" max="97" width="3.140625" customWidth="1"/>
    <col min="98" max="98" width="28.7109375" customWidth="1"/>
    <col min="110" max="111" width="13.42578125" customWidth="1"/>
    <col min="112" max="112" width="11.42578125" style="94"/>
    <col min="113" max="113" width="3.140625" customWidth="1"/>
    <col min="114" max="114" width="29" customWidth="1"/>
    <col min="126" max="126" width="13.42578125" customWidth="1"/>
    <col min="127" max="127" width="13.42578125" style="94" customWidth="1"/>
  </cols>
  <sheetData>
    <row r="1" spans="1:128" ht="20.25" x14ac:dyDescent="0.3">
      <c r="A1" s="121" t="s">
        <v>975</v>
      </c>
      <c r="B1" s="69"/>
      <c r="C1" s="103"/>
      <c r="D1" s="103"/>
      <c r="E1" s="103"/>
      <c r="F1" s="103"/>
      <c r="G1" s="103"/>
      <c r="H1" s="103"/>
      <c r="I1" s="103"/>
      <c r="J1" s="103"/>
      <c r="K1" s="103"/>
      <c r="L1" s="103"/>
      <c r="M1" s="103"/>
      <c r="N1" s="103"/>
      <c r="O1" s="103"/>
      <c r="P1" s="122"/>
      <c r="Q1" s="102"/>
      <c r="R1" s="69"/>
      <c r="S1" s="103"/>
      <c r="T1" s="103"/>
      <c r="U1" s="103"/>
      <c r="V1" s="103"/>
      <c r="W1" s="103"/>
      <c r="X1" s="103"/>
      <c r="Y1" s="103"/>
      <c r="Z1" s="103"/>
      <c r="AA1" s="103"/>
      <c r="AB1" s="103"/>
      <c r="AC1" s="103"/>
      <c r="AD1" s="103"/>
      <c r="AE1" s="103"/>
      <c r="AF1" s="122"/>
      <c r="AG1" s="102"/>
      <c r="AH1" s="69"/>
      <c r="AI1" s="103"/>
      <c r="AJ1" s="103"/>
      <c r="AK1" s="103"/>
      <c r="AL1" s="103"/>
      <c r="AM1" s="103"/>
      <c r="AN1" s="103"/>
      <c r="AO1" s="103"/>
      <c r="AP1" s="103"/>
      <c r="AQ1" s="103"/>
      <c r="AR1" s="103"/>
      <c r="AS1" s="103"/>
      <c r="AT1" s="103"/>
      <c r="AU1" s="103"/>
      <c r="AV1" s="122"/>
      <c r="AW1" s="102"/>
      <c r="AX1" s="69"/>
      <c r="AY1" s="103"/>
      <c r="AZ1" s="103"/>
      <c r="BA1" s="103"/>
      <c r="BB1" s="103"/>
      <c r="BC1" s="103"/>
      <c r="BD1" s="103"/>
      <c r="BE1" s="103"/>
      <c r="BF1" s="103"/>
      <c r="BG1" s="103"/>
      <c r="BH1" s="103"/>
      <c r="BI1" s="103"/>
      <c r="BJ1" s="103"/>
      <c r="BK1" s="103"/>
      <c r="BL1" s="124"/>
      <c r="BM1" s="102"/>
      <c r="BN1" s="69"/>
      <c r="BO1" s="103"/>
      <c r="BP1" s="103"/>
      <c r="BQ1" s="103"/>
      <c r="BR1" s="103"/>
      <c r="BS1" s="103"/>
      <c r="BT1" s="103"/>
      <c r="BU1" s="103"/>
      <c r="BV1" s="103"/>
      <c r="BW1" s="103"/>
      <c r="BX1" s="103"/>
      <c r="BY1" s="103"/>
      <c r="BZ1" s="103"/>
      <c r="CA1" s="103"/>
      <c r="CB1" s="122"/>
      <c r="CC1" s="102"/>
      <c r="CD1" s="69"/>
      <c r="CE1" s="103"/>
      <c r="CF1" s="103"/>
      <c r="CG1" s="103"/>
      <c r="CH1" s="103"/>
      <c r="CI1" s="103"/>
      <c r="CJ1" s="103"/>
      <c r="CK1" s="103"/>
      <c r="CL1" s="103"/>
      <c r="CM1" s="103"/>
      <c r="CN1" s="103"/>
      <c r="CO1" s="103"/>
      <c r="CP1" s="103"/>
      <c r="CQ1" s="103"/>
      <c r="CR1" s="122"/>
      <c r="CS1" s="102"/>
      <c r="CT1" s="69"/>
      <c r="CU1" s="103"/>
      <c r="CV1" s="103"/>
      <c r="CW1" s="103"/>
      <c r="CX1" s="103"/>
      <c r="CY1" s="103"/>
      <c r="CZ1" s="103"/>
      <c r="DA1" s="103"/>
      <c r="DB1" s="103"/>
      <c r="DC1" s="103"/>
      <c r="DD1" s="103"/>
      <c r="DE1" s="103"/>
      <c r="DF1" s="103"/>
      <c r="DG1" s="103"/>
      <c r="DH1" s="122"/>
      <c r="DI1" s="102"/>
      <c r="DJ1" s="69"/>
      <c r="DK1" s="105"/>
      <c r="DL1" s="105"/>
      <c r="DM1" s="105"/>
      <c r="DN1" s="105"/>
      <c r="DO1" s="105"/>
      <c r="DP1" s="105"/>
      <c r="DQ1" s="105"/>
      <c r="DR1" s="105"/>
      <c r="DS1" s="105"/>
      <c r="DT1" s="105"/>
      <c r="DU1" s="105"/>
      <c r="DV1" s="105"/>
      <c r="DW1" s="124"/>
      <c r="DX1" s="102"/>
    </row>
    <row r="2" spans="1:128" ht="16.5" x14ac:dyDescent="0.25">
      <c r="A2" s="13"/>
      <c r="B2" s="13"/>
      <c r="C2" s="72"/>
      <c r="D2" s="72"/>
      <c r="E2" s="72"/>
      <c r="F2" s="72"/>
      <c r="G2" s="72"/>
      <c r="H2" s="72"/>
      <c r="I2" s="72"/>
      <c r="J2" s="72"/>
      <c r="K2" s="72"/>
      <c r="L2" s="72"/>
      <c r="M2" s="72"/>
      <c r="N2" s="72"/>
      <c r="O2" s="72"/>
      <c r="P2" s="95"/>
      <c r="Q2" s="13"/>
      <c r="R2" s="13"/>
      <c r="S2" s="72"/>
      <c r="T2" s="72"/>
      <c r="U2" s="72"/>
      <c r="V2" s="72"/>
      <c r="W2" s="72"/>
      <c r="X2" s="72"/>
      <c r="Y2" s="72"/>
      <c r="Z2" s="72"/>
      <c r="AA2" s="72"/>
      <c r="AB2" s="72"/>
      <c r="AC2" s="72"/>
      <c r="AD2" s="72"/>
      <c r="AE2" s="72"/>
      <c r="AF2" s="95"/>
      <c r="AG2" s="13"/>
      <c r="AH2" s="13"/>
      <c r="AI2" s="72"/>
      <c r="AJ2" s="72"/>
      <c r="AK2" s="72"/>
      <c r="AL2" s="72"/>
      <c r="AM2" s="72"/>
      <c r="AN2" s="72"/>
      <c r="AO2" s="72"/>
      <c r="AP2" s="72"/>
      <c r="AQ2" s="72"/>
      <c r="AR2" s="72"/>
      <c r="AS2" s="72"/>
      <c r="AT2" s="72"/>
      <c r="AU2" s="72"/>
      <c r="AV2" s="95"/>
      <c r="AW2" s="13"/>
      <c r="AX2" s="13"/>
      <c r="AY2" s="72"/>
      <c r="AZ2" s="72"/>
      <c r="BA2" s="72"/>
      <c r="BB2" s="72"/>
      <c r="BC2" s="72"/>
      <c r="BD2" s="72"/>
      <c r="BE2" s="72"/>
      <c r="BF2" s="72"/>
      <c r="BG2" s="72"/>
      <c r="BH2" s="72"/>
      <c r="BI2" s="72"/>
      <c r="BJ2" s="72"/>
      <c r="BK2" s="72"/>
      <c r="BL2" s="90"/>
      <c r="BM2" s="13"/>
      <c r="BN2" s="13"/>
      <c r="BO2" s="72"/>
      <c r="BP2" s="72"/>
      <c r="BQ2" s="72"/>
      <c r="BR2" s="72"/>
      <c r="BS2" s="72"/>
      <c r="BT2" s="72"/>
      <c r="BU2" s="72"/>
      <c r="BV2" s="72"/>
      <c r="BW2" s="72"/>
      <c r="BX2" s="72"/>
      <c r="BY2" s="72"/>
      <c r="BZ2" s="72"/>
      <c r="CA2" s="72"/>
      <c r="CB2" s="95"/>
      <c r="CC2" s="13"/>
      <c r="CD2" s="13"/>
      <c r="CE2" s="72"/>
      <c r="CF2" s="72"/>
      <c r="CG2" s="72"/>
      <c r="CH2" s="72"/>
      <c r="CI2" s="72"/>
      <c r="CJ2" s="72"/>
      <c r="CK2" s="72"/>
      <c r="CL2" s="72"/>
      <c r="CM2" s="72"/>
      <c r="CN2" s="72"/>
      <c r="CO2" s="72"/>
      <c r="CP2" s="72"/>
      <c r="CQ2" s="72"/>
      <c r="CR2" s="95"/>
      <c r="CS2" s="106" t="s">
        <v>333</v>
      </c>
      <c r="CT2" s="106"/>
      <c r="CU2" s="107"/>
      <c r="CV2" s="107"/>
      <c r="CW2" s="107"/>
      <c r="CX2" s="107"/>
      <c r="CY2" s="107"/>
      <c r="CZ2" s="107"/>
      <c r="DA2" s="107"/>
      <c r="DB2" s="107"/>
      <c r="DC2" s="107"/>
      <c r="DD2" s="107"/>
      <c r="DE2" s="107"/>
      <c r="DF2" s="107"/>
      <c r="DG2" s="107"/>
      <c r="DH2" s="123"/>
      <c r="DI2" s="13"/>
      <c r="DJ2" s="13"/>
      <c r="DK2" s="52"/>
      <c r="DL2" s="52"/>
      <c r="DM2" s="52"/>
      <c r="DN2" s="52"/>
      <c r="DO2" s="52"/>
      <c r="DP2" s="52"/>
      <c r="DQ2" s="52"/>
      <c r="DR2" s="52"/>
      <c r="DS2" s="52"/>
      <c r="DT2" s="52"/>
      <c r="DU2" s="52"/>
      <c r="DV2" s="52"/>
      <c r="DW2" s="90"/>
    </row>
    <row r="3" spans="1:128" ht="16.5" x14ac:dyDescent="0.25">
      <c r="A3" s="54" t="s">
        <v>305</v>
      </c>
      <c r="B3" s="54"/>
      <c r="C3" s="73"/>
      <c r="D3" s="73"/>
      <c r="E3" s="73"/>
      <c r="F3" s="73"/>
      <c r="G3" s="73"/>
      <c r="H3" s="73"/>
      <c r="I3" s="73"/>
      <c r="J3" s="73"/>
      <c r="K3" s="73"/>
      <c r="L3" s="73"/>
      <c r="M3" s="73"/>
      <c r="N3" s="73"/>
      <c r="O3" s="73"/>
      <c r="P3" s="96"/>
      <c r="Q3" s="54" t="s">
        <v>306</v>
      </c>
      <c r="R3" s="54"/>
      <c r="S3" s="73"/>
      <c r="T3" s="73"/>
      <c r="U3" s="73"/>
      <c r="V3" s="73"/>
      <c r="W3" s="73"/>
      <c r="X3" s="73"/>
      <c r="Y3" s="73"/>
      <c r="Z3" s="73"/>
      <c r="AA3" s="73"/>
      <c r="AB3" s="73"/>
      <c r="AC3" s="73"/>
      <c r="AD3" s="73"/>
      <c r="AE3" s="73"/>
      <c r="AF3" s="96"/>
      <c r="AG3" s="54" t="s">
        <v>329</v>
      </c>
      <c r="AH3" s="54"/>
      <c r="AI3" s="73"/>
      <c r="AJ3" s="73"/>
      <c r="AK3" s="73"/>
      <c r="AL3" s="73"/>
      <c r="AM3" s="73"/>
      <c r="AN3" s="73"/>
      <c r="AO3" s="73"/>
      <c r="AP3" s="73"/>
      <c r="AQ3" s="73"/>
      <c r="AR3" s="73"/>
      <c r="AS3" s="73"/>
      <c r="AT3" s="73"/>
      <c r="AU3" s="73"/>
      <c r="AV3" s="96"/>
      <c r="AW3" s="54" t="s">
        <v>330</v>
      </c>
      <c r="AX3" s="54"/>
      <c r="AY3" s="73"/>
      <c r="AZ3" s="73"/>
      <c r="BA3" s="73"/>
      <c r="BB3" s="73"/>
      <c r="BC3" s="73"/>
      <c r="BD3" s="73"/>
      <c r="BE3" s="73"/>
      <c r="BF3" s="73"/>
      <c r="BG3" s="73"/>
      <c r="BH3" s="73"/>
      <c r="BI3" s="73"/>
      <c r="BJ3" s="73"/>
      <c r="BK3" s="73"/>
      <c r="BL3" s="101"/>
      <c r="BM3" s="54" t="s">
        <v>331</v>
      </c>
      <c r="BN3" s="54"/>
      <c r="BO3" s="73"/>
      <c r="BP3" s="73"/>
      <c r="BQ3" s="73"/>
      <c r="BR3" s="73"/>
      <c r="BS3" s="73"/>
      <c r="BT3" s="73"/>
      <c r="BU3" s="73"/>
      <c r="BV3" s="73"/>
      <c r="BW3" s="73"/>
      <c r="BX3" s="73"/>
      <c r="BY3" s="73"/>
      <c r="BZ3" s="73"/>
      <c r="CA3" s="73"/>
      <c r="CB3" s="96"/>
      <c r="CC3" s="54" t="s">
        <v>332</v>
      </c>
      <c r="CD3" s="54"/>
      <c r="CE3" s="73"/>
      <c r="CF3" s="73"/>
      <c r="CG3" s="73"/>
      <c r="CH3" s="73"/>
      <c r="CI3" s="73"/>
      <c r="CJ3" s="73"/>
      <c r="CK3" s="73"/>
      <c r="CL3" s="73"/>
      <c r="CM3" s="73"/>
      <c r="CN3" s="73"/>
      <c r="CO3" s="73"/>
      <c r="CP3" s="73"/>
      <c r="CQ3" s="73"/>
      <c r="CR3" s="96"/>
      <c r="CS3" s="54" t="s">
        <v>0</v>
      </c>
      <c r="CT3" s="54"/>
      <c r="CU3" s="73"/>
      <c r="CV3" s="73"/>
      <c r="CW3" s="73"/>
      <c r="CX3" s="73"/>
      <c r="CY3" s="73"/>
      <c r="CZ3" s="73"/>
      <c r="DA3" s="73"/>
      <c r="DB3" s="73"/>
      <c r="DC3" s="73"/>
      <c r="DD3" s="73"/>
      <c r="DE3" s="73"/>
      <c r="DF3" s="73"/>
      <c r="DG3" s="73"/>
      <c r="DH3" s="96"/>
      <c r="DI3" s="54" t="s">
        <v>334</v>
      </c>
      <c r="DJ3" s="54"/>
      <c r="DK3" s="73"/>
      <c r="DL3" s="73"/>
      <c r="DM3" s="73"/>
      <c r="DN3" s="73"/>
      <c r="DO3" s="73"/>
      <c r="DP3" s="73"/>
      <c r="DQ3" s="73"/>
      <c r="DR3" s="73"/>
      <c r="DS3" s="73"/>
      <c r="DT3" s="73"/>
      <c r="DU3" s="73"/>
      <c r="DV3" s="73"/>
      <c r="DW3" s="101"/>
      <c r="DX3" s="101"/>
    </row>
    <row r="4" spans="1:128" ht="16.5" x14ac:dyDescent="0.25">
      <c r="A4" s="106"/>
      <c r="B4" s="106"/>
      <c r="C4" s="107"/>
      <c r="D4" s="107"/>
      <c r="E4" s="107"/>
      <c r="F4" s="107"/>
      <c r="G4" s="107"/>
      <c r="H4" s="107"/>
      <c r="I4" s="107"/>
      <c r="J4" s="107"/>
      <c r="K4" s="107"/>
      <c r="L4" s="107"/>
      <c r="M4" s="107"/>
      <c r="N4" s="107"/>
      <c r="O4" s="107"/>
      <c r="P4" s="123"/>
      <c r="Q4" s="106"/>
      <c r="R4" s="106"/>
      <c r="S4" s="107"/>
      <c r="T4" s="107"/>
      <c r="U4" s="107"/>
      <c r="V4" s="107"/>
      <c r="W4" s="107"/>
      <c r="X4" s="107"/>
      <c r="Y4" s="107"/>
      <c r="Z4" s="107"/>
      <c r="AA4" s="107"/>
      <c r="AB4" s="107"/>
      <c r="AC4" s="107"/>
      <c r="AD4" s="107"/>
      <c r="AE4" s="107"/>
      <c r="AF4" s="123"/>
      <c r="AG4" s="106"/>
      <c r="AH4" s="106"/>
      <c r="AI4" s="107"/>
      <c r="AJ4" s="107"/>
      <c r="AK4" s="107"/>
      <c r="AL4" s="107"/>
      <c r="AM4" s="107"/>
      <c r="AN4" s="107"/>
      <c r="AO4" s="107"/>
      <c r="AP4" s="107"/>
      <c r="AQ4" s="107"/>
      <c r="AR4" s="107"/>
      <c r="AS4" s="107"/>
      <c r="AT4" s="107"/>
      <c r="AU4" s="107"/>
      <c r="AV4" s="123"/>
      <c r="AW4" s="106"/>
      <c r="AX4" s="106"/>
      <c r="AY4" s="107"/>
      <c r="AZ4" s="107"/>
      <c r="BA4" s="107"/>
      <c r="BB4" s="107"/>
      <c r="BC4" s="107"/>
      <c r="BD4" s="107"/>
      <c r="BE4" s="107"/>
      <c r="BF4" s="107"/>
      <c r="BG4" s="107"/>
      <c r="BH4" s="107"/>
      <c r="BI4" s="107"/>
      <c r="BJ4" s="107"/>
      <c r="BK4" s="107"/>
      <c r="BL4" s="125"/>
      <c r="BM4" s="106"/>
      <c r="BN4" s="106"/>
      <c r="BO4" s="107"/>
      <c r="BP4" s="107"/>
      <c r="BQ4" s="107"/>
      <c r="BR4" s="107"/>
      <c r="BS4" s="107"/>
      <c r="BT4" s="107"/>
      <c r="BU4" s="107"/>
      <c r="BV4" s="107"/>
      <c r="BW4" s="107"/>
      <c r="BX4" s="107"/>
      <c r="BY4" s="107"/>
      <c r="BZ4" s="107"/>
      <c r="CA4" s="107"/>
      <c r="CB4" s="123"/>
      <c r="CC4" s="106"/>
      <c r="CD4" s="106"/>
      <c r="CE4" s="107"/>
      <c r="CF4" s="107"/>
      <c r="CG4" s="107"/>
      <c r="CH4" s="107"/>
      <c r="CI4" s="107"/>
      <c r="CJ4" s="107"/>
      <c r="CK4" s="107"/>
      <c r="CL4" s="107"/>
      <c r="CM4" s="107"/>
      <c r="CN4" s="107"/>
      <c r="CO4" s="107"/>
      <c r="CP4" s="107"/>
      <c r="CQ4" s="107"/>
      <c r="CR4" s="123"/>
      <c r="CS4" s="13"/>
      <c r="CT4" s="13"/>
      <c r="CU4" s="72"/>
      <c r="CV4" s="72"/>
      <c r="CW4" s="72"/>
      <c r="CX4" s="72"/>
      <c r="CY4" s="72"/>
      <c r="CZ4" s="72"/>
      <c r="DA4" s="72"/>
      <c r="DB4" s="72"/>
      <c r="DC4" s="72"/>
      <c r="DD4" s="72"/>
      <c r="DE4" s="72"/>
      <c r="DF4" s="72"/>
      <c r="DG4" s="72"/>
      <c r="DH4" s="95"/>
      <c r="DI4" s="106"/>
      <c r="DJ4" s="106"/>
      <c r="DK4" s="107"/>
      <c r="DL4" s="107"/>
      <c r="DM4" s="107"/>
      <c r="DN4" s="107"/>
      <c r="DO4" s="107"/>
      <c r="DP4" s="107"/>
      <c r="DQ4" s="107"/>
      <c r="DR4" s="107"/>
      <c r="DS4" s="107"/>
      <c r="DT4" s="107"/>
      <c r="DU4" s="107"/>
      <c r="DV4" s="107"/>
      <c r="DW4" s="125"/>
    </row>
    <row r="5" spans="1:128" x14ac:dyDescent="0.2">
      <c r="A5" s="13"/>
      <c r="B5" s="68" t="s">
        <v>574</v>
      </c>
      <c r="C5" s="72"/>
      <c r="D5" s="72"/>
      <c r="E5" s="72"/>
      <c r="F5" s="72"/>
      <c r="G5" s="72"/>
      <c r="H5" s="72"/>
      <c r="I5" s="72"/>
      <c r="J5" s="72"/>
      <c r="K5" s="271"/>
      <c r="L5" s="72"/>
      <c r="M5" s="72"/>
      <c r="N5" s="72"/>
      <c r="O5" s="72"/>
      <c r="P5" s="95"/>
      <c r="Q5" s="45"/>
      <c r="R5" s="13"/>
      <c r="S5" s="72"/>
      <c r="T5" s="72"/>
      <c r="U5" s="72"/>
      <c r="V5" s="72"/>
      <c r="W5" s="72"/>
      <c r="X5" s="72"/>
      <c r="Y5" s="72"/>
      <c r="Z5" s="72"/>
      <c r="AA5" s="72"/>
      <c r="AB5" s="72"/>
      <c r="AC5" s="72"/>
      <c r="AD5" s="72"/>
      <c r="AE5" s="72"/>
      <c r="AF5" s="95"/>
      <c r="AG5" s="45"/>
      <c r="AH5" s="13"/>
      <c r="AI5" s="72"/>
      <c r="AJ5" s="72"/>
      <c r="AK5" s="72"/>
      <c r="AL5" s="72"/>
      <c r="AM5" s="72"/>
      <c r="AN5" s="72"/>
      <c r="AO5" s="72"/>
      <c r="AP5" s="72"/>
      <c r="AQ5" s="72"/>
      <c r="AR5" s="72"/>
      <c r="AS5" s="72"/>
      <c r="AT5" s="72"/>
      <c r="AU5" s="72"/>
      <c r="AV5" s="95"/>
      <c r="AW5" s="13"/>
      <c r="AX5" s="13"/>
      <c r="AY5" s="72"/>
      <c r="AZ5" s="72"/>
      <c r="BA5" s="72"/>
      <c r="BB5" s="72"/>
      <c r="BC5" s="72"/>
      <c r="BD5" s="72"/>
      <c r="BE5" s="72"/>
      <c r="BF5" s="72"/>
      <c r="BG5" s="72"/>
      <c r="BH5" s="72"/>
      <c r="BI5" s="72"/>
      <c r="BJ5" s="72"/>
      <c r="BK5" s="72"/>
      <c r="BL5" s="92"/>
      <c r="BM5" s="45"/>
      <c r="BN5" s="13"/>
      <c r="BO5" s="72"/>
      <c r="BP5" s="72"/>
      <c r="BQ5" s="72"/>
      <c r="BR5" s="72"/>
      <c r="BS5" s="72"/>
      <c r="BT5" s="72"/>
      <c r="BU5" s="72"/>
      <c r="BV5" s="72"/>
      <c r="BW5" s="72"/>
      <c r="BX5" s="72"/>
      <c r="BY5" s="72"/>
      <c r="BZ5" s="72"/>
      <c r="CA5" s="72"/>
      <c r="CB5" s="95"/>
      <c r="CC5" s="39"/>
      <c r="CD5" s="13"/>
      <c r="CE5" s="72"/>
      <c r="CF5" s="72"/>
      <c r="CG5" s="72"/>
      <c r="CH5" s="72"/>
      <c r="CI5" s="72"/>
      <c r="CJ5" s="72"/>
      <c r="CK5" s="72"/>
      <c r="CL5" s="72"/>
      <c r="CM5" s="72"/>
      <c r="CN5" s="72"/>
      <c r="CO5" s="72"/>
      <c r="CP5" s="72"/>
      <c r="CQ5" s="72"/>
      <c r="CR5" s="95"/>
      <c r="CS5" s="68" t="s">
        <v>571</v>
      </c>
      <c r="CT5" s="13"/>
      <c r="CU5" s="72"/>
      <c r="CV5" s="72"/>
      <c r="CW5" s="72"/>
      <c r="CX5" s="72"/>
      <c r="CY5" s="72"/>
      <c r="CZ5" s="72"/>
      <c r="DA5" s="72"/>
      <c r="DB5" s="72"/>
      <c r="DC5" s="72"/>
      <c r="DD5" s="72"/>
      <c r="DE5" s="72"/>
      <c r="DF5" s="72"/>
      <c r="DG5" s="72"/>
      <c r="DH5" s="95"/>
      <c r="DK5" s="58"/>
      <c r="DL5" s="58"/>
      <c r="DM5" s="58"/>
      <c r="DN5" s="58"/>
      <c r="DO5" s="58"/>
      <c r="DP5" s="58"/>
      <c r="DQ5" s="58"/>
      <c r="DR5" s="58"/>
      <c r="DS5" s="58"/>
      <c r="DT5" s="58"/>
      <c r="DU5" s="58"/>
      <c r="DV5" s="58"/>
      <c r="DW5" s="92"/>
    </row>
    <row r="6" spans="1:128" ht="12.75" customHeight="1" x14ac:dyDescent="0.2">
      <c r="A6" s="13"/>
      <c r="B6" s="68" t="s">
        <v>976</v>
      </c>
      <c r="C6" s="430"/>
      <c r="D6" s="72"/>
      <c r="E6" s="72"/>
      <c r="F6" s="72"/>
      <c r="G6" s="72"/>
      <c r="H6" s="72"/>
      <c r="I6" s="72"/>
      <c r="J6" s="72"/>
      <c r="K6" s="271"/>
      <c r="L6" s="72"/>
      <c r="M6" s="72"/>
      <c r="N6" s="72"/>
      <c r="O6" s="72"/>
      <c r="P6" s="95"/>
      <c r="Q6" s="68" t="s">
        <v>566</v>
      </c>
      <c r="R6" s="13"/>
      <c r="S6" s="72"/>
      <c r="T6" s="72"/>
      <c r="U6" s="72"/>
      <c r="V6" s="72"/>
      <c r="W6" s="72"/>
      <c r="X6" s="72"/>
      <c r="Y6" s="72"/>
      <c r="Z6" s="72"/>
      <c r="AA6" s="72"/>
      <c r="AB6" s="72"/>
      <c r="AC6" s="72"/>
      <c r="AD6" s="72"/>
      <c r="AE6" s="72"/>
      <c r="AF6" s="95"/>
      <c r="AG6" s="68" t="s">
        <v>566</v>
      </c>
      <c r="AH6" s="13"/>
      <c r="AI6" s="72"/>
      <c r="AJ6" s="72"/>
      <c r="AK6" s="72"/>
      <c r="AL6" s="72"/>
      <c r="AM6" s="72"/>
      <c r="AN6" s="72"/>
      <c r="AO6" s="72"/>
      <c r="AP6" s="72"/>
      <c r="AQ6" s="72"/>
      <c r="AR6" s="72"/>
      <c r="AS6" s="72"/>
      <c r="AT6" s="72"/>
      <c r="AU6" s="72"/>
      <c r="AV6" s="95"/>
      <c r="AW6" s="68" t="s">
        <v>809</v>
      </c>
      <c r="AX6" s="68"/>
      <c r="AY6" s="72"/>
      <c r="AZ6" s="72"/>
      <c r="BA6" s="72"/>
      <c r="BB6" s="72"/>
      <c r="BC6" s="72"/>
      <c r="BD6" s="72"/>
      <c r="BE6" s="72"/>
      <c r="BF6" s="72"/>
      <c r="BG6" s="72"/>
      <c r="BH6" s="72"/>
      <c r="BI6" s="72"/>
      <c r="BJ6" s="72"/>
      <c r="BK6" s="72"/>
      <c r="BL6" s="90"/>
      <c r="BM6" s="68" t="s">
        <v>568</v>
      </c>
      <c r="BN6" s="13"/>
      <c r="BO6" s="72"/>
      <c r="BP6" s="72"/>
      <c r="BQ6" s="72"/>
      <c r="BR6" s="72"/>
      <c r="BS6" s="72"/>
      <c r="BT6" s="72"/>
      <c r="BU6" s="72"/>
      <c r="BV6" s="72"/>
      <c r="BW6" s="72"/>
      <c r="BX6" s="72"/>
      <c r="BY6" s="72"/>
      <c r="BZ6" s="72"/>
      <c r="CA6" s="72"/>
      <c r="CB6" s="95"/>
      <c r="CC6" s="68" t="s">
        <v>570</v>
      </c>
      <c r="CD6" s="13"/>
      <c r="CE6" s="72"/>
      <c r="CF6" s="72"/>
      <c r="CG6" s="72"/>
      <c r="CH6" s="72"/>
      <c r="CI6" s="72"/>
      <c r="CJ6" s="72"/>
      <c r="CK6" s="72"/>
      <c r="CL6" s="72"/>
      <c r="CM6" s="72"/>
      <c r="CN6" s="72"/>
      <c r="CO6" s="72"/>
      <c r="CP6" s="72"/>
      <c r="CQ6" s="72"/>
      <c r="CR6" s="95"/>
      <c r="CS6" s="270" t="str">
        <f>+CC7</f>
        <v>Recettes réelles de fonctionnement : en M14 et M57, crédit net du compte 7 (excepté les comptes 775, 776, 777, 78 et 75882 (M57)) et des comptes 65541 (M14) et 65561 (M57) pour les communes de la MGP (moindres recettes)</v>
      </c>
      <c r="CT6" s="13"/>
      <c r="CU6" s="72"/>
      <c r="CV6" s="72"/>
      <c r="CW6" s="72"/>
      <c r="CX6" s="72"/>
      <c r="CY6" s="72"/>
      <c r="CZ6" s="72"/>
      <c r="DA6" s="72"/>
      <c r="DB6" s="72"/>
      <c r="DC6" s="72"/>
      <c r="DD6" s="72"/>
      <c r="DE6" s="72"/>
      <c r="DF6" s="72"/>
      <c r="DG6" s="72"/>
      <c r="DH6" s="95"/>
      <c r="DI6" s="68" t="s">
        <v>1</v>
      </c>
      <c r="DJ6" s="13"/>
      <c r="DK6" s="52"/>
      <c r="DL6" s="52"/>
      <c r="DM6" s="52"/>
      <c r="DN6" s="52"/>
      <c r="DO6" s="52"/>
      <c r="DP6" s="52"/>
      <c r="DQ6" s="52"/>
      <c r="DR6" s="52"/>
      <c r="DS6" s="52"/>
      <c r="DT6" s="52"/>
      <c r="DU6" s="52"/>
      <c r="DV6" s="52"/>
      <c r="DW6" s="90"/>
    </row>
    <row r="7" spans="1:128" x14ac:dyDescent="0.2">
      <c r="A7" s="9"/>
      <c r="B7" s="260"/>
      <c r="C7" s="72"/>
      <c r="D7" s="72"/>
      <c r="E7" s="72"/>
      <c r="F7" s="72"/>
      <c r="G7" s="72"/>
      <c r="H7" s="72"/>
      <c r="I7" s="72"/>
      <c r="J7" s="72"/>
      <c r="K7" s="72"/>
      <c r="L7" s="72"/>
      <c r="M7" s="72"/>
      <c r="N7" s="72"/>
      <c r="O7" s="72"/>
      <c r="P7" s="95"/>
      <c r="Q7" s="921" t="s">
        <v>635</v>
      </c>
      <c r="R7" s="13"/>
      <c r="S7" s="72"/>
      <c r="T7" s="72"/>
      <c r="U7" s="72"/>
      <c r="V7" s="72"/>
      <c r="W7" s="72"/>
      <c r="X7" s="72"/>
      <c r="Y7" s="72"/>
      <c r="Z7" s="72"/>
      <c r="AA7" s="72"/>
      <c r="AB7" s="72"/>
      <c r="AC7" s="72"/>
      <c r="AD7" s="72"/>
      <c r="AE7" s="72"/>
      <c r="AF7" s="95"/>
      <c r="AG7" s="68" t="s">
        <v>635</v>
      </c>
      <c r="AH7" s="13"/>
      <c r="AI7" s="72"/>
      <c r="AJ7" s="72"/>
      <c r="AK7" s="72"/>
      <c r="AL7" s="72"/>
      <c r="AM7" s="72"/>
      <c r="AN7" s="72"/>
      <c r="AO7" s="72"/>
      <c r="AP7" s="72"/>
      <c r="AQ7" s="72"/>
      <c r="AR7" s="72"/>
      <c r="AS7" s="72"/>
      <c r="AT7" s="72"/>
      <c r="AU7" s="72"/>
      <c r="AV7" s="95"/>
      <c r="AW7" s="68" t="s">
        <v>808</v>
      </c>
      <c r="AX7" s="68"/>
      <c r="AY7" s="72"/>
      <c r="AZ7" s="72"/>
      <c r="BA7" s="72"/>
      <c r="BB7" s="72"/>
      <c r="BC7" s="72"/>
      <c r="BD7" s="72"/>
      <c r="BE7" s="72"/>
      <c r="BF7" s="72"/>
      <c r="BG7" s="72"/>
      <c r="BH7" s="72"/>
      <c r="BI7" s="72"/>
      <c r="BJ7" s="72"/>
      <c r="BK7" s="72"/>
      <c r="BL7" s="90"/>
      <c r="BM7" s="68" t="s">
        <v>569</v>
      </c>
      <c r="BN7" s="13"/>
      <c r="BO7" s="72"/>
      <c r="BP7" s="72"/>
      <c r="BQ7" s="72"/>
      <c r="BR7" s="72"/>
      <c r="BS7" s="72"/>
      <c r="BT7" s="72"/>
      <c r="BU7" s="72"/>
      <c r="BV7" s="72"/>
      <c r="BW7" s="72"/>
      <c r="BX7" s="72"/>
      <c r="BY7" s="72"/>
      <c r="BZ7" s="72"/>
      <c r="CA7" s="72"/>
      <c r="CB7" s="95"/>
      <c r="CC7" s="270" t="str">
        <f>+BM8</f>
        <v>Recettes réelles de fonctionnement : en M14 et M57, crédit net du compte 7 (excepté les comptes 775, 776, 777, 78 et 75882 (M57)) et des comptes 65541 (M14) et 65561 (M57) pour les communes de la MGP (moindres recettes)</v>
      </c>
      <c r="CD7" s="13"/>
      <c r="CE7" s="72"/>
      <c r="CF7" s="72"/>
      <c r="CG7" s="72"/>
      <c r="CH7" s="72"/>
      <c r="CI7" s="72"/>
      <c r="CJ7" s="72"/>
      <c r="CK7" s="72"/>
      <c r="CL7" s="72"/>
      <c r="CM7" s="72"/>
      <c r="CN7" s="72"/>
      <c r="CO7" s="72"/>
      <c r="CP7" s="72"/>
      <c r="CQ7" s="72"/>
      <c r="CR7" s="95"/>
      <c r="CS7" s="13"/>
      <c r="CT7" s="8"/>
      <c r="CU7" s="84"/>
      <c r="CV7" s="84"/>
      <c r="CW7" s="84"/>
      <c r="CX7" s="84"/>
      <c r="CY7" s="84"/>
      <c r="CZ7" s="84"/>
      <c r="DA7" s="84"/>
      <c r="DB7" s="84"/>
      <c r="DC7" s="84"/>
      <c r="DD7" s="84"/>
      <c r="DE7" s="84"/>
      <c r="DF7" s="84"/>
      <c r="DG7" s="84"/>
      <c r="DH7" s="89"/>
      <c r="DI7" s="270" t="str">
        <f>+CS6</f>
        <v>Recettes réelles de fonctionnement : en M14 et M57, crédit net du compte 7 (excepté les comptes 775, 776, 777, 78 et 75882 (M57)) et des comptes 65541 (M14) et 65561 (M57) pour les communes de la MGP (moindres recettes)</v>
      </c>
      <c r="DJ7" s="13"/>
      <c r="DK7" s="53"/>
      <c r="DL7" s="53"/>
      <c r="DM7" s="53"/>
      <c r="DN7" s="53"/>
      <c r="DO7" s="53"/>
      <c r="DP7" s="53"/>
      <c r="DQ7" s="53"/>
      <c r="DR7" s="53"/>
      <c r="DS7" s="53"/>
      <c r="DT7" s="53"/>
      <c r="DU7" s="53"/>
      <c r="DV7" s="53"/>
      <c r="DW7" s="90"/>
    </row>
    <row r="8" spans="1:128" x14ac:dyDescent="0.2">
      <c r="A8" s="8"/>
      <c r="B8" s="8"/>
      <c r="C8" s="84"/>
      <c r="D8" s="84"/>
      <c r="E8" s="84"/>
      <c r="F8" s="84"/>
      <c r="G8" s="84"/>
      <c r="H8" s="84"/>
      <c r="I8" s="84"/>
      <c r="J8" s="84"/>
      <c r="K8" s="84"/>
      <c r="L8" s="84"/>
      <c r="M8" s="84"/>
      <c r="N8" s="84"/>
      <c r="O8" s="84"/>
      <c r="P8" s="89"/>
      <c r="Q8" s="13"/>
      <c r="R8" s="8"/>
      <c r="S8" s="84"/>
      <c r="T8" s="84"/>
      <c r="U8" s="84"/>
      <c r="V8" s="84"/>
      <c r="W8" s="84"/>
      <c r="X8" s="84"/>
      <c r="Y8" s="84"/>
      <c r="Z8" s="84"/>
      <c r="AA8" s="84"/>
      <c r="AB8" s="84"/>
      <c r="AC8" s="84"/>
      <c r="AD8" s="84"/>
      <c r="AE8" s="84"/>
      <c r="AF8" s="89"/>
      <c r="AG8" s="68" t="s">
        <v>634</v>
      </c>
      <c r="AH8" s="8"/>
      <c r="AI8" s="84"/>
      <c r="AJ8" s="84"/>
      <c r="AK8" s="84"/>
      <c r="AL8" s="84"/>
      <c r="AM8" s="84"/>
      <c r="AN8" s="84"/>
      <c r="AO8" s="84"/>
      <c r="AP8" s="84"/>
      <c r="AQ8" s="84"/>
      <c r="AR8" s="84"/>
      <c r="AS8" s="84"/>
      <c r="AT8" s="84"/>
      <c r="AU8" s="84"/>
      <c r="AV8" s="89"/>
      <c r="AW8" s="68" t="s">
        <v>977</v>
      </c>
      <c r="AX8" s="8"/>
      <c r="AY8" s="84"/>
      <c r="AZ8" s="84"/>
      <c r="BA8" s="84"/>
      <c r="BB8" s="84"/>
      <c r="BC8" s="84"/>
      <c r="BD8" s="84"/>
      <c r="BE8" s="84"/>
      <c r="BF8" s="84"/>
      <c r="BG8" s="84"/>
      <c r="BH8" s="84"/>
      <c r="BI8" s="84"/>
      <c r="BJ8" s="84"/>
      <c r="BK8" s="84"/>
      <c r="BL8" s="90"/>
      <c r="BM8" s="270" t="str">
        <f>+AW8</f>
        <v>Recettes réelles de fonctionnement : en M14 et M57, crédit net du compte 7 (excepté les comptes 775, 776, 777, 78 et 75882 (M57)) et des comptes 65541 (M14) et 65561 (M57) pour les communes de la MGP (moindres recettes)</v>
      </c>
      <c r="BN8" s="8"/>
      <c r="BO8" s="84"/>
      <c r="BP8" s="84"/>
      <c r="BQ8" s="84"/>
      <c r="BR8" s="84"/>
      <c r="BS8" s="84"/>
      <c r="BT8" s="84"/>
      <c r="BU8" s="84"/>
      <c r="BV8" s="84"/>
      <c r="BW8" s="84"/>
      <c r="BX8" s="84"/>
      <c r="BY8" s="84"/>
      <c r="BZ8" s="84"/>
      <c r="CA8" s="84"/>
      <c r="CB8" s="89"/>
      <c r="CC8" s="8"/>
      <c r="CD8" s="8"/>
      <c r="CE8" s="84"/>
      <c r="CF8" s="84"/>
      <c r="CG8" s="84"/>
      <c r="CH8" s="84"/>
      <c r="CI8" s="84"/>
      <c r="CJ8" s="84"/>
      <c r="CK8" s="84"/>
      <c r="CL8" s="84"/>
      <c r="CM8" s="84"/>
      <c r="CN8" s="84"/>
      <c r="CO8" s="84"/>
      <c r="CP8" s="84"/>
      <c r="CQ8" s="84"/>
      <c r="CR8" s="89"/>
      <c r="CS8" s="13"/>
      <c r="CT8" s="13"/>
      <c r="CU8" s="72"/>
      <c r="CV8" s="72"/>
      <c r="CW8" s="72"/>
      <c r="CX8" s="72"/>
      <c r="CY8" s="72"/>
      <c r="CZ8" s="72"/>
      <c r="DA8" s="72"/>
      <c r="DB8" s="72"/>
      <c r="DC8" s="72"/>
      <c r="DD8" s="72"/>
      <c r="DE8" s="72"/>
      <c r="DF8" s="72"/>
      <c r="DG8" s="72"/>
      <c r="DH8" s="95"/>
      <c r="DI8" s="13"/>
      <c r="DJ8" s="8"/>
      <c r="DK8" s="53"/>
      <c r="DL8" s="53"/>
      <c r="DM8" s="53"/>
      <c r="DN8" s="53"/>
      <c r="DO8" s="53"/>
      <c r="DP8" s="53"/>
      <c r="DQ8" s="53"/>
      <c r="DR8" s="53"/>
      <c r="DS8" s="53"/>
      <c r="DT8" s="53"/>
      <c r="DU8" s="53"/>
      <c r="DV8" s="53"/>
      <c r="DW8" s="90"/>
    </row>
    <row r="9" spans="1:128" x14ac:dyDescent="0.2">
      <c r="C9" s="72"/>
      <c r="D9" s="72"/>
      <c r="E9" s="72"/>
      <c r="F9" s="72"/>
      <c r="G9" s="72"/>
      <c r="H9" s="271"/>
      <c r="I9" s="72"/>
      <c r="J9" s="72"/>
      <c r="K9" s="72"/>
      <c r="L9" s="72"/>
      <c r="M9" s="72"/>
      <c r="N9" s="72"/>
      <c r="O9" s="72"/>
      <c r="P9" s="95"/>
      <c r="Q9" s="45"/>
      <c r="R9" s="13"/>
      <c r="S9" s="72"/>
      <c r="T9" s="72"/>
      <c r="U9" s="72"/>
      <c r="V9" s="72"/>
      <c r="W9" s="72"/>
      <c r="X9" s="72"/>
      <c r="Y9" s="72"/>
      <c r="Z9" s="72"/>
      <c r="AA9" s="72"/>
      <c r="AB9" s="72"/>
      <c r="AC9" s="72"/>
      <c r="AD9" s="72"/>
      <c r="AE9" s="72"/>
      <c r="AF9" s="95"/>
      <c r="AG9" s="45"/>
      <c r="AH9" s="13"/>
      <c r="AI9" s="72"/>
      <c r="AJ9" s="72"/>
      <c r="AK9" s="72"/>
      <c r="AL9" s="72"/>
      <c r="AM9" s="72"/>
      <c r="AN9" s="72"/>
      <c r="AO9" s="72"/>
      <c r="AP9" s="72"/>
      <c r="AQ9" s="72"/>
      <c r="AR9" s="72"/>
      <c r="AS9" s="72"/>
      <c r="AT9" s="72"/>
      <c r="AU9" s="72"/>
      <c r="AV9" s="95"/>
      <c r="AW9" s="59"/>
      <c r="AY9" s="53"/>
      <c r="AZ9" s="53"/>
      <c r="BA9" s="53"/>
      <c r="BB9" s="53"/>
      <c r="BC9" s="53"/>
      <c r="BD9" s="53"/>
      <c r="BE9" s="53"/>
      <c r="BF9" s="53"/>
      <c r="BG9" s="53"/>
      <c r="BH9" s="53"/>
      <c r="BI9" s="53"/>
      <c r="BJ9" s="53"/>
      <c r="BK9" s="53"/>
      <c r="BL9" s="90"/>
      <c r="BM9" s="13"/>
      <c r="BN9" s="13"/>
      <c r="BO9" s="72"/>
      <c r="BP9" s="72"/>
      <c r="BQ9" s="72"/>
      <c r="BR9" s="72"/>
      <c r="BS9" s="72"/>
      <c r="BT9" s="72"/>
      <c r="BU9" s="72"/>
      <c r="BV9" s="72"/>
      <c r="BW9" s="72"/>
      <c r="BX9" s="72"/>
      <c r="BY9" s="72"/>
      <c r="BZ9" s="72"/>
      <c r="CA9" s="72"/>
      <c r="CB9" s="95"/>
      <c r="CC9" s="13"/>
      <c r="CD9" s="13"/>
      <c r="CE9" s="72"/>
      <c r="CF9" s="72"/>
      <c r="CG9" s="72"/>
      <c r="CH9" s="72"/>
      <c r="CI9" s="72"/>
      <c r="CJ9" s="72"/>
      <c r="CK9" s="72"/>
      <c r="CL9" s="72"/>
      <c r="CM9" s="72"/>
      <c r="CN9" s="72"/>
      <c r="CO9" s="72"/>
      <c r="CP9" s="72"/>
      <c r="CQ9" s="72"/>
      <c r="CR9" s="95"/>
      <c r="CT9" s="13"/>
      <c r="CU9" s="72"/>
      <c r="CV9" s="72"/>
      <c r="CW9" s="72"/>
      <c r="CX9" s="72"/>
      <c r="CY9" s="72"/>
      <c r="CZ9" s="72"/>
      <c r="DA9" s="72"/>
      <c r="DB9" s="72"/>
      <c r="DC9" s="72"/>
      <c r="DD9" s="72"/>
      <c r="DE9" s="72"/>
      <c r="DF9" s="72"/>
      <c r="DG9" s="72"/>
      <c r="DH9" s="95"/>
      <c r="DI9" s="13"/>
      <c r="DJ9" s="13"/>
      <c r="DK9" s="53"/>
      <c r="DL9" s="53"/>
      <c r="DM9" s="53"/>
      <c r="DN9" s="53"/>
      <c r="DO9" s="53"/>
      <c r="DP9" s="53"/>
      <c r="DQ9" s="53"/>
      <c r="DR9" s="53"/>
      <c r="DS9" s="53"/>
      <c r="DT9" s="53"/>
      <c r="DU9" s="53"/>
      <c r="DV9" s="53"/>
      <c r="DW9" s="90"/>
    </row>
    <row r="10" spans="1:128" x14ac:dyDescent="0.2">
      <c r="B10" s="59"/>
      <c r="C10" s="72"/>
      <c r="D10" s="72"/>
      <c r="E10" s="72"/>
      <c r="F10" s="72"/>
      <c r="G10" s="72"/>
      <c r="H10" s="72"/>
      <c r="I10" s="72"/>
      <c r="J10" s="72"/>
      <c r="K10" s="72"/>
      <c r="L10" s="72"/>
      <c r="M10" s="72"/>
      <c r="N10" s="72"/>
      <c r="O10" s="72"/>
      <c r="P10" s="95"/>
      <c r="Q10" s="59"/>
      <c r="R10" s="13"/>
      <c r="S10" s="72"/>
      <c r="T10" s="72"/>
      <c r="U10" s="72"/>
      <c r="V10" s="72"/>
      <c r="W10" s="72"/>
      <c r="X10" s="72"/>
      <c r="Y10" s="72"/>
      <c r="Z10" s="72"/>
      <c r="AA10" s="72"/>
      <c r="AB10" s="72"/>
      <c r="AC10" s="72"/>
      <c r="AD10" s="72"/>
      <c r="AE10" s="72"/>
      <c r="AF10" s="95"/>
      <c r="AG10" s="59" t="s">
        <v>476</v>
      </c>
      <c r="AH10" s="13"/>
      <c r="AI10" s="72"/>
      <c r="AJ10" s="72"/>
      <c r="AK10" s="72"/>
      <c r="AL10" s="72"/>
      <c r="AM10" s="72"/>
      <c r="AN10" s="72"/>
      <c r="AO10" s="72"/>
      <c r="AP10" s="72"/>
      <c r="AQ10" s="72"/>
      <c r="AR10" s="72"/>
      <c r="AS10" s="72"/>
      <c r="AT10" s="72"/>
      <c r="AU10" s="72"/>
      <c r="AV10" s="95"/>
      <c r="AW10" s="59" t="s">
        <v>257</v>
      </c>
      <c r="AY10" s="53"/>
      <c r="AZ10" s="53"/>
      <c r="BA10" s="53"/>
      <c r="BB10" s="53"/>
      <c r="BC10" s="53"/>
      <c r="BD10" s="53"/>
      <c r="BE10" s="53"/>
      <c r="BF10" s="53"/>
      <c r="BG10" s="53"/>
      <c r="BH10" s="53"/>
      <c r="BI10" s="53"/>
      <c r="BJ10" s="53"/>
      <c r="BK10" s="53"/>
      <c r="BL10" s="90"/>
      <c r="BM10" s="59" t="s">
        <v>477</v>
      </c>
      <c r="BN10" s="13"/>
      <c r="BO10" s="72"/>
      <c r="BP10" s="72"/>
      <c r="BQ10" s="72"/>
      <c r="BR10" s="72"/>
      <c r="BS10" s="72"/>
      <c r="BT10" s="72"/>
      <c r="BU10" s="72"/>
      <c r="BV10" s="72"/>
      <c r="BW10" s="72"/>
      <c r="BX10" s="72"/>
      <c r="BY10" s="72"/>
      <c r="BZ10" s="72"/>
      <c r="CA10" s="72"/>
      <c r="CB10" s="95"/>
      <c r="CC10" s="59" t="s">
        <v>258</v>
      </c>
      <c r="CD10" s="13"/>
      <c r="CE10" s="72"/>
      <c r="CF10" s="72"/>
      <c r="CG10" s="72"/>
      <c r="CH10" s="72"/>
      <c r="CI10" s="72"/>
      <c r="CJ10" s="72"/>
      <c r="CK10" s="72"/>
      <c r="CL10" s="72"/>
      <c r="CM10" s="72"/>
      <c r="CN10" s="72"/>
      <c r="CO10" s="72"/>
      <c r="CP10" s="72"/>
      <c r="CQ10" s="72"/>
      <c r="CR10" s="95"/>
      <c r="CS10" s="59" t="s">
        <v>100</v>
      </c>
      <c r="CT10" s="13"/>
      <c r="CU10" s="72"/>
      <c r="CV10" s="72"/>
      <c r="CW10" s="72"/>
      <c r="CX10" s="72"/>
      <c r="CY10" s="72"/>
      <c r="CZ10" s="72"/>
      <c r="DA10" s="72"/>
      <c r="DB10" s="72"/>
      <c r="DC10" s="72"/>
      <c r="DD10" s="72"/>
      <c r="DE10" s="72"/>
      <c r="DF10" s="72"/>
      <c r="DG10" s="72"/>
      <c r="DH10" s="95"/>
      <c r="DI10" s="59"/>
      <c r="DJ10" s="13"/>
      <c r="DK10" s="53"/>
      <c r="DL10" s="53"/>
      <c r="DM10" s="53"/>
      <c r="DN10" s="53"/>
      <c r="DO10" s="53"/>
      <c r="DP10" s="53"/>
      <c r="DQ10" s="53"/>
      <c r="DR10" s="53"/>
      <c r="DS10" s="53"/>
      <c r="DT10" s="53"/>
      <c r="DU10" s="53"/>
      <c r="DV10" s="53"/>
      <c r="DW10" s="90"/>
    </row>
    <row r="11" spans="1:128" x14ac:dyDescent="0.2">
      <c r="A11" s="13"/>
      <c r="B11" s="13"/>
      <c r="C11" s="72"/>
      <c r="D11" s="72"/>
      <c r="E11" s="72"/>
      <c r="F11" s="72"/>
      <c r="G11" s="72"/>
      <c r="H11" s="72"/>
      <c r="I11" s="72"/>
      <c r="J11" s="72"/>
      <c r="K11" s="72"/>
      <c r="L11" s="72"/>
      <c r="M11" s="72"/>
      <c r="N11" s="72"/>
      <c r="O11" s="72"/>
      <c r="P11" s="95"/>
      <c r="Q11" s="13"/>
      <c r="R11" s="13"/>
      <c r="S11" s="72"/>
      <c r="T11" s="72"/>
      <c r="U11" s="72"/>
      <c r="V11" s="72"/>
      <c r="W11" s="72"/>
      <c r="X11" s="72"/>
      <c r="Y11" s="72"/>
      <c r="Z11" s="72"/>
      <c r="AA11" s="72"/>
      <c r="AB11" s="72"/>
      <c r="AC11" s="72"/>
      <c r="AD11" s="72"/>
      <c r="AE11" s="72"/>
      <c r="AF11" s="95"/>
      <c r="AG11" s="13"/>
      <c r="AH11" s="13"/>
      <c r="AI11" s="72"/>
      <c r="AJ11" s="72"/>
      <c r="AK11" s="72"/>
      <c r="AL11" s="72"/>
      <c r="AM11" s="72"/>
      <c r="AN11" s="72"/>
      <c r="AO11" s="72"/>
      <c r="AP11" s="72"/>
      <c r="AQ11" s="72"/>
      <c r="AR11" s="72"/>
      <c r="AS11" s="72"/>
      <c r="AT11" s="72"/>
      <c r="AU11" s="72"/>
      <c r="AV11" s="95"/>
      <c r="AY11" s="53"/>
      <c r="AZ11" s="53"/>
      <c r="BA11" s="53"/>
      <c r="BB11" s="53"/>
      <c r="BC11" s="53"/>
      <c r="BD11" s="53"/>
      <c r="BE11" s="53"/>
      <c r="BF11" s="53"/>
      <c r="BG11" s="53"/>
      <c r="BH11" s="53"/>
      <c r="BI11" s="53"/>
      <c r="BJ11" s="53"/>
      <c r="BK11" s="53"/>
      <c r="BL11" s="90"/>
      <c r="BM11" s="13"/>
      <c r="BN11" s="13"/>
      <c r="BO11" s="72"/>
      <c r="BP11" s="72"/>
      <c r="BQ11" s="72"/>
      <c r="BR11" s="72"/>
      <c r="BS11" s="72"/>
      <c r="BT11" s="72"/>
      <c r="BU11" s="72"/>
      <c r="BV11" s="72"/>
      <c r="BW11" s="72"/>
      <c r="BX11" s="72"/>
      <c r="BY11" s="72"/>
      <c r="BZ11" s="72"/>
      <c r="CA11" s="72"/>
      <c r="CB11" s="95"/>
      <c r="CC11" s="13"/>
      <c r="CD11" s="13"/>
      <c r="CE11" s="72"/>
      <c r="CF11" s="72"/>
      <c r="CG11" s="72"/>
      <c r="CH11" s="72"/>
      <c r="CI11" s="72"/>
      <c r="CJ11" s="72"/>
      <c r="CK11" s="72"/>
      <c r="CL11" s="72"/>
      <c r="CM11" s="72"/>
      <c r="CN11" s="72"/>
      <c r="CO11" s="72"/>
      <c r="CP11" s="72"/>
      <c r="CQ11" s="72"/>
      <c r="CR11" s="95"/>
      <c r="DI11" s="13"/>
      <c r="DJ11" s="13"/>
      <c r="DK11" s="53"/>
      <c r="DL11" s="53"/>
      <c r="DM11" s="53"/>
      <c r="DN11" s="53"/>
      <c r="DO11" s="53"/>
      <c r="DP11" s="53"/>
      <c r="DQ11" s="53"/>
      <c r="DR11" s="53"/>
      <c r="DS11" s="53"/>
      <c r="DT11" s="53"/>
      <c r="DU11" s="53"/>
      <c r="DV11" s="53"/>
      <c r="DW11" s="90"/>
    </row>
    <row r="12" spans="1:128" x14ac:dyDescent="0.2">
      <c r="B12" s="8" t="s">
        <v>260</v>
      </c>
      <c r="C12" s="72"/>
      <c r="D12" s="72"/>
      <c r="E12" s="72"/>
      <c r="F12" s="72"/>
      <c r="G12" s="72"/>
      <c r="H12" s="72"/>
      <c r="I12" s="72"/>
      <c r="J12" s="72"/>
      <c r="K12" s="72"/>
      <c r="L12" s="72"/>
      <c r="M12" s="72"/>
      <c r="N12" s="72"/>
      <c r="O12" s="72"/>
      <c r="P12" s="95"/>
      <c r="Q12" s="13"/>
      <c r="R12" s="13"/>
      <c r="S12" s="72"/>
      <c r="T12" s="72"/>
      <c r="U12" s="72"/>
      <c r="V12" s="72"/>
      <c r="W12" s="72"/>
      <c r="X12" s="72"/>
      <c r="Y12" s="72"/>
      <c r="Z12" s="72"/>
      <c r="AA12" s="72"/>
      <c r="AB12" s="72"/>
      <c r="AC12" s="72"/>
      <c r="AD12" s="72"/>
      <c r="AE12" s="72"/>
      <c r="AF12" s="95"/>
      <c r="AG12" s="13"/>
      <c r="AH12" s="13"/>
      <c r="AI12" s="72"/>
      <c r="AJ12" s="72"/>
      <c r="AK12" s="72"/>
      <c r="AL12" s="72"/>
      <c r="AM12" s="72"/>
      <c r="AN12" s="72"/>
      <c r="AO12" s="72"/>
      <c r="AP12" s="72"/>
      <c r="AQ12" s="72"/>
      <c r="AR12" s="72"/>
      <c r="AS12" s="72"/>
      <c r="AT12" s="72"/>
      <c r="AU12" s="72"/>
      <c r="AV12" s="95"/>
      <c r="AY12" s="53"/>
      <c r="AZ12" s="53"/>
      <c r="BA12" s="53"/>
      <c r="BB12" s="53"/>
      <c r="BC12" s="53"/>
      <c r="BD12" s="53"/>
      <c r="BE12" s="53"/>
      <c r="BF12" s="53"/>
      <c r="BG12" s="53"/>
      <c r="BH12" s="53"/>
      <c r="BI12" s="53"/>
      <c r="BJ12" s="53"/>
      <c r="BK12" s="53"/>
      <c r="BL12" s="90"/>
      <c r="BM12" s="13"/>
      <c r="BN12" s="13"/>
      <c r="BO12" s="72"/>
      <c r="BP12" s="72"/>
      <c r="BQ12" s="72"/>
      <c r="BR12" s="72"/>
      <c r="BS12" s="72"/>
      <c r="BT12" s="72"/>
      <c r="BU12" s="72"/>
      <c r="BV12" s="72"/>
      <c r="BW12" s="72"/>
      <c r="BX12" s="72"/>
      <c r="BY12" s="72"/>
      <c r="BZ12" s="72"/>
      <c r="CA12" s="72"/>
      <c r="CB12" s="95"/>
      <c r="CC12" s="13"/>
      <c r="CD12" s="13"/>
      <c r="CE12" s="72"/>
      <c r="CF12" s="72"/>
      <c r="CG12" s="72"/>
      <c r="CH12" s="72"/>
      <c r="CI12" s="72"/>
      <c r="CJ12" s="72"/>
      <c r="CK12" s="72"/>
      <c r="CL12" s="72"/>
      <c r="CM12" s="72"/>
      <c r="CN12" s="72"/>
      <c r="CO12" s="72"/>
      <c r="CP12" s="72"/>
      <c r="CQ12" s="72"/>
      <c r="CR12" s="95"/>
      <c r="CS12" s="13"/>
      <c r="CT12" s="13"/>
      <c r="CU12" s="72"/>
      <c r="CV12" s="72"/>
      <c r="CW12" s="72"/>
      <c r="CX12" s="72"/>
      <c r="CY12" s="72"/>
      <c r="CZ12" s="72"/>
      <c r="DA12" s="72"/>
      <c r="DB12" s="72"/>
      <c r="DC12" s="72"/>
      <c r="DD12" s="72"/>
      <c r="DE12" s="72"/>
      <c r="DF12" s="72"/>
      <c r="DG12" s="72"/>
      <c r="DH12" s="95"/>
      <c r="DI12" s="13"/>
      <c r="DJ12" s="13"/>
      <c r="DK12" s="53"/>
      <c r="DL12" s="53"/>
      <c r="DM12" s="53"/>
      <c r="DN12" s="53"/>
      <c r="DO12" s="53"/>
      <c r="DP12" s="53"/>
      <c r="DQ12" s="53"/>
      <c r="DR12" s="53"/>
      <c r="DS12" s="53"/>
      <c r="DT12" s="53"/>
      <c r="DU12" s="53"/>
      <c r="DV12" s="53"/>
      <c r="DW12" s="90"/>
    </row>
    <row r="13" spans="1:128" x14ac:dyDescent="0.2">
      <c r="A13" s="8"/>
      <c r="B13" s="13"/>
      <c r="C13" s="72"/>
      <c r="D13" s="72"/>
      <c r="E13" s="72"/>
      <c r="F13" s="72"/>
      <c r="G13" s="72"/>
      <c r="H13" s="72"/>
      <c r="I13" s="72"/>
      <c r="J13" s="72"/>
      <c r="K13" s="72"/>
      <c r="L13" s="72"/>
      <c r="M13" s="72"/>
      <c r="N13" s="72"/>
      <c r="O13" s="72"/>
      <c r="P13" s="95"/>
      <c r="Q13" s="13"/>
      <c r="R13" s="13"/>
      <c r="S13" s="72"/>
      <c r="T13" s="72"/>
      <c r="U13" s="72"/>
      <c r="V13" s="72"/>
      <c r="W13" s="72"/>
      <c r="X13" s="72"/>
      <c r="Y13" s="72"/>
      <c r="Z13" s="72"/>
      <c r="AA13" s="72"/>
      <c r="AB13" s="72"/>
      <c r="AC13" s="72"/>
      <c r="AD13" s="72"/>
      <c r="AE13" s="72"/>
      <c r="AF13" s="95"/>
      <c r="AG13" s="13"/>
      <c r="AH13" s="13"/>
      <c r="AI13" s="72"/>
      <c r="AJ13" s="72"/>
      <c r="AK13" s="72"/>
      <c r="AL13" s="72"/>
      <c r="AM13" s="72"/>
      <c r="AN13" s="72"/>
      <c r="AO13" s="72"/>
      <c r="AP13" s="72"/>
      <c r="AQ13" s="72"/>
      <c r="AR13" s="72"/>
      <c r="AS13" s="72"/>
      <c r="AT13" s="72"/>
      <c r="AU13" s="72"/>
      <c r="AV13" s="95"/>
      <c r="AY13" s="53"/>
      <c r="AZ13" s="53"/>
      <c r="BA13" s="53"/>
      <c r="BB13" s="53"/>
      <c r="BC13" s="53"/>
      <c r="BD13" s="53"/>
      <c r="BE13" s="53"/>
      <c r="BF13" s="53"/>
      <c r="BG13" s="53"/>
      <c r="BH13" s="53"/>
      <c r="BI13" s="53"/>
      <c r="BJ13" s="53"/>
      <c r="BK13" s="53"/>
      <c r="BL13" s="90"/>
      <c r="BM13" s="13"/>
      <c r="BN13" s="13"/>
      <c r="BO13" s="72"/>
      <c r="BP13" s="72"/>
      <c r="BQ13" s="72"/>
      <c r="BR13" s="72"/>
      <c r="BS13" s="72"/>
      <c r="BT13" s="72"/>
      <c r="BU13" s="72"/>
      <c r="BV13" s="72"/>
      <c r="BW13" s="72"/>
      <c r="BX13" s="72"/>
      <c r="BY13" s="72"/>
      <c r="BZ13" s="72"/>
      <c r="CA13" s="72"/>
      <c r="CB13" s="95"/>
      <c r="CC13" s="13"/>
      <c r="CD13" s="13"/>
      <c r="CE13" s="72"/>
      <c r="CF13" s="72"/>
      <c r="CG13" s="72"/>
      <c r="CH13" s="72"/>
      <c r="CI13" s="72"/>
      <c r="CJ13" s="72"/>
      <c r="CK13" s="72"/>
      <c r="CL13" s="72"/>
      <c r="CM13" s="72"/>
      <c r="CN13" s="72"/>
      <c r="CO13" s="72"/>
      <c r="CP13" s="72"/>
      <c r="CQ13" s="72"/>
      <c r="CR13" s="95"/>
      <c r="CS13" s="13"/>
      <c r="CT13" s="13"/>
      <c r="CU13" s="72"/>
      <c r="CV13" s="72"/>
      <c r="CW13" s="72"/>
      <c r="CX13" s="72"/>
      <c r="CY13" s="72"/>
      <c r="CZ13" s="72"/>
      <c r="DA13" s="72"/>
      <c r="DB13" s="72"/>
      <c r="DC13" s="72"/>
      <c r="DD13" s="72"/>
      <c r="DE13" s="72"/>
      <c r="DF13" s="72"/>
      <c r="DG13" s="72"/>
      <c r="DH13" s="95"/>
      <c r="DI13" s="13"/>
      <c r="DJ13" s="13"/>
      <c r="DK13" s="53"/>
      <c r="DL13" s="53"/>
      <c r="DM13" s="53"/>
      <c r="DN13" s="53"/>
      <c r="DO13" s="53"/>
      <c r="DP13" s="53"/>
      <c r="DQ13" s="53"/>
      <c r="DR13" s="53"/>
      <c r="DS13" s="53"/>
      <c r="DT13" s="53"/>
      <c r="DU13" s="53"/>
      <c r="DV13" s="53"/>
      <c r="DW13" s="90"/>
      <c r="DX13" s="13"/>
    </row>
    <row r="14" spans="1:128" x14ac:dyDescent="0.2">
      <c r="A14" s="13"/>
      <c r="B14" s="13"/>
      <c r="C14" s="72"/>
      <c r="D14" s="72"/>
      <c r="E14" s="72"/>
      <c r="F14" s="72"/>
      <c r="G14" s="72"/>
      <c r="H14" s="72"/>
      <c r="I14" s="72"/>
      <c r="J14" s="72"/>
      <c r="K14" s="72"/>
      <c r="L14" s="72"/>
      <c r="M14" s="72"/>
      <c r="N14" s="72"/>
      <c r="O14" s="72"/>
      <c r="P14" s="95"/>
      <c r="Q14" s="13"/>
      <c r="R14" s="13"/>
      <c r="S14" s="72"/>
      <c r="T14" s="72"/>
      <c r="U14" s="72"/>
      <c r="V14" s="72"/>
      <c r="W14" s="72"/>
      <c r="X14" s="72"/>
      <c r="Y14" s="72"/>
      <c r="Z14" s="72"/>
      <c r="AA14" s="72"/>
      <c r="AB14" s="72"/>
      <c r="AC14" s="72"/>
      <c r="AD14" s="72"/>
      <c r="AE14" s="72"/>
      <c r="AF14" s="95"/>
      <c r="AG14" s="13"/>
      <c r="AH14" s="13"/>
      <c r="AI14" s="72"/>
      <c r="AJ14" s="72"/>
      <c r="AK14" s="72"/>
      <c r="AL14" s="72"/>
      <c r="AM14" s="72"/>
      <c r="AN14" s="72"/>
      <c r="AO14" s="72"/>
      <c r="AP14" s="72"/>
      <c r="AQ14" s="72"/>
      <c r="AR14" s="72"/>
      <c r="AS14" s="72"/>
      <c r="AT14" s="72"/>
      <c r="AU14" s="72"/>
      <c r="AV14" s="95"/>
      <c r="AY14" s="53"/>
      <c r="AZ14" s="53"/>
      <c r="BA14" s="53"/>
      <c r="BB14" s="53"/>
      <c r="BC14" s="53"/>
      <c r="BD14" s="53"/>
      <c r="BE14" s="53"/>
      <c r="BF14" s="53"/>
      <c r="BG14" s="53"/>
      <c r="BH14" s="53"/>
      <c r="BI14" s="53"/>
      <c r="BJ14" s="53"/>
      <c r="BK14" s="53"/>
      <c r="BL14" s="90"/>
      <c r="BM14" s="13"/>
      <c r="BN14" s="13"/>
      <c r="BO14" s="72"/>
      <c r="BP14" s="72"/>
      <c r="BQ14" s="72"/>
      <c r="BR14" s="72"/>
      <c r="BS14" s="72"/>
      <c r="BT14" s="72"/>
      <c r="BU14" s="72"/>
      <c r="BV14" s="72"/>
      <c r="BW14" s="72"/>
      <c r="BX14" s="72"/>
      <c r="BY14" s="72"/>
      <c r="BZ14" s="72"/>
      <c r="CA14" s="72"/>
      <c r="CB14" s="95"/>
      <c r="CC14" s="13"/>
      <c r="CD14" s="13"/>
      <c r="CE14" s="72"/>
      <c r="CF14" s="72"/>
      <c r="CG14" s="72"/>
      <c r="CH14" s="72"/>
      <c r="CI14" s="72"/>
      <c r="CJ14" s="72"/>
      <c r="CK14" s="72"/>
      <c r="CL14" s="72"/>
      <c r="CM14" s="72"/>
      <c r="CN14" s="72"/>
      <c r="CO14" s="72"/>
      <c r="CP14" s="72"/>
      <c r="CQ14" s="72"/>
      <c r="CR14" s="95"/>
      <c r="CS14" s="13"/>
      <c r="CT14" s="13"/>
      <c r="CU14" s="72"/>
      <c r="CV14" s="72"/>
      <c r="CW14" s="72"/>
      <c r="CX14" s="72"/>
      <c r="CY14" s="72"/>
      <c r="CZ14" s="72"/>
      <c r="DA14" s="72"/>
      <c r="DB14" s="72"/>
      <c r="DC14" s="72"/>
      <c r="DD14" s="72"/>
      <c r="DE14" s="72"/>
      <c r="DF14" s="72"/>
      <c r="DG14" s="72"/>
      <c r="DH14" s="95"/>
      <c r="DI14" s="13"/>
      <c r="DJ14" s="13"/>
      <c r="DK14" s="53"/>
      <c r="DL14" s="53"/>
      <c r="DM14" s="53"/>
      <c r="DN14" s="53"/>
      <c r="DO14" s="53"/>
      <c r="DP14" s="53"/>
      <c r="DQ14" s="53"/>
      <c r="DR14" s="53"/>
      <c r="DS14" s="53"/>
      <c r="DT14" s="53"/>
      <c r="DU14" s="53"/>
      <c r="DV14" s="53"/>
      <c r="DW14" s="90"/>
    </row>
    <row r="15" spans="1:128" x14ac:dyDescent="0.2">
      <c r="A15" s="111"/>
      <c r="B15" s="112"/>
      <c r="C15" s="112"/>
      <c r="D15" s="112"/>
      <c r="E15" s="112"/>
      <c r="F15" s="112"/>
      <c r="G15" s="112"/>
      <c r="H15" s="112"/>
      <c r="I15" s="112"/>
      <c r="J15" s="112"/>
      <c r="K15" s="112"/>
      <c r="L15" s="112"/>
      <c r="M15" s="113"/>
      <c r="N15" s="113"/>
      <c r="O15" s="113"/>
      <c r="P15" s="114" t="s">
        <v>98</v>
      </c>
      <c r="Q15" s="111"/>
      <c r="R15" s="112"/>
      <c r="S15" s="115"/>
      <c r="T15" s="115"/>
      <c r="U15" s="115"/>
      <c r="V15" s="115"/>
      <c r="W15" s="115"/>
      <c r="X15" s="115"/>
      <c r="Y15" s="115"/>
      <c r="Z15" s="115"/>
      <c r="AA15" s="115"/>
      <c r="AB15" s="115"/>
      <c r="AC15" s="115"/>
      <c r="AD15" s="115"/>
      <c r="AE15" s="115"/>
      <c r="AF15" s="114" t="s">
        <v>98</v>
      </c>
      <c r="AG15" s="111"/>
      <c r="AH15" s="112"/>
      <c r="AI15" s="115"/>
      <c r="AJ15" s="115"/>
      <c r="AK15" s="115"/>
      <c r="AL15" s="115"/>
      <c r="AM15" s="115"/>
      <c r="AN15" s="115"/>
      <c r="AO15" s="115"/>
      <c r="AP15" s="115"/>
      <c r="AQ15" s="115"/>
      <c r="AR15" s="115"/>
      <c r="AS15" s="115"/>
      <c r="AT15" s="115"/>
      <c r="AU15" s="115"/>
      <c r="AV15" s="114" t="s">
        <v>99</v>
      </c>
      <c r="AW15" s="116"/>
      <c r="AX15" s="117"/>
      <c r="AY15" s="118"/>
      <c r="AZ15" s="118"/>
      <c r="BA15" s="118"/>
      <c r="BB15" s="118"/>
      <c r="BC15" s="118"/>
      <c r="BD15" s="118"/>
      <c r="BE15" s="118"/>
      <c r="BF15" s="118"/>
      <c r="BG15" s="118"/>
      <c r="BH15" s="118"/>
      <c r="BI15" s="119"/>
      <c r="BJ15" s="119"/>
      <c r="BK15" s="119"/>
      <c r="BL15" s="114" t="s">
        <v>99</v>
      </c>
      <c r="BM15" s="111"/>
      <c r="BN15" s="112"/>
      <c r="BO15" s="115"/>
      <c r="BP15" s="115"/>
      <c r="BQ15" s="115"/>
      <c r="BR15" s="115"/>
      <c r="BS15" s="115"/>
      <c r="BT15" s="115"/>
      <c r="BU15" s="115"/>
      <c r="BV15" s="115"/>
      <c r="BW15" s="115"/>
      <c r="BX15" s="115"/>
      <c r="BY15" s="115"/>
      <c r="BZ15" s="115"/>
      <c r="CA15" s="115"/>
      <c r="CB15" s="114" t="s">
        <v>99</v>
      </c>
      <c r="CC15" s="111"/>
      <c r="CD15" s="112"/>
      <c r="CE15" s="115"/>
      <c r="CF15" s="115"/>
      <c r="CG15" s="115"/>
      <c r="CH15" s="115"/>
      <c r="CI15" s="115"/>
      <c r="CJ15" s="115"/>
      <c r="CK15" s="115"/>
      <c r="CL15" s="115"/>
      <c r="CM15" s="115"/>
      <c r="CN15" s="115"/>
      <c r="CO15" s="115"/>
      <c r="CP15" s="115"/>
      <c r="CQ15" s="115"/>
      <c r="CR15" s="114" t="s">
        <v>99</v>
      </c>
      <c r="CS15" s="111"/>
      <c r="CT15" s="112"/>
      <c r="CU15" s="115"/>
      <c r="CV15" s="115"/>
      <c r="CW15" s="115"/>
      <c r="CX15" s="115"/>
      <c r="CY15" s="115"/>
      <c r="CZ15" s="115"/>
      <c r="DA15" s="115"/>
      <c r="DB15" s="115"/>
      <c r="DC15" s="115"/>
      <c r="DD15" s="115"/>
      <c r="DE15" s="115"/>
      <c r="DF15" s="115"/>
      <c r="DG15" s="115"/>
      <c r="DH15" s="114" t="s">
        <v>99</v>
      </c>
      <c r="DI15" s="111"/>
      <c r="DJ15" s="112"/>
      <c r="DK15" s="115"/>
      <c r="DL15" s="115"/>
      <c r="DM15" s="115"/>
      <c r="DN15" s="115"/>
      <c r="DO15" s="115"/>
      <c r="DP15" s="115"/>
      <c r="DQ15" s="115"/>
      <c r="DR15" s="115"/>
      <c r="DS15" s="115"/>
      <c r="DT15" s="115"/>
      <c r="DU15" s="115"/>
      <c r="DV15" s="115"/>
      <c r="DW15" s="114"/>
      <c r="DX15" s="114" t="s">
        <v>99</v>
      </c>
    </row>
    <row r="16" spans="1:128" x14ac:dyDescent="0.2">
      <c r="A16" s="7"/>
      <c r="B16" s="7"/>
      <c r="C16" s="7"/>
      <c r="D16" s="7"/>
      <c r="E16" s="53"/>
      <c r="F16" s="53"/>
      <c r="G16" s="53"/>
      <c r="H16" s="53"/>
      <c r="I16" s="53"/>
      <c r="J16" s="53"/>
      <c r="K16" s="53"/>
      <c r="L16" s="53"/>
      <c r="M16" s="53"/>
      <c r="N16" s="53"/>
      <c r="O16" s="53"/>
      <c r="P16" s="90"/>
      <c r="S16" s="53"/>
      <c r="T16" s="53"/>
      <c r="U16" s="53"/>
      <c r="V16" s="53"/>
      <c r="W16" s="53"/>
      <c r="X16" s="53"/>
      <c r="Y16" s="53"/>
      <c r="Z16" s="53"/>
      <c r="AA16" s="53"/>
      <c r="AB16" s="53"/>
      <c r="AC16" s="53"/>
      <c r="AD16" s="53"/>
      <c r="AE16" s="53"/>
      <c r="AF16" s="90"/>
      <c r="AI16" s="53"/>
      <c r="AJ16" s="53"/>
      <c r="AK16" s="53"/>
      <c r="AL16" s="53"/>
      <c r="AM16" s="53"/>
      <c r="AN16" s="53"/>
      <c r="AO16" s="53"/>
      <c r="AP16" s="53"/>
      <c r="AQ16" s="53"/>
      <c r="AR16" s="53"/>
      <c r="AS16" s="53"/>
      <c r="AT16" s="53"/>
      <c r="AU16" s="53"/>
      <c r="AV16" s="90"/>
      <c r="AY16" s="53"/>
      <c r="AZ16" s="53"/>
      <c r="BA16" s="53"/>
      <c r="BB16" s="53"/>
      <c r="BC16" s="53"/>
      <c r="BD16" s="53"/>
      <c r="BE16" s="53"/>
      <c r="BF16" s="53"/>
      <c r="BG16" s="53"/>
      <c r="BH16" s="53"/>
      <c r="BI16" s="53"/>
      <c r="BJ16" s="53"/>
      <c r="BK16" s="53"/>
      <c r="BL16" s="90"/>
      <c r="BO16" s="53"/>
      <c r="BP16" s="53"/>
      <c r="BQ16" s="53"/>
      <c r="BR16" s="53"/>
      <c r="BS16" s="53"/>
      <c r="BT16" s="53"/>
      <c r="BU16" s="53"/>
      <c r="BV16" s="53"/>
      <c r="BW16" s="53"/>
      <c r="BX16" s="53"/>
      <c r="BY16" s="53"/>
      <c r="BZ16" s="53"/>
      <c r="CA16" s="53"/>
      <c r="CB16" s="90"/>
      <c r="CE16" s="53"/>
      <c r="CF16" s="53"/>
      <c r="CG16" s="53"/>
      <c r="CH16" s="53"/>
      <c r="CI16" s="53"/>
      <c r="CJ16" s="53"/>
      <c r="CK16" s="53"/>
      <c r="CL16" s="53"/>
      <c r="CM16" s="53"/>
      <c r="CN16" s="53"/>
      <c r="CO16" s="53"/>
      <c r="CP16" s="53"/>
      <c r="CQ16" s="53"/>
      <c r="CR16" s="90"/>
      <c r="CU16" s="53"/>
      <c r="CV16" s="53"/>
      <c r="CW16" s="53"/>
      <c r="CX16" s="53"/>
      <c r="CY16" s="53"/>
      <c r="CZ16" s="53"/>
      <c r="DA16" s="53"/>
      <c r="DB16" s="53"/>
      <c r="DC16" s="53"/>
      <c r="DD16" s="53"/>
      <c r="DE16" s="53"/>
      <c r="DF16" s="53"/>
      <c r="DG16" s="53"/>
      <c r="DH16" s="90"/>
      <c r="DK16" s="53"/>
      <c r="DL16" s="53"/>
      <c r="DM16" s="53"/>
      <c r="DN16" s="53"/>
      <c r="DO16" s="53"/>
      <c r="DP16" s="53"/>
      <c r="DQ16" s="53"/>
      <c r="DR16" s="53"/>
      <c r="DS16" s="53"/>
      <c r="DT16" s="53"/>
      <c r="DU16" s="53"/>
      <c r="DV16" s="53"/>
      <c r="DW16" s="90"/>
    </row>
    <row r="17" spans="2:128" x14ac:dyDescent="0.2">
      <c r="B17" s="64" t="s">
        <v>238</v>
      </c>
      <c r="C17" s="262" t="s">
        <v>35</v>
      </c>
      <c r="D17" s="262" t="s">
        <v>121</v>
      </c>
      <c r="E17" s="262" t="s">
        <v>123</v>
      </c>
      <c r="F17" s="262" t="s">
        <v>36</v>
      </c>
      <c r="G17" s="262" t="s">
        <v>37</v>
      </c>
      <c r="H17" s="262" t="s">
        <v>38</v>
      </c>
      <c r="I17" s="262" t="s">
        <v>39</v>
      </c>
      <c r="J17" s="262" t="s">
        <v>125</v>
      </c>
      <c r="K17" s="262" t="s">
        <v>126</v>
      </c>
      <c r="L17" s="262" t="s">
        <v>127</v>
      </c>
      <c r="M17" s="263">
        <v>100000</v>
      </c>
      <c r="N17" s="264" t="s">
        <v>228</v>
      </c>
      <c r="O17" s="264" t="s">
        <v>228</v>
      </c>
      <c r="P17" s="264" t="s">
        <v>77</v>
      </c>
      <c r="R17" s="64" t="s">
        <v>238</v>
      </c>
      <c r="S17" s="262" t="s">
        <v>35</v>
      </c>
      <c r="T17" s="262" t="s">
        <v>121</v>
      </c>
      <c r="U17" s="262" t="s">
        <v>123</v>
      </c>
      <c r="V17" s="262" t="s">
        <v>36</v>
      </c>
      <c r="W17" s="262" t="s">
        <v>37</v>
      </c>
      <c r="X17" s="262" t="s">
        <v>38</v>
      </c>
      <c r="Y17" s="262" t="s">
        <v>39</v>
      </c>
      <c r="Z17" s="262" t="s">
        <v>125</v>
      </c>
      <c r="AA17" s="262" t="s">
        <v>126</v>
      </c>
      <c r="AB17" s="262" t="s">
        <v>127</v>
      </c>
      <c r="AC17" s="263">
        <v>100000</v>
      </c>
      <c r="AD17" s="264" t="s">
        <v>228</v>
      </c>
      <c r="AE17" s="264" t="s">
        <v>228</v>
      </c>
      <c r="AF17" s="264" t="s">
        <v>77</v>
      </c>
      <c r="AH17" s="64" t="s">
        <v>238</v>
      </c>
      <c r="AI17" s="262" t="s">
        <v>35</v>
      </c>
      <c r="AJ17" s="262" t="s">
        <v>121</v>
      </c>
      <c r="AK17" s="262" t="s">
        <v>123</v>
      </c>
      <c r="AL17" s="262" t="s">
        <v>36</v>
      </c>
      <c r="AM17" s="262" t="s">
        <v>37</v>
      </c>
      <c r="AN17" s="262" t="s">
        <v>38</v>
      </c>
      <c r="AO17" s="262" t="s">
        <v>39</v>
      </c>
      <c r="AP17" s="262" t="s">
        <v>125</v>
      </c>
      <c r="AQ17" s="262" t="s">
        <v>126</v>
      </c>
      <c r="AR17" s="262" t="s">
        <v>127</v>
      </c>
      <c r="AS17" s="263">
        <v>100000</v>
      </c>
      <c r="AT17" s="264" t="s">
        <v>228</v>
      </c>
      <c r="AU17" s="264" t="s">
        <v>228</v>
      </c>
      <c r="AV17" s="264" t="s">
        <v>77</v>
      </c>
      <c r="AX17" s="64" t="s">
        <v>238</v>
      </c>
      <c r="AY17" s="262" t="s">
        <v>35</v>
      </c>
      <c r="AZ17" s="262" t="s">
        <v>121</v>
      </c>
      <c r="BA17" s="262" t="s">
        <v>123</v>
      </c>
      <c r="BB17" s="262" t="s">
        <v>36</v>
      </c>
      <c r="BC17" s="262" t="s">
        <v>37</v>
      </c>
      <c r="BD17" s="262" t="s">
        <v>38</v>
      </c>
      <c r="BE17" s="262" t="s">
        <v>39</v>
      </c>
      <c r="BF17" s="262" t="s">
        <v>125</v>
      </c>
      <c r="BG17" s="262" t="s">
        <v>126</v>
      </c>
      <c r="BH17" s="262" t="s">
        <v>127</v>
      </c>
      <c r="BI17" s="263">
        <v>100000</v>
      </c>
      <c r="BJ17" s="264" t="s">
        <v>228</v>
      </c>
      <c r="BK17" s="264" t="s">
        <v>228</v>
      </c>
      <c r="BL17" s="264" t="s">
        <v>77</v>
      </c>
      <c r="BN17" s="64" t="s">
        <v>238</v>
      </c>
      <c r="BO17" s="262" t="s">
        <v>35</v>
      </c>
      <c r="BP17" s="262" t="s">
        <v>121</v>
      </c>
      <c r="BQ17" s="262" t="s">
        <v>123</v>
      </c>
      <c r="BR17" s="262" t="s">
        <v>36</v>
      </c>
      <c r="BS17" s="262" t="s">
        <v>37</v>
      </c>
      <c r="BT17" s="262" t="s">
        <v>38</v>
      </c>
      <c r="BU17" s="262" t="s">
        <v>39</v>
      </c>
      <c r="BV17" s="262" t="s">
        <v>125</v>
      </c>
      <c r="BW17" s="262" t="s">
        <v>126</v>
      </c>
      <c r="BX17" s="262" t="s">
        <v>127</v>
      </c>
      <c r="BY17" s="263">
        <v>100000</v>
      </c>
      <c r="BZ17" s="264" t="s">
        <v>228</v>
      </c>
      <c r="CA17" s="684" t="s">
        <v>228</v>
      </c>
      <c r="CB17" s="264" t="s">
        <v>77</v>
      </c>
      <c r="CD17" s="64" t="s">
        <v>238</v>
      </c>
      <c r="CE17" s="262" t="s">
        <v>35</v>
      </c>
      <c r="CF17" s="262" t="s">
        <v>121</v>
      </c>
      <c r="CG17" s="262" t="s">
        <v>123</v>
      </c>
      <c r="CH17" s="262" t="s">
        <v>36</v>
      </c>
      <c r="CI17" s="262" t="s">
        <v>37</v>
      </c>
      <c r="CJ17" s="262" t="s">
        <v>38</v>
      </c>
      <c r="CK17" s="262" t="s">
        <v>39</v>
      </c>
      <c r="CL17" s="262" t="s">
        <v>125</v>
      </c>
      <c r="CM17" s="262" t="s">
        <v>126</v>
      </c>
      <c r="CN17" s="262" t="s">
        <v>127</v>
      </c>
      <c r="CO17" s="263">
        <v>100000</v>
      </c>
      <c r="CP17" s="264" t="s">
        <v>228</v>
      </c>
      <c r="CQ17" s="684" t="s">
        <v>228</v>
      </c>
      <c r="CR17" s="264" t="s">
        <v>77</v>
      </c>
      <c r="CT17" s="64" t="s">
        <v>238</v>
      </c>
      <c r="CU17" s="262" t="s">
        <v>35</v>
      </c>
      <c r="CV17" s="262" t="s">
        <v>121</v>
      </c>
      <c r="CW17" s="262" t="s">
        <v>123</v>
      </c>
      <c r="CX17" s="262" t="s">
        <v>36</v>
      </c>
      <c r="CY17" s="262" t="s">
        <v>37</v>
      </c>
      <c r="CZ17" s="262" t="s">
        <v>38</v>
      </c>
      <c r="DA17" s="262" t="s">
        <v>39</v>
      </c>
      <c r="DB17" s="262" t="s">
        <v>125</v>
      </c>
      <c r="DC17" s="262" t="s">
        <v>126</v>
      </c>
      <c r="DD17" s="262" t="s">
        <v>127</v>
      </c>
      <c r="DE17" s="263">
        <v>100000</v>
      </c>
      <c r="DF17" s="264" t="s">
        <v>228</v>
      </c>
      <c r="DG17" s="264" t="s">
        <v>228</v>
      </c>
      <c r="DH17" s="264" t="s">
        <v>77</v>
      </c>
      <c r="DJ17" s="64" t="s">
        <v>238</v>
      </c>
      <c r="DK17" s="262" t="s">
        <v>35</v>
      </c>
      <c r="DL17" s="262" t="s">
        <v>121</v>
      </c>
      <c r="DM17" s="262" t="s">
        <v>123</v>
      </c>
      <c r="DN17" s="262" t="s">
        <v>36</v>
      </c>
      <c r="DO17" s="262" t="s">
        <v>37</v>
      </c>
      <c r="DP17" s="262" t="s">
        <v>38</v>
      </c>
      <c r="DQ17" s="262" t="s">
        <v>39</v>
      </c>
      <c r="DR17" s="262" t="s">
        <v>125</v>
      </c>
      <c r="DS17" s="262" t="s">
        <v>126</v>
      </c>
      <c r="DT17" s="262" t="s">
        <v>127</v>
      </c>
      <c r="DU17" s="263">
        <v>100000</v>
      </c>
      <c r="DV17" s="264" t="s">
        <v>228</v>
      </c>
      <c r="DW17" s="684" t="s">
        <v>228</v>
      </c>
      <c r="DX17" s="264" t="s">
        <v>77</v>
      </c>
    </row>
    <row r="18" spans="2:128" x14ac:dyDescent="0.2">
      <c r="B18" s="65"/>
      <c r="C18" s="261" t="s">
        <v>120</v>
      </c>
      <c r="D18" s="261" t="s">
        <v>40</v>
      </c>
      <c r="E18" s="261" t="s">
        <v>40</v>
      </c>
      <c r="F18" s="261" t="s">
        <v>40</v>
      </c>
      <c r="G18" s="261" t="s">
        <v>40</v>
      </c>
      <c r="H18" s="261" t="s">
        <v>40</v>
      </c>
      <c r="I18" s="261" t="s">
        <v>40</v>
      </c>
      <c r="J18" s="261" t="s">
        <v>40</v>
      </c>
      <c r="K18" s="261" t="s">
        <v>40</v>
      </c>
      <c r="L18" s="261" t="s">
        <v>40</v>
      </c>
      <c r="M18" s="261" t="s">
        <v>43</v>
      </c>
      <c r="N18" s="12" t="s">
        <v>230</v>
      </c>
      <c r="O18" s="12" t="s">
        <v>138</v>
      </c>
      <c r="P18" s="12" t="s">
        <v>137</v>
      </c>
      <c r="R18" s="65"/>
      <c r="S18" s="261" t="s">
        <v>120</v>
      </c>
      <c r="T18" s="261" t="s">
        <v>40</v>
      </c>
      <c r="U18" s="261" t="s">
        <v>40</v>
      </c>
      <c r="V18" s="261" t="s">
        <v>40</v>
      </c>
      <c r="W18" s="261" t="s">
        <v>40</v>
      </c>
      <c r="X18" s="261" t="s">
        <v>40</v>
      </c>
      <c r="Y18" s="261" t="s">
        <v>40</v>
      </c>
      <c r="Z18" s="261" t="s">
        <v>40</v>
      </c>
      <c r="AA18" s="261" t="s">
        <v>40</v>
      </c>
      <c r="AB18" s="261" t="s">
        <v>40</v>
      </c>
      <c r="AC18" s="261" t="s">
        <v>43</v>
      </c>
      <c r="AD18" s="12" t="s">
        <v>230</v>
      </c>
      <c r="AE18" s="12" t="s">
        <v>138</v>
      </c>
      <c r="AF18" s="12" t="s">
        <v>137</v>
      </c>
      <c r="AH18" s="65"/>
      <c r="AI18" s="261" t="s">
        <v>120</v>
      </c>
      <c r="AJ18" s="261" t="s">
        <v>40</v>
      </c>
      <c r="AK18" s="261" t="s">
        <v>40</v>
      </c>
      <c r="AL18" s="261" t="s">
        <v>40</v>
      </c>
      <c r="AM18" s="261" t="s">
        <v>40</v>
      </c>
      <c r="AN18" s="261" t="s">
        <v>40</v>
      </c>
      <c r="AO18" s="261" t="s">
        <v>40</v>
      </c>
      <c r="AP18" s="261" t="s">
        <v>40</v>
      </c>
      <c r="AQ18" s="261" t="s">
        <v>40</v>
      </c>
      <c r="AR18" s="261" t="s">
        <v>40</v>
      </c>
      <c r="AS18" s="261" t="s">
        <v>43</v>
      </c>
      <c r="AT18" s="12" t="s">
        <v>230</v>
      </c>
      <c r="AU18" s="12" t="s">
        <v>138</v>
      </c>
      <c r="AV18" s="12" t="s">
        <v>137</v>
      </c>
      <c r="AX18" s="65"/>
      <c r="AY18" s="261" t="s">
        <v>120</v>
      </c>
      <c r="AZ18" s="261" t="s">
        <v>40</v>
      </c>
      <c r="BA18" s="261" t="s">
        <v>40</v>
      </c>
      <c r="BB18" s="261" t="s">
        <v>40</v>
      </c>
      <c r="BC18" s="261" t="s">
        <v>40</v>
      </c>
      <c r="BD18" s="261" t="s">
        <v>40</v>
      </c>
      <c r="BE18" s="261" t="s">
        <v>40</v>
      </c>
      <c r="BF18" s="261" t="s">
        <v>40</v>
      </c>
      <c r="BG18" s="261" t="s">
        <v>40</v>
      </c>
      <c r="BH18" s="261" t="s">
        <v>40</v>
      </c>
      <c r="BI18" s="261" t="s">
        <v>43</v>
      </c>
      <c r="BJ18" s="12" t="s">
        <v>230</v>
      </c>
      <c r="BK18" s="12" t="s">
        <v>138</v>
      </c>
      <c r="BL18" s="12" t="s">
        <v>137</v>
      </c>
      <c r="BN18" s="65"/>
      <c r="BO18" s="261" t="s">
        <v>120</v>
      </c>
      <c r="BP18" s="261" t="s">
        <v>40</v>
      </c>
      <c r="BQ18" s="261" t="s">
        <v>40</v>
      </c>
      <c r="BR18" s="261" t="s">
        <v>40</v>
      </c>
      <c r="BS18" s="261" t="s">
        <v>40</v>
      </c>
      <c r="BT18" s="261" t="s">
        <v>40</v>
      </c>
      <c r="BU18" s="261" t="s">
        <v>40</v>
      </c>
      <c r="BV18" s="261" t="s">
        <v>40</v>
      </c>
      <c r="BW18" s="261" t="s">
        <v>40</v>
      </c>
      <c r="BX18" s="261" t="s">
        <v>40</v>
      </c>
      <c r="BY18" s="261" t="s">
        <v>43</v>
      </c>
      <c r="BZ18" s="12" t="s">
        <v>230</v>
      </c>
      <c r="CA18" s="685" t="s">
        <v>138</v>
      </c>
      <c r="CB18" s="12" t="s">
        <v>137</v>
      </c>
      <c r="CD18" s="65"/>
      <c r="CE18" s="261" t="s">
        <v>120</v>
      </c>
      <c r="CF18" s="261" t="s">
        <v>40</v>
      </c>
      <c r="CG18" s="261" t="s">
        <v>40</v>
      </c>
      <c r="CH18" s="261" t="s">
        <v>40</v>
      </c>
      <c r="CI18" s="261" t="s">
        <v>40</v>
      </c>
      <c r="CJ18" s="261" t="s">
        <v>40</v>
      </c>
      <c r="CK18" s="261" t="s">
        <v>40</v>
      </c>
      <c r="CL18" s="261" t="s">
        <v>40</v>
      </c>
      <c r="CM18" s="261" t="s">
        <v>40</v>
      </c>
      <c r="CN18" s="261" t="s">
        <v>40</v>
      </c>
      <c r="CO18" s="261" t="s">
        <v>43</v>
      </c>
      <c r="CP18" s="12" t="s">
        <v>230</v>
      </c>
      <c r="CQ18" s="685" t="s">
        <v>138</v>
      </c>
      <c r="CR18" s="12" t="s">
        <v>137</v>
      </c>
      <c r="CT18" s="65"/>
      <c r="CU18" s="261" t="s">
        <v>120</v>
      </c>
      <c r="CV18" s="261" t="s">
        <v>40</v>
      </c>
      <c r="CW18" s="261" t="s">
        <v>40</v>
      </c>
      <c r="CX18" s="261" t="s">
        <v>40</v>
      </c>
      <c r="CY18" s="261" t="s">
        <v>40</v>
      </c>
      <c r="CZ18" s="261" t="s">
        <v>40</v>
      </c>
      <c r="DA18" s="261" t="s">
        <v>40</v>
      </c>
      <c r="DB18" s="261" t="s">
        <v>40</v>
      </c>
      <c r="DC18" s="261" t="s">
        <v>40</v>
      </c>
      <c r="DD18" s="261" t="s">
        <v>40</v>
      </c>
      <c r="DE18" s="261" t="s">
        <v>43</v>
      </c>
      <c r="DF18" s="12" t="s">
        <v>230</v>
      </c>
      <c r="DG18" s="12" t="s">
        <v>138</v>
      </c>
      <c r="DH18" s="12" t="s">
        <v>137</v>
      </c>
      <c r="DJ18" s="65"/>
      <c r="DK18" s="261" t="s">
        <v>120</v>
      </c>
      <c r="DL18" s="261" t="s">
        <v>40</v>
      </c>
      <c r="DM18" s="261" t="s">
        <v>40</v>
      </c>
      <c r="DN18" s="261" t="s">
        <v>40</v>
      </c>
      <c r="DO18" s="261" t="s">
        <v>40</v>
      </c>
      <c r="DP18" s="261" t="s">
        <v>40</v>
      </c>
      <c r="DQ18" s="261" t="s">
        <v>40</v>
      </c>
      <c r="DR18" s="261" t="s">
        <v>40</v>
      </c>
      <c r="DS18" s="261" t="s">
        <v>40</v>
      </c>
      <c r="DT18" s="261" t="s">
        <v>40</v>
      </c>
      <c r="DU18" s="261" t="s">
        <v>43</v>
      </c>
      <c r="DV18" s="12" t="s">
        <v>230</v>
      </c>
      <c r="DW18" s="685" t="s">
        <v>138</v>
      </c>
      <c r="DX18" s="12" t="s">
        <v>137</v>
      </c>
    </row>
    <row r="19" spans="2:128" x14ac:dyDescent="0.2">
      <c r="B19" s="66"/>
      <c r="C19" s="265" t="s">
        <v>43</v>
      </c>
      <c r="D19" s="265" t="s">
        <v>122</v>
      </c>
      <c r="E19" s="265" t="s">
        <v>124</v>
      </c>
      <c r="F19" s="265" t="s">
        <v>44</v>
      </c>
      <c r="G19" s="265" t="s">
        <v>45</v>
      </c>
      <c r="H19" s="265" t="s">
        <v>46</v>
      </c>
      <c r="I19" s="265" t="s">
        <v>42</v>
      </c>
      <c r="J19" s="265" t="s">
        <v>128</v>
      </c>
      <c r="K19" s="265" t="s">
        <v>129</v>
      </c>
      <c r="L19" s="265" t="s">
        <v>130</v>
      </c>
      <c r="M19" s="265" t="s">
        <v>131</v>
      </c>
      <c r="N19" s="266" t="s">
        <v>138</v>
      </c>
      <c r="O19" s="266" t="s">
        <v>131</v>
      </c>
      <c r="P19" s="266" t="s">
        <v>41</v>
      </c>
      <c r="R19" s="66"/>
      <c r="S19" s="265" t="s">
        <v>43</v>
      </c>
      <c r="T19" s="265" t="s">
        <v>122</v>
      </c>
      <c r="U19" s="265" t="s">
        <v>124</v>
      </c>
      <c r="V19" s="265" t="s">
        <v>44</v>
      </c>
      <c r="W19" s="265" t="s">
        <v>45</v>
      </c>
      <c r="X19" s="265" t="s">
        <v>46</v>
      </c>
      <c r="Y19" s="265" t="s">
        <v>42</v>
      </c>
      <c r="Z19" s="265" t="s">
        <v>128</v>
      </c>
      <c r="AA19" s="265" t="s">
        <v>129</v>
      </c>
      <c r="AB19" s="265" t="s">
        <v>130</v>
      </c>
      <c r="AC19" s="265" t="s">
        <v>131</v>
      </c>
      <c r="AD19" s="266" t="s">
        <v>138</v>
      </c>
      <c r="AE19" s="266" t="s">
        <v>131</v>
      </c>
      <c r="AF19" s="266" t="s">
        <v>41</v>
      </c>
      <c r="AH19" s="66"/>
      <c r="AI19" s="265" t="s">
        <v>43</v>
      </c>
      <c r="AJ19" s="265" t="s">
        <v>122</v>
      </c>
      <c r="AK19" s="265" t="s">
        <v>124</v>
      </c>
      <c r="AL19" s="265" t="s">
        <v>44</v>
      </c>
      <c r="AM19" s="265" t="s">
        <v>45</v>
      </c>
      <c r="AN19" s="265" t="s">
        <v>46</v>
      </c>
      <c r="AO19" s="265" t="s">
        <v>42</v>
      </c>
      <c r="AP19" s="265" t="s">
        <v>128</v>
      </c>
      <c r="AQ19" s="265" t="s">
        <v>129</v>
      </c>
      <c r="AR19" s="265" t="s">
        <v>130</v>
      </c>
      <c r="AS19" s="265" t="s">
        <v>131</v>
      </c>
      <c r="AT19" s="266" t="s">
        <v>138</v>
      </c>
      <c r="AU19" s="266" t="s">
        <v>131</v>
      </c>
      <c r="AV19" s="266" t="s">
        <v>41</v>
      </c>
      <c r="AX19" s="66"/>
      <c r="AY19" s="265" t="s">
        <v>43</v>
      </c>
      <c r="AZ19" s="265" t="s">
        <v>122</v>
      </c>
      <c r="BA19" s="265" t="s">
        <v>124</v>
      </c>
      <c r="BB19" s="265" t="s">
        <v>44</v>
      </c>
      <c r="BC19" s="265" t="s">
        <v>45</v>
      </c>
      <c r="BD19" s="265" t="s">
        <v>46</v>
      </c>
      <c r="BE19" s="265" t="s">
        <v>42</v>
      </c>
      <c r="BF19" s="265" t="s">
        <v>128</v>
      </c>
      <c r="BG19" s="265" t="s">
        <v>129</v>
      </c>
      <c r="BH19" s="265" t="s">
        <v>130</v>
      </c>
      <c r="BI19" s="265" t="s">
        <v>131</v>
      </c>
      <c r="BJ19" s="266" t="s">
        <v>138</v>
      </c>
      <c r="BK19" s="266" t="s">
        <v>131</v>
      </c>
      <c r="BL19" s="266" t="s">
        <v>41</v>
      </c>
      <c r="BN19" s="66"/>
      <c r="BO19" s="265" t="s">
        <v>43</v>
      </c>
      <c r="BP19" s="265" t="s">
        <v>122</v>
      </c>
      <c r="BQ19" s="265" t="s">
        <v>124</v>
      </c>
      <c r="BR19" s="265" t="s">
        <v>44</v>
      </c>
      <c r="BS19" s="265" t="s">
        <v>45</v>
      </c>
      <c r="BT19" s="265" t="s">
        <v>46</v>
      </c>
      <c r="BU19" s="265" t="s">
        <v>42</v>
      </c>
      <c r="BV19" s="265" t="s">
        <v>128</v>
      </c>
      <c r="BW19" s="265" t="s">
        <v>129</v>
      </c>
      <c r="BX19" s="265" t="s">
        <v>130</v>
      </c>
      <c r="BY19" s="265" t="s">
        <v>131</v>
      </c>
      <c r="BZ19" s="266" t="s">
        <v>138</v>
      </c>
      <c r="CA19" s="686" t="s">
        <v>131</v>
      </c>
      <c r="CB19" s="266" t="s">
        <v>41</v>
      </c>
      <c r="CD19" s="66"/>
      <c r="CE19" s="265" t="s">
        <v>43</v>
      </c>
      <c r="CF19" s="265" t="s">
        <v>122</v>
      </c>
      <c r="CG19" s="265" t="s">
        <v>124</v>
      </c>
      <c r="CH19" s="265" t="s">
        <v>44</v>
      </c>
      <c r="CI19" s="265" t="s">
        <v>45</v>
      </c>
      <c r="CJ19" s="265" t="s">
        <v>46</v>
      </c>
      <c r="CK19" s="265" t="s">
        <v>42</v>
      </c>
      <c r="CL19" s="265" t="s">
        <v>128</v>
      </c>
      <c r="CM19" s="265" t="s">
        <v>129</v>
      </c>
      <c r="CN19" s="265" t="s">
        <v>130</v>
      </c>
      <c r="CO19" s="265" t="s">
        <v>131</v>
      </c>
      <c r="CP19" s="266" t="s">
        <v>138</v>
      </c>
      <c r="CQ19" s="686" t="s">
        <v>131</v>
      </c>
      <c r="CR19" s="266" t="s">
        <v>41</v>
      </c>
      <c r="CT19" s="66"/>
      <c r="CU19" s="265" t="s">
        <v>43</v>
      </c>
      <c r="CV19" s="265" t="s">
        <v>122</v>
      </c>
      <c r="CW19" s="265" t="s">
        <v>124</v>
      </c>
      <c r="CX19" s="265" t="s">
        <v>44</v>
      </c>
      <c r="CY19" s="265" t="s">
        <v>45</v>
      </c>
      <c r="CZ19" s="265" t="s">
        <v>46</v>
      </c>
      <c r="DA19" s="265" t="s">
        <v>42</v>
      </c>
      <c r="DB19" s="265" t="s">
        <v>128</v>
      </c>
      <c r="DC19" s="265" t="s">
        <v>129</v>
      </c>
      <c r="DD19" s="265" t="s">
        <v>130</v>
      </c>
      <c r="DE19" s="265" t="s">
        <v>131</v>
      </c>
      <c r="DF19" s="266" t="s">
        <v>138</v>
      </c>
      <c r="DG19" s="266" t="s">
        <v>131</v>
      </c>
      <c r="DH19" s="266" t="s">
        <v>41</v>
      </c>
      <c r="DJ19" s="66"/>
      <c r="DK19" s="265" t="s">
        <v>43</v>
      </c>
      <c r="DL19" s="265" t="s">
        <v>122</v>
      </c>
      <c r="DM19" s="265" t="s">
        <v>124</v>
      </c>
      <c r="DN19" s="265" t="s">
        <v>44</v>
      </c>
      <c r="DO19" s="265" t="s">
        <v>45</v>
      </c>
      <c r="DP19" s="265" t="s">
        <v>46</v>
      </c>
      <c r="DQ19" s="265" t="s">
        <v>42</v>
      </c>
      <c r="DR19" s="265" t="s">
        <v>128</v>
      </c>
      <c r="DS19" s="265" t="s">
        <v>129</v>
      </c>
      <c r="DT19" s="265" t="s">
        <v>130</v>
      </c>
      <c r="DU19" s="265" t="s">
        <v>131</v>
      </c>
      <c r="DV19" s="266" t="s">
        <v>138</v>
      </c>
      <c r="DW19" s="686" t="s">
        <v>131</v>
      </c>
      <c r="DX19" s="266" t="s">
        <v>41</v>
      </c>
    </row>
    <row r="20" spans="2:128" s="465" customFormat="1" ht="15.75" customHeight="1" x14ac:dyDescent="0.25">
      <c r="B20" s="606" t="s">
        <v>90</v>
      </c>
      <c r="C20" s="607">
        <v>1533.8177000000001</v>
      </c>
      <c r="D20" s="607">
        <v>1089.0862</v>
      </c>
      <c r="E20" s="607">
        <v>901.14260000000002</v>
      </c>
      <c r="F20" s="607">
        <v>914.76509999999996</v>
      </c>
      <c r="G20" s="607">
        <v>1042.9471000000001</v>
      </c>
      <c r="H20" s="607">
        <v>1186.2245</v>
      </c>
      <c r="I20" s="607">
        <v>1276.8361</v>
      </c>
      <c r="J20" s="607">
        <v>1419.2448999999999</v>
      </c>
      <c r="K20" s="607">
        <v>1564.5718999999999</v>
      </c>
      <c r="L20" s="607">
        <v>1702.7138</v>
      </c>
      <c r="M20" s="607">
        <v>1931.5391</v>
      </c>
      <c r="N20" s="608">
        <v>1068.2782</v>
      </c>
      <c r="O20" s="608">
        <v>1666.3281999999999</v>
      </c>
      <c r="P20" s="609">
        <v>1371.2977000000001</v>
      </c>
      <c r="R20" s="606" t="s">
        <v>90</v>
      </c>
      <c r="S20" s="607">
        <v>665.70719999999994</v>
      </c>
      <c r="T20" s="607">
        <v>512.35739999999998</v>
      </c>
      <c r="U20" s="607">
        <v>460.33859999999999</v>
      </c>
      <c r="V20" s="607">
        <v>524.28499999999997</v>
      </c>
      <c r="W20" s="607">
        <v>653.88969999999995</v>
      </c>
      <c r="X20" s="607">
        <v>766.95159999999998</v>
      </c>
      <c r="Y20" s="607">
        <v>855.98509999999999</v>
      </c>
      <c r="Z20" s="607">
        <v>964.71820000000002</v>
      </c>
      <c r="AA20" s="607">
        <v>1078.4362000000001</v>
      </c>
      <c r="AB20" s="607">
        <v>1186.9782</v>
      </c>
      <c r="AC20" s="607">
        <v>1414.9792</v>
      </c>
      <c r="AD20" s="608">
        <v>654.96370000000002</v>
      </c>
      <c r="AE20" s="608">
        <v>1172.8189</v>
      </c>
      <c r="AF20" s="609">
        <v>917.3501</v>
      </c>
      <c r="AH20" s="606" t="s">
        <v>90</v>
      </c>
      <c r="AI20" s="645">
        <v>43.402000000000001</v>
      </c>
      <c r="AJ20" s="645">
        <v>47.044699999999999</v>
      </c>
      <c r="AK20" s="645">
        <v>51.0839</v>
      </c>
      <c r="AL20" s="645">
        <v>57.313600000000001</v>
      </c>
      <c r="AM20" s="645">
        <v>62.696300000000001</v>
      </c>
      <c r="AN20" s="645">
        <v>64.654799999999994</v>
      </c>
      <c r="AO20" s="645">
        <v>67.039500000000004</v>
      </c>
      <c r="AP20" s="645">
        <v>67.974100000000007</v>
      </c>
      <c r="AQ20" s="645">
        <v>68.9285</v>
      </c>
      <c r="AR20" s="645">
        <v>69.710999999999999</v>
      </c>
      <c r="AS20" s="645">
        <v>73.256600000000006</v>
      </c>
      <c r="AT20" s="646">
        <v>61.310200000000002</v>
      </c>
      <c r="AU20" s="646">
        <v>70.383399999999995</v>
      </c>
      <c r="AV20" s="640">
        <v>66.896500000000003</v>
      </c>
      <c r="AX20" s="606" t="s">
        <v>90</v>
      </c>
      <c r="AY20" s="645">
        <v>27.958300000000001</v>
      </c>
      <c r="AZ20" s="645">
        <v>34.462000000000003</v>
      </c>
      <c r="BA20" s="645">
        <v>40.910299999999999</v>
      </c>
      <c r="BB20" s="645">
        <v>49.775199999999998</v>
      </c>
      <c r="BC20" s="645">
        <v>55.581400000000002</v>
      </c>
      <c r="BD20" s="645">
        <v>56.325800000000001</v>
      </c>
      <c r="BE20" s="645">
        <v>58.512099999999997</v>
      </c>
      <c r="BF20" s="645">
        <v>59.158499999999997</v>
      </c>
      <c r="BG20" s="645">
        <v>61.685099999999998</v>
      </c>
      <c r="BH20" s="645">
        <v>61.783900000000003</v>
      </c>
      <c r="BI20" s="645">
        <v>50.792200000000001</v>
      </c>
      <c r="BJ20" s="646">
        <v>53.046700000000001</v>
      </c>
      <c r="BK20" s="646">
        <v>57.482599999999998</v>
      </c>
      <c r="BL20" s="640">
        <v>55.777799999999999</v>
      </c>
      <c r="BN20" s="606" t="s">
        <v>90</v>
      </c>
      <c r="BO20" s="645">
        <v>30.857299999999999</v>
      </c>
      <c r="BP20" s="645">
        <v>29.132400000000001</v>
      </c>
      <c r="BQ20" s="645">
        <v>27.420300000000001</v>
      </c>
      <c r="BR20" s="645">
        <v>23.9057</v>
      </c>
      <c r="BS20" s="645">
        <v>20.164999999999999</v>
      </c>
      <c r="BT20" s="645">
        <v>18.170999999999999</v>
      </c>
      <c r="BU20" s="645">
        <v>17.010400000000001</v>
      </c>
      <c r="BV20" s="645">
        <v>16.609500000000001</v>
      </c>
      <c r="BW20" s="645">
        <v>15.719200000000001</v>
      </c>
      <c r="BX20" s="645">
        <v>15.532299999999999</v>
      </c>
      <c r="BY20" s="645">
        <v>10.578200000000001</v>
      </c>
      <c r="BZ20" s="646">
        <v>20.8691</v>
      </c>
      <c r="CA20" s="646">
        <v>14.0792</v>
      </c>
      <c r="CB20" s="640">
        <v>16.688600000000001</v>
      </c>
      <c r="CD20" s="606" t="s">
        <v>90</v>
      </c>
      <c r="CE20" s="645">
        <v>18.060099999999998</v>
      </c>
      <c r="CF20" s="645">
        <v>19.462</v>
      </c>
      <c r="CG20" s="645">
        <v>19.028300000000002</v>
      </c>
      <c r="CH20" s="645">
        <v>17.5928</v>
      </c>
      <c r="CI20" s="645">
        <v>15.2193</v>
      </c>
      <c r="CJ20" s="645">
        <v>13.5756</v>
      </c>
      <c r="CK20" s="645">
        <v>12.5589</v>
      </c>
      <c r="CL20" s="645">
        <v>12.727399999999999</v>
      </c>
      <c r="CM20" s="645">
        <v>12.9199</v>
      </c>
      <c r="CN20" s="645">
        <v>12.975099999999999</v>
      </c>
      <c r="CO20" s="645">
        <v>8.9257000000000009</v>
      </c>
      <c r="CP20" s="646">
        <v>15.2858</v>
      </c>
      <c r="CQ20" s="646">
        <v>11.5181</v>
      </c>
      <c r="CR20" s="640">
        <v>12.966100000000001</v>
      </c>
      <c r="CT20" s="606" t="s">
        <v>90</v>
      </c>
      <c r="CU20" s="645">
        <v>10.4399</v>
      </c>
      <c r="CV20" s="645">
        <v>9.5604999999999993</v>
      </c>
      <c r="CW20" s="645">
        <v>8.5177999999999994</v>
      </c>
      <c r="CX20" s="645">
        <v>8.0520999999999994</v>
      </c>
      <c r="CY20" s="645">
        <v>7.8112000000000004</v>
      </c>
      <c r="CZ20" s="645">
        <v>8.0805000000000007</v>
      </c>
      <c r="DA20" s="645">
        <v>7.4705000000000004</v>
      </c>
      <c r="DB20" s="645">
        <v>7.1372</v>
      </c>
      <c r="DC20" s="645">
        <v>7.4846000000000004</v>
      </c>
      <c r="DD20" s="645">
        <v>7.3564999999999996</v>
      </c>
      <c r="DE20" s="645">
        <v>7.9682000000000004</v>
      </c>
      <c r="DF20" s="646">
        <v>7.9328000000000003</v>
      </c>
      <c r="DG20" s="646">
        <v>7.5640000000000001</v>
      </c>
      <c r="DH20" s="640">
        <v>7.7057000000000002</v>
      </c>
      <c r="DJ20" s="606" t="s">
        <v>90</v>
      </c>
      <c r="DK20" s="645">
        <v>30.6676</v>
      </c>
      <c r="DL20" s="645">
        <v>27.2042</v>
      </c>
      <c r="DM20" s="645">
        <v>23.784800000000001</v>
      </c>
      <c r="DN20" s="645">
        <v>20.761900000000001</v>
      </c>
      <c r="DO20" s="645">
        <v>19.271000000000001</v>
      </c>
      <c r="DP20" s="645">
        <v>18.124600000000001</v>
      </c>
      <c r="DQ20" s="645">
        <v>16.315200000000001</v>
      </c>
      <c r="DR20" s="645">
        <v>14.3835</v>
      </c>
      <c r="DS20" s="645">
        <v>13.207700000000001</v>
      </c>
      <c r="DT20" s="645">
        <v>13.459</v>
      </c>
      <c r="DU20" s="645">
        <v>12.551500000000001</v>
      </c>
      <c r="DV20" s="646">
        <v>19.286799999999999</v>
      </c>
      <c r="DW20" s="646">
        <v>13.244199999999999</v>
      </c>
      <c r="DX20" s="640">
        <v>15.5664</v>
      </c>
    </row>
    <row r="21" spans="2:128" s="465" customFormat="1" ht="15.75" customHeight="1" x14ac:dyDescent="0.25">
      <c r="B21" s="610" t="s">
        <v>239</v>
      </c>
      <c r="C21" s="611">
        <v>1533.8177000000001</v>
      </c>
      <c r="D21" s="611">
        <v>1088.1881000000001</v>
      </c>
      <c r="E21" s="611">
        <v>900.13710000000003</v>
      </c>
      <c r="F21" s="611">
        <v>912.43669999999997</v>
      </c>
      <c r="G21" s="611">
        <v>1038.5713000000001</v>
      </c>
      <c r="H21" s="611">
        <v>1179.4739</v>
      </c>
      <c r="I21" s="611">
        <v>1269.7116000000001</v>
      </c>
      <c r="J21" s="611">
        <v>1415.3604</v>
      </c>
      <c r="K21" s="611">
        <v>1562.7162000000001</v>
      </c>
      <c r="L21" s="611">
        <v>1714.3704</v>
      </c>
      <c r="M21" s="611">
        <v>1939.1185</v>
      </c>
      <c r="N21" s="612">
        <v>1062.4677999999999</v>
      </c>
      <c r="O21" s="612">
        <v>1671.6411000000001</v>
      </c>
      <c r="P21" s="613">
        <v>1364.3407</v>
      </c>
      <c r="R21" s="610" t="s">
        <v>239</v>
      </c>
      <c r="S21" s="611">
        <v>665.70719999999994</v>
      </c>
      <c r="T21" s="611">
        <v>511.85419999999999</v>
      </c>
      <c r="U21" s="611">
        <v>459.86739999999998</v>
      </c>
      <c r="V21" s="611">
        <v>522.41920000000005</v>
      </c>
      <c r="W21" s="611">
        <v>651.11900000000003</v>
      </c>
      <c r="X21" s="611">
        <v>761.1046</v>
      </c>
      <c r="Y21" s="611">
        <v>850.46969999999999</v>
      </c>
      <c r="Z21" s="611">
        <v>961.55790000000002</v>
      </c>
      <c r="AA21" s="611">
        <v>1072.0297</v>
      </c>
      <c r="AB21" s="611">
        <v>1190.5794000000001</v>
      </c>
      <c r="AC21" s="611">
        <v>1419.8524</v>
      </c>
      <c r="AD21" s="612">
        <v>650.18979999999999</v>
      </c>
      <c r="AE21" s="612">
        <v>1174.5911000000001</v>
      </c>
      <c r="AF21" s="613">
        <v>910.05439999999999</v>
      </c>
      <c r="AH21" s="610" t="s">
        <v>239</v>
      </c>
      <c r="AI21" s="633">
        <v>43.402000000000001</v>
      </c>
      <c r="AJ21" s="633">
        <v>47.037300000000002</v>
      </c>
      <c r="AK21" s="633">
        <v>51.0886</v>
      </c>
      <c r="AL21" s="633">
        <v>57.255400000000002</v>
      </c>
      <c r="AM21" s="633">
        <v>62.6937</v>
      </c>
      <c r="AN21" s="633">
        <v>64.529200000000003</v>
      </c>
      <c r="AO21" s="633">
        <v>66.981300000000005</v>
      </c>
      <c r="AP21" s="633">
        <v>67.937299999999993</v>
      </c>
      <c r="AQ21" s="633">
        <v>68.600399999999993</v>
      </c>
      <c r="AR21" s="633">
        <v>69.447000000000003</v>
      </c>
      <c r="AS21" s="633">
        <v>73.221500000000006</v>
      </c>
      <c r="AT21" s="641">
        <v>61.196199999999997</v>
      </c>
      <c r="AU21" s="641">
        <v>70.265699999999995</v>
      </c>
      <c r="AV21" s="634">
        <v>66.7029</v>
      </c>
      <c r="AX21" s="610" t="s">
        <v>239</v>
      </c>
      <c r="AY21" s="633">
        <v>27.958300000000001</v>
      </c>
      <c r="AZ21" s="633">
        <v>34.498399999999997</v>
      </c>
      <c r="BA21" s="633">
        <v>40.927900000000001</v>
      </c>
      <c r="BB21" s="633">
        <v>49.918799999999997</v>
      </c>
      <c r="BC21" s="633">
        <v>55.860199999999999</v>
      </c>
      <c r="BD21" s="633">
        <v>56.710099999999997</v>
      </c>
      <c r="BE21" s="633">
        <v>59.856499999999997</v>
      </c>
      <c r="BF21" s="633">
        <v>61.272799999999997</v>
      </c>
      <c r="BG21" s="633">
        <v>63.183199999999999</v>
      </c>
      <c r="BH21" s="633">
        <v>63.8733</v>
      </c>
      <c r="BI21" s="633">
        <v>50.979900000000001</v>
      </c>
      <c r="BJ21" s="641">
        <v>53.524000000000001</v>
      </c>
      <c r="BK21" s="641">
        <v>58.622100000000003</v>
      </c>
      <c r="BL21" s="634">
        <v>56.619399999999999</v>
      </c>
      <c r="BN21" s="610" t="s">
        <v>239</v>
      </c>
      <c r="BO21" s="633">
        <v>30.857299999999999</v>
      </c>
      <c r="BP21" s="633">
        <v>29.155100000000001</v>
      </c>
      <c r="BQ21" s="633">
        <v>27.39</v>
      </c>
      <c r="BR21" s="633">
        <v>23.927399999999999</v>
      </c>
      <c r="BS21" s="633">
        <v>20.162099999999999</v>
      </c>
      <c r="BT21" s="633">
        <v>18.216100000000001</v>
      </c>
      <c r="BU21" s="633">
        <v>16.8245</v>
      </c>
      <c r="BV21" s="633">
        <v>16.301200000000001</v>
      </c>
      <c r="BW21" s="633">
        <v>15.534800000000001</v>
      </c>
      <c r="BX21" s="633">
        <v>15.1371</v>
      </c>
      <c r="BY21" s="633">
        <v>10.437900000000001</v>
      </c>
      <c r="BZ21" s="641">
        <v>20.866900000000001</v>
      </c>
      <c r="CA21" s="641">
        <v>13.7972</v>
      </c>
      <c r="CB21" s="634">
        <v>16.5745</v>
      </c>
      <c r="CD21" s="610" t="s">
        <v>239</v>
      </c>
      <c r="CE21" s="633">
        <v>18.060099999999998</v>
      </c>
      <c r="CF21" s="633">
        <v>19.4755</v>
      </c>
      <c r="CG21" s="633">
        <v>19.048999999999999</v>
      </c>
      <c r="CH21" s="633">
        <v>17.617000000000001</v>
      </c>
      <c r="CI21" s="633">
        <v>15.2464</v>
      </c>
      <c r="CJ21" s="633">
        <v>13.5817</v>
      </c>
      <c r="CK21" s="633">
        <v>12.3291</v>
      </c>
      <c r="CL21" s="633">
        <v>12.3429</v>
      </c>
      <c r="CM21" s="633">
        <v>12.8192</v>
      </c>
      <c r="CN21" s="633">
        <v>12.588699999999999</v>
      </c>
      <c r="CO21" s="633">
        <v>8.7705000000000002</v>
      </c>
      <c r="CP21" s="641">
        <v>15.2615</v>
      </c>
      <c r="CQ21" s="641">
        <v>11.2553</v>
      </c>
      <c r="CR21" s="634">
        <v>12.8291</v>
      </c>
      <c r="CT21" s="610" t="s">
        <v>239</v>
      </c>
      <c r="CU21" s="633">
        <v>10.4399</v>
      </c>
      <c r="CV21" s="633">
        <v>9.5679999999999996</v>
      </c>
      <c r="CW21" s="633">
        <v>8.5287000000000006</v>
      </c>
      <c r="CX21" s="633">
        <v>8.0785999999999998</v>
      </c>
      <c r="CY21" s="633">
        <v>7.8680000000000003</v>
      </c>
      <c r="CZ21" s="633">
        <v>8.1621000000000006</v>
      </c>
      <c r="DA21" s="633">
        <v>7.6784999999999997</v>
      </c>
      <c r="DB21" s="633">
        <v>7.4555999999999996</v>
      </c>
      <c r="DC21" s="633">
        <v>7.8116000000000003</v>
      </c>
      <c r="DD21" s="633">
        <v>7.8806000000000003</v>
      </c>
      <c r="DE21" s="633">
        <v>8.0830000000000002</v>
      </c>
      <c r="DF21" s="641">
        <v>8.0281000000000002</v>
      </c>
      <c r="DG21" s="641">
        <v>7.8548</v>
      </c>
      <c r="DH21" s="634">
        <v>7.9227999999999996</v>
      </c>
      <c r="DJ21" s="610" t="s">
        <v>239</v>
      </c>
      <c r="DK21" s="633">
        <v>30.6676</v>
      </c>
      <c r="DL21" s="633">
        <v>27.195799999999998</v>
      </c>
      <c r="DM21" s="633">
        <v>23.767900000000001</v>
      </c>
      <c r="DN21" s="633">
        <v>20.796299999999999</v>
      </c>
      <c r="DO21" s="633">
        <v>19.3566</v>
      </c>
      <c r="DP21" s="633">
        <v>18.305499999999999</v>
      </c>
      <c r="DQ21" s="633">
        <v>16.545000000000002</v>
      </c>
      <c r="DR21" s="633">
        <v>14.641500000000001</v>
      </c>
      <c r="DS21" s="633">
        <v>13.4642</v>
      </c>
      <c r="DT21" s="633">
        <v>13.605600000000001</v>
      </c>
      <c r="DU21" s="633">
        <v>12.4978</v>
      </c>
      <c r="DV21" s="641">
        <v>19.433399999999999</v>
      </c>
      <c r="DW21" s="641">
        <v>13.361000000000001</v>
      </c>
      <c r="DX21" s="634">
        <v>15.746499999999999</v>
      </c>
    </row>
    <row r="22" spans="2:128" s="465" customFormat="1" ht="15.75" customHeight="1" x14ac:dyDescent="0.25">
      <c r="B22" s="614" t="s">
        <v>501</v>
      </c>
      <c r="C22" s="615"/>
      <c r="D22" s="615"/>
      <c r="E22" s="615"/>
      <c r="F22" s="615"/>
      <c r="G22" s="615"/>
      <c r="H22" s="615"/>
      <c r="I22" s="615"/>
      <c r="J22" s="615"/>
      <c r="K22" s="615"/>
      <c r="L22" s="615"/>
      <c r="M22" s="615"/>
      <c r="N22" s="616"/>
      <c r="O22" s="616"/>
      <c r="P22" s="617"/>
      <c r="R22" s="614" t="s">
        <v>501</v>
      </c>
      <c r="S22" s="615"/>
      <c r="T22" s="615"/>
      <c r="U22" s="615"/>
      <c r="V22" s="615"/>
      <c r="W22" s="615"/>
      <c r="X22" s="615"/>
      <c r="Y22" s="615"/>
      <c r="Z22" s="615"/>
      <c r="AA22" s="615"/>
      <c r="AB22" s="615"/>
      <c r="AC22" s="615"/>
      <c r="AD22" s="616"/>
      <c r="AE22" s="616"/>
      <c r="AF22" s="617"/>
      <c r="AH22" s="614" t="s">
        <v>501</v>
      </c>
      <c r="AI22" s="635"/>
      <c r="AJ22" s="635"/>
      <c r="AK22" s="635"/>
      <c r="AL22" s="635"/>
      <c r="AM22" s="635"/>
      <c r="AN22" s="635"/>
      <c r="AO22" s="635"/>
      <c r="AP22" s="635"/>
      <c r="AQ22" s="635"/>
      <c r="AR22" s="635"/>
      <c r="AS22" s="635"/>
      <c r="AT22" s="642"/>
      <c r="AU22" s="642"/>
      <c r="AV22" s="636"/>
      <c r="AX22" s="614" t="s">
        <v>501</v>
      </c>
      <c r="AY22" s="635"/>
      <c r="AZ22" s="635"/>
      <c r="BA22" s="635"/>
      <c r="BB22" s="635"/>
      <c r="BC22" s="635"/>
      <c r="BD22" s="635"/>
      <c r="BE22" s="635"/>
      <c r="BF22" s="635"/>
      <c r="BG22" s="635"/>
      <c r="BH22" s="635"/>
      <c r="BI22" s="635"/>
      <c r="BJ22" s="642"/>
      <c r="BK22" s="642"/>
      <c r="BL22" s="636"/>
      <c r="BN22" s="614" t="s">
        <v>501</v>
      </c>
      <c r="BO22" s="635"/>
      <c r="BP22" s="635"/>
      <c r="BQ22" s="635"/>
      <c r="BR22" s="635"/>
      <c r="BS22" s="635"/>
      <c r="BT22" s="635"/>
      <c r="BU22" s="635"/>
      <c r="BV22" s="635"/>
      <c r="BW22" s="635"/>
      <c r="BX22" s="635"/>
      <c r="BY22" s="635"/>
      <c r="BZ22" s="642"/>
      <c r="CA22" s="642"/>
      <c r="CB22" s="636"/>
      <c r="CD22" s="614" t="s">
        <v>501</v>
      </c>
      <c r="CE22" s="635"/>
      <c r="CF22" s="635"/>
      <c r="CG22" s="635"/>
      <c r="CH22" s="635"/>
      <c r="CI22" s="635"/>
      <c r="CJ22" s="635"/>
      <c r="CK22" s="635"/>
      <c r="CL22" s="635"/>
      <c r="CM22" s="635"/>
      <c r="CN22" s="635"/>
      <c r="CO22" s="635"/>
      <c r="CP22" s="642"/>
      <c r="CQ22" s="642"/>
      <c r="CR22" s="636"/>
      <c r="CT22" s="614" t="s">
        <v>501</v>
      </c>
      <c r="CU22" s="635"/>
      <c r="CV22" s="635"/>
      <c r="CW22" s="635"/>
      <c r="CX22" s="635"/>
      <c r="CY22" s="635"/>
      <c r="CZ22" s="635"/>
      <c r="DA22" s="635"/>
      <c r="DB22" s="635"/>
      <c r="DC22" s="635"/>
      <c r="DD22" s="635"/>
      <c r="DE22" s="635"/>
      <c r="DF22" s="642"/>
      <c r="DG22" s="642"/>
      <c r="DH22" s="636"/>
      <c r="DJ22" s="614" t="s">
        <v>501</v>
      </c>
      <c r="DK22" s="635"/>
      <c r="DL22" s="635"/>
      <c r="DM22" s="635"/>
      <c r="DN22" s="635"/>
      <c r="DO22" s="635"/>
      <c r="DP22" s="635"/>
      <c r="DQ22" s="635"/>
      <c r="DR22" s="635"/>
      <c r="DS22" s="635"/>
      <c r="DT22" s="635"/>
      <c r="DU22" s="635"/>
      <c r="DV22" s="642"/>
      <c r="DW22" s="642"/>
      <c r="DX22" s="636"/>
    </row>
    <row r="23" spans="2:128" s="571" customFormat="1" ht="15.75" customHeight="1" x14ac:dyDescent="0.25">
      <c r="B23" s="618" t="s">
        <v>766</v>
      </c>
      <c r="C23" s="619">
        <v>2325.7682</v>
      </c>
      <c r="D23" s="619">
        <v>1614.8652999999999</v>
      </c>
      <c r="E23" s="619">
        <v>1292.4634000000001</v>
      </c>
      <c r="F23" s="619">
        <v>1050.5845999999999</v>
      </c>
      <c r="G23" s="619">
        <v>1153.7261000000001</v>
      </c>
      <c r="H23" s="619">
        <v>1240.3675000000001</v>
      </c>
      <c r="I23" s="619">
        <v>1287.9931999999999</v>
      </c>
      <c r="J23" s="619">
        <v>1395.4436000000001</v>
      </c>
      <c r="K23" s="619">
        <v>1375.2817</v>
      </c>
      <c r="L23" s="619">
        <v>1638.39</v>
      </c>
      <c r="M23" s="619">
        <v>1488.7425000000001</v>
      </c>
      <c r="N23" s="620">
        <v>1182.5341000000001</v>
      </c>
      <c r="O23" s="620">
        <v>1442.1848</v>
      </c>
      <c r="P23" s="621">
        <v>1290.7329999999999</v>
      </c>
      <c r="R23" s="618" t="s">
        <v>766</v>
      </c>
      <c r="S23" s="619">
        <v>923.37300000000005</v>
      </c>
      <c r="T23" s="619">
        <v>716.93359999999996</v>
      </c>
      <c r="U23" s="619">
        <v>651.21420000000001</v>
      </c>
      <c r="V23" s="619">
        <v>632.4425</v>
      </c>
      <c r="W23" s="619">
        <v>761.41369999999995</v>
      </c>
      <c r="X23" s="619">
        <v>811.03489999999999</v>
      </c>
      <c r="Y23" s="619">
        <v>876.89919999999995</v>
      </c>
      <c r="Z23" s="619">
        <v>946.07079999999996</v>
      </c>
      <c r="AA23" s="619">
        <v>960.4896</v>
      </c>
      <c r="AB23" s="619">
        <v>1067.1829</v>
      </c>
      <c r="AC23" s="619">
        <v>1077.442</v>
      </c>
      <c r="AD23" s="620">
        <v>745.88009999999997</v>
      </c>
      <c r="AE23" s="620">
        <v>1008.9345</v>
      </c>
      <c r="AF23" s="621">
        <v>855.49739999999997</v>
      </c>
      <c r="AH23" s="618" t="s">
        <v>766</v>
      </c>
      <c r="AI23" s="637">
        <v>39.701799999999999</v>
      </c>
      <c r="AJ23" s="637">
        <v>44.395899999999997</v>
      </c>
      <c r="AK23" s="637">
        <v>50.3855</v>
      </c>
      <c r="AL23" s="637">
        <v>60.199100000000001</v>
      </c>
      <c r="AM23" s="637">
        <v>65.996099999999998</v>
      </c>
      <c r="AN23" s="637">
        <v>65.386700000000005</v>
      </c>
      <c r="AO23" s="637">
        <v>68.082599999999999</v>
      </c>
      <c r="AP23" s="637">
        <v>67.7971</v>
      </c>
      <c r="AQ23" s="637">
        <v>69.839500000000001</v>
      </c>
      <c r="AR23" s="637">
        <v>65.136099999999999</v>
      </c>
      <c r="AS23" s="637">
        <v>72.372600000000006</v>
      </c>
      <c r="AT23" s="643">
        <v>63.0747</v>
      </c>
      <c r="AU23" s="643">
        <v>69.958799999999997</v>
      </c>
      <c r="AV23" s="638">
        <v>66.28</v>
      </c>
      <c r="AX23" s="618" t="s">
        <v>766</v>
      </c>
      <c r="AY23" s="637">
        <v>27.983699999999999</v>
      </c>
      <c r="AZ23" s="637">
        <v>33.179699999999997</v>
      </c>
      <c r="BA23" s="637">
        <v>40.8093</v>
      </c>
      <c r="BB23" s="637">
        <v>51.732999999999997</v>
      </c>
      <c r="BC23" s="637">
        <v>57.845500000000001</v>
      </c>
      <c r="BD23" s="637">
        <v>56.4649</v>
      </c>
      <c r="BE23" s="637">
        <v>59.589500000000001</v>
      </c>
      <c r="BF23" s="637">
        <v>61.112099999999998</v>
      </c>
      <c r="BG23" s="637">
        <v>63.434699999999999</v>
      </c>
      <c r="BH23" s="637">
        <v>61.1965</v>
      </c>
      <c r="BI23" s="637">
        <v>66.116900000000001</v>
      </c>
      <c r="BJ23" s="643">
        <v>54.454000000000001</v>
      </c>
      <c r="BK23" s="643">
        <v>63.744799999999998</v>
      </c>
      <c r="BL23" s="638">
        <v>58.779899999999998</v>
      </c>
      <c r="BN23" s="618" t="s">
        <v>766</v>
      </c>
      <c r="BO23" s="637">
        <v>32.6858</v>
      </c>
      <c r="BP23" s="637">
        <v>29.866099999999999</v>
      </c>
      <c r="BQ23" s="637">
        <v>26.538</v>
      </c>
      <c r="BR23" s="637">
        <v>19.1358</v>
      </c>
      <c r="BS23" s="637">
        <v>15.0212</v>
      </c>
      <c r="BT23" s="637">
        <v>14.847</v>
      </c>
      <c r="BU23" s="637">
        <v>12.812900000000001</v>
      </c>
      <c r="BV23" s="637">
        <v>13.347200000000001</v>
      </c>
      <c r="BW23" s="637">
        <v>14.4862</v>
      </c>
      <c r="BX23" s="637">
        <v>21.238</v>
      </c>
      <c r="BY23" s="637">
        <v>12.2096</v>
      </c>
      <c r="BZ23" s="643">
        <v>16.825399999999998</v>
      </c>
      <c r="CA23" s="643">
        <v>13.8666</v>
      </c>
      <c r="CB23" s="638">
        <v>15.447800000000001</v>
      </c>
      <c r="CD23" s="618" t="s">
        <v>766</v>
      </c>
      <c r="CE23" s="637">
        <v>22.225000000000001</v>
      </c>
      <c r="CF23" s="637">
        <v>20.384599999999999</v>
      </c>
      <c r="CG23" s="637">
        <v>16.2349</v>
      </c>
      <c r="CH23" s="637">
        <v>13.9152</v>
      </c>
      <c r="CI23" s="637">
        <v>9.8790999999999993</v>
      </c>
      <c r="CJ23" s="637">
        <v>9.4796999999999993</v>
      </c>
      <c r="CK23" s="637">
        <v>7.7539999999999996</v>
      </c>
      <c r="CL23" s="637">
        <v>8.4159000000000006</v>
      </c>
      <c r="CM23" s="637">
        <v>11.798999999999999</v>
      </c>
      <c r="CN23" s="637">
        <v>17.7834</v>
      </c>
      <c r="CO23" s="637">
        <v>10.2265</v>
      </c>
      <c r="CP23" s="643">
        <v>11.179399999999999</v>
      </c>
      <c r="CQ23" s="643">
        <v>10.8522</v>
      </c>
      <c r="CR23" s="638">
        <v>11.027100000000001</v>
      </c>
      <c r="CT23" s="618" t="s">
        <v>766</v>
      </c>
      <c r="CU23" s="637">
        <v>7.0095999999999998</v>
      </c>
      <c r="CV23" s="637">
        <v>9.1930999999999994</v>
      </c>
      <c r="CW23" s="637">
        <v>8.7443000000000008</v>
      </c>
      <c r="CX23" s="637">
        <v>8.6628000000000007</v>
      </c>
      <c r="CY23" s="637">
        <v>8.2806999999999995</v>
      </c>
      <c r="CZ23" s="637">
        <v>8.4413</v>
      </c>
      <c r="DA23" s="637">
        <v>7.6839000000000004</v>
      </c>
      <c r="DB23" s="637">
        <v>7.6622000000000003</v>
      </c>
      <c r="DC23" s="637">
        <v>7.5145999999999997</v>
      </c>
      <c r="DD23" s="637">
        <v>5.3182</v>
      </c>
      <c r="DE23" s="637">
        <v>9.1232000000000006</v>
      </c>
      <c r="DF23" s="643">
        <v>8.2871000000000006</v>
      </c>
      <c r="DG23" s="643">
        <v>8.0027000000000008</v>
      </c>
      <c r="DH23" s="638">
        <v>8.1547000000000001</v>
      </c>
      <c r="DJ23" s="618" t="s">
        <v>766</v>
      </c>
      <c r="DK23" s="637">
        <v>34.389899999999997</v>
      </c>
      <c r="DL23" s="637">
        <v>29.685199999999998</v>
      </c>
      <c r="DM23" s="637">
        <v>25.434799999999999</v>
      </c>
      <c r="DN23" s="637">
        <v>22.517600000000002</v>
      </c>
      <c r="DO23" s="637">
        <v>20.438600000000001</v>
      </c>
      <c r="DP23" s="637">
        <v>21.888300000000001</v>
      </c>
      <c r="DQ23" s="637">
        <v>19.068100000000001</v>
      </c>
      <c r="DR23" s="637">
        <v>15.214399999999999</v>
      </c>
      <c r="DS23" s="637">
        <v>14.166700000000001</v>
      </c>
      <c r="DT23" s="637">
        <v>16.119</v>
      </c>
      <c r="DU23" s="637">
        <v>15.8787</v>
      </c>
      <c r="DV23" s="643">
        <v>21.471900000000002</v>
      </c>
      <c r="DW23" s="643">
        <v>15.248900000000001</v>
      </c>
      <c r="DX23" s="638">
        <v>18.574400000000001</v>
      </c>
    </row>
    <row r="24" spans="2:128" s="465" customFormat="1" ht="15.75" customHeight="1" x14ac:dyDescent="0.25">
      <c r="B24" s="622" t="s">
        <v>767</v>
      </c>
      <c r="C24" s="623">
        <v>1332.3925999999999</v>
      </c>
      <c r="D24" s="623">
        <v>997.80439999999999</v>
      </c>
      <c r="E24" s="623">
        <v>817.29639999999995</v>
      </c>
      <c r="F24" s="623">
        <v>835.57129999999995</v>
      </c>
      <c r="G24" s="623">
        <v>951.38310000000001</v>
      </c>
      <c r="H24" s="623">
        <v>1269.1891000000001</v>
      </c>
      <c r="I24" s="623">
        <v>1237.1095</v>
      </c>
      <c r="J24" s="623">
        <v>1322.1786999999999</v>
      </c>
      <c r="K24" s="623">
        <v>1564.6405999999999</v>
      </c>
      <c r="L24" s="623" t="s">
        <v>102</v>
      </c>
      <c r="M24" s="623">
        <v>1325.1877999999999</v>
      </c>
      <c r="N24" s="624">
        <v>957.65949999999998</v>
      </c>
      <c r="O24" s="624">
        <v>1424.6115</v>
      </c>
      <c r="P24" s="609">
        <v>1080.7964999999999</v>
      </c>
      <c r="R24" s="622" t="s">
        <v>767</v>
      </c>
      <c r="S24" s="623">
        <v>536.32320000000004</v>
      </c>
      <c r="T24" s="623">
        <v>421.78210000000001</v>
      </c>
      <c r="U24" s="623">
        <v>381.74160000000001</v>
      </c>
      <c r="V24" s="623">
        <v>451.4914</v>
      </c>
      <c r="W24" s="623">
        <v>593.47270000000003</v>
      </c>
      <c r="X24" s="623">
        <v>779.73950000000002</v>
      </c>
      <c r="Y24" s="623">
        <v>803.88130000000001</v>
      </c>
      <c r="Z24" s="623">
        <v>830.21510000000001</v>
      </c>
      <c r="AA24" s="623">
        <v>1027.5958000000001</v>
      </c>
      <c r="AB24" s="623" t="s">
        <v>102</v>
      </c>
      <c r="AC24" s="623">
        <v>881.99919999999997</v>
      </c>
      <c r="AD24" s="624">
        <v>533.83219999999994</v>
      </c>
      <c r="AE24" s="624">
        <v>932.08510000000001</v>
      </c>
      <c r="AF24" s="609">
        <v>638.85289999999998</v>
      </c>
      <c r="AH24" s="622" t="s">
        <v>767</v>
      </c>
      <c r="AI24" s="639">
        <v>40.252600000000001</v>
      </c>
      <c r="AJ24" s="639">
        <v>42.271000000000001</v>
      </c>
      <c r="AK24" s="639">
        <v>46.707900000000002</v>
      </c>
      <c r="AL24" s="639">
        <v>54.033900000000003</v>
      </c>
      <c r="AM24" s="639">
        <v>62.38</v>
      </c>
      <c r="AN24" s="639">
        <v>61.436</v>
      </c>
      <c r="AO24" s="639">
        <v>64.980599999999995</v>
      </c>
      <c r="AP24" s="639">
        <v>62.791400000000003</v>
      </c>
      <c r="AQ24" s="639">
        <v>65.676199999999994</v>
      </c>
      <c r="AR24" s="639" t="s">
        <v>102</v>
      </c>
      <c r="AS24" s="639">
        <v>66.5565</v>
      </c>
      <c r="AT24" s="644">
        <v>55.743400000000001</v>
      </c>
      <c r="AU24" s="644">
        <v>65.427300000000002</v>
      </c>
      <c r="AV24" s="640">
        <v>59.109499999999997</v>
      </c>
      <c r="AX24" s="622" t="s">
        <v>767</v>
      </c>
      <c r="AY24" s="639">
        <v>27.330300000000001</v>
      </c>
      <c r="AZ24" s="639">
        <v>32.094200000000001</v>
      </c>
      <c r="BA24" s="639">
        <v>39.365099999999998</v>
      </c>
      <c r="BB24" s="639">
        <v>48.3337</v>
      </c>
      <c r="BC24" s="639">
        <v>55.968800000000002</v>
      </c>
      <c r="BD24" s="639">
        <v>56.200099999999999</v>
      </c>
      <c r="BE24" s="639">
        <v>59.349299999999999</v>
      </c>
      <c r="BF24" s="639">
        <v>57.350499999999997</v>
      </c>
      <c r="BG24" s="639">
        <v>61.390700000000002</v>
      </c>
      <c r="BH24" s="639" t="s">
        <v>102</v>
      </c>
      <c r="BI24" s="639">
        <v>60.4544</v>
      </c>
      <c r="BJ24" s="644">
        <v>49.31</v>
      </c>
      <c r="BK24" s="644">
        <v>60.286200000000001</v>
      </c>
      <c r="BL24" s="640">
        <v>53.1252</v>
      </c>
      <c r="BN24" s="622" t="s">
        <v>767</v>
      </c>
      <c r="BO24" s="639">
        <v>24.799399999999999</v>
      </c>
      <c r="BP24" s="639">
        <v>24.547499999999999</v>
      </c>
      <c r="BQ24" s="639">
        <v>22.948699999999999</v>
      </c>
      <c r="BR24" s="639">
        <v>22.641300000000001</v>
      </c>
      <c r="BS24" s="639">
        <v>19.377500000000001</v>
      </c>
      <c r="BT24" s="639">
        <v>19.680499999999999</v>
      </c>
      <c r="BU24" s="639">
        <v>18.654599999999999</v>
      </c>
      <c r="BV24" s="639">
        <v>22.1433</v>
      </c>
      <c r="BW24" s="639">
        <v>19.486599999999999</v>
      </c>
      <c r="BX24" s="639" t="s">
        <v>102</v>
      </c>
      <c r="BY24" s="639">
        <v>17.613600000000002</v>
      </c>
      <c r="BZ24" s="644">
        <v>21.391200000000001</v>
      </c>
      <c r="CA24" s="644">
        <v>19.345600000000001</v>
      </c>
      <c r="CB24" s="640">
        <v>20.680199999999999</v>
      </c>
      <c r="CD24" s="622" t="s">
        <v>767</v>
      </c>
      <c r="CE24" s="639">
        <v>15.117800000000001</v>
      </c>
      <c r="CF24" s="639">
        <v>16.396699999999999</v>
      </c>
      <c r="CG24" s="639">
        <v>17.211099999999998</v>
      </c>
      <c r="CH24" s="639">
        <v>17.531500000000001</v>
      </c>
      <c r="CI24" s="639">
        <v>13.005699999999999</v>
      </c>
      <c r="CJ24" s="639">
        <v>12.028700000000001</v>
      </c>
      <c r="CK24" s="639">
        <v>13.878500000000001</v>
      </c>
      <c r="CL24" s="639">
        <v>18.4924</v>
      </c>
      <c r="CM24" s="639">
        <v>15.5245</v>
      </c>
      <c r="CN24" s="639" t="s">
        <v>102</v>
      </c>
      <c r="CO24" s="639">
        <v>15.307499999999999</v>
      </c>
      <c r="CP24" s="644">
        <v>15.5375</v>
      </c>
      <c r="CQ24" s="644">
        <v>16.020499999999998</v>
      </c>
      <c r="CR24" s="640">
        <v>15.705399999999999</v>
      </c>
      <c r="CT24" s="622" t="s">
        <v>767</v>
      </c>
      <c r="CU24" s="639">
        <v>19.875699999999998</v>
      </c>
      <c r="CV24" s="639">
        <v>17.809899999999999</v>
      </c>
      <c r="CW24" s="639">
        <v>14.8973</v>
      </c>
      <c r="CX24" s="639">
        <v>10.228999999999999</v>
      </c>
      <c r="CY24" s="639">
        <v>8.2822999999999993</v>
      </c>
      <c r="CZ24" s="639">
        <v>6.8693</v>
      </c>
      <c r="DA24" s="639">
        <v>6.5187999999999997</v>
      </c>
      <c r="DB24" s="639">
        <v>6.6882999999999999</v>
      </c>
      <c r="DC24" s="639">
        <v>7.4421999999999997</v>
      </c>
      <c r="DD24" s="639" t="s">
        <v>102</v>
      </c>
      <c r="DE24" s="639">
        <v>8.1936</v>
      </c>
      <c r="DF24" s="644">
        <v>10.3497</v>
      </c>
      <c r="DG24" s="644">
        <v>7.5589000000000004</v>
      </c>
      <c r="DH24" s="640">
        <v>9.3796999999999997</v>
      </c>
      <c r="DJ24" s="622" t="s">
        <v>767</v>
      </c>
      <c r="DK24" s="639">
        <v>28.633299999999998</v>
      </c>
      <c r="DL24" s="639">
        <v>27.252800000000001</v>
      </c>
      <c r="DM24" s="639">
        <v>24.393599999999999</v>
      </c>
      <c r="DN24" s="639">
        <v>22.568999999999999</v>
      </c>
      <c r="DO24" s="639">
        <v>21.701000000000001</v>
      </c>
      <c r="DP24" s="639">
        <v>17.698599999999999</v>
      </c>
      <c r="DQ24" s="639">
        <v>16.459499999999998</v>
      </c>
      <c r="DR24" s="639">
        <v>14.9984</v>
      </c>
      <c r="DS24" s="639">
        <v>13.6623</v>
      </c>
      <c r="DT24" s="639" t="s">
        <v>102</v>
      </c>
      <c r="DU24" s="639">
        <v>17.704000000000001</v>
      </c>
      <c r="DV24" s="644">
        <v>21.519200000000001</v>
      </c>
      <c r="DW24" s="644">
        <v>15.328200000000001</v>
      </c>
      <c r="DX24" s="640">
        <v>19.3672</v>
      </c>
    </row>
    <row r="25" spans="2:128" s="571" customFormat="1" ht="15.75" customHeight="1" x14ac:dyDescent="0.25">
      <c r="B25" s="618" t="s">
        <v>51</v>
      </c>
      <c r="C25" s="619">
        <v>5306.4593999999997</v>
      </c>
      <c r="D25" s="619">
        <v>1213.2482</v>
      </c>
      <c r="E25" s="619">
        <v>1028.3945000000001</v>
      </c>
      <c r="F25" s="619">
        <v>899.67690000000005</v>
      </c>
      <c r="G25" s="619">
        <v>1004.6146</v>
      </c>
      <c r="H25" s="619">
        <v>1091.3846000000001</v>
      </c>
      <c r="I25" s="619">
        <v>1165.6542999999999</v>
      </c>
      <c r="J25" s="619">
        <v>1229.8159000000001</v>
      </c>
      <c r="K25" s="619">
        <v>1529.7393999999999</v>
      </c>
      <c r="L25" s="619">
        <v>1396.8177000000001</v>
      </c>
      <c r="M25" s="619">
        <v>1360.086</v>
      </c>
      <c r="N25" s="620">
        <v>1036.5450000000001</v>
      </c>
      <c r="O25" s="620">
        <v>1342.7882</v>
      </c>
      <c r="P25" s="621">
        <v>1140.2451000000001</v>
      </c>
      <c r="R25" s="618" t="s">
        <v>51</v>
      </c>
      <c r="S25" s="619">
        <v>2287.2565</v>
      </c>
      <c r="T25" s="619">
        <v>656.29250000000002</v>
      </c>
      <c r="U25" s="619">
        <v>571.63139999999999</v>
      </c>
      <c r="V25" s="619">
        <v>520.2722</v>
      </c>
      <c r="W25" s="619">
        <v>601.06730000000005</v>
      </c>
      <c r="X25" s="619">
        <v>669.1644</v>
      </c>
      <c r="Y25" s="619">
        <v>760.00030000000004</v>
      </c>
      <c r="Z25" s="619">
        <v>862.01220000000001</v>
      </c>
      <c r="AA25" s="619">
        <v>1043.8818000000001</v>
      </c>
      <c r="AB25" s="619">
        <v>975.93330000000003</v>
      </c>
      <c r="AC25" s="619">
        <v>848.06309999999996</v>
      </c>
      <c r="AD25" s="620">
        <v>633.93859999999995</v>
      </c>
      <c r="AE25" s="620">
        <v>903.24310000000003</v>
      </c>
      <c r="AF25" s="621">
        <v>725.13049999999998</v>
      </c>
      <c r="AH25" s="618" t="s">
        <v>51</v>
      </c>
      <c r="AI25" s="637">
        <v>43.103299999999997</v>
      </c>
      <c r="AJ25" s="637">
        <v>54.093800000000002</v>
      </c>
      <c r="AK25" s="637">
        <v>55.584800000000001</v>
      </c>
      <c r="AL25" s="637">
        <v>57.828800000000001</v>
      </c>
      <c r="AM25" s="637">
        <v>59.830599999999997</v>
      </c>
      <c r="AN25" s="637">
        <v>61.313299999999998</v>
      </c>
      <c r="AO25" s="637">
        <v>65.1995</v>
      </c>
      <c r="AP25" s="637">
        <v>70.092799999999997</v>
      </c>
      <c r="AQ25" s="637">
        <v>68.239199999999997</v>
      </c>
      <c r="AR25" s="637">
        <v>69.868300000000005</v>
      </c>
      <c r="AS25" s="637">
        <v>62.3536</v>
      </c>
      <c r="AT25" s="643">
        <v>61.158799999999999</v>
      </c>
      <c r="AU25" s="643">
        <v>67.266199999999998</v>
      </c>
      <c r="AV25" s="638">
        <v>63.594299999999997</v>
      </c>
      <c r="AX25" s="618" t="s">
        <v>51</v>
      </c>
      <c r="AY25" s="637">
        <v>32.288800000000002</v>
      </c>
      <c r="AZ25" s="637">
        <v>32.236199999999997</v>
      </c>
      <c r="BA25" s="637">
        <v>41.473199999999999</v>
      </c>
      <c r="BB25" s="637">
        <v>50.468699999999998</v>
      </c>
      <c r="BC25" s="637">
        <v>53.849800000000002</v>
      </c>
      <c r="BD25" s="637">
        <v>55.3476</v>
      </c>
      <c r="BE25" s="637">
        <v>58.421999999999997</v>
      </c>
      <c r="BF25" s="637">
        <v>62.874400000000001</v>
      </c>
      <c r="BG25" s="637">
        <v>61.368600000000001</v>
      </c>
      <c r="BH25" s="637">
        <v>61.563200000000002</v>
      </c>
      <c r="BI25" s="637">
        <v>56.982199999999999</v>
      </c>
      <c r="BJ25" s="643">
        <v>54.357300000000002</v>
      </c>
      <c r="BK25" s="643">
        <v>60.523000000000003</v>
      </c>
      <c r="BL25" s="638">
        <v>56.815899999999999</v>
      </c>
      <c r="BN25" s="618" t="s">
        <v>51</v>
      </c>
      <c r="BO25" s="637">
        <v>7.1731999999999996</v>
      </c>
      <c r="BP25" s="637">
        <v>30.665800000000001</v>
      </c>
      <c r="BQ25" s="637">
        <v>26.9636</v>
      </c>
      <c r="BR25" s="637">
        <v>26.423999999999999</v>
      </c>
      <c r="BS25" s="637">
        <v>24.156600000000001</v>
      </c>
      <c r="BT25" s="637">
        <v>22.481000000000002</v>
      </c>
      <c r="BU25" s="637">
        <v>18.7591</v>
      </c>
      <c r="BV25" s="637">
        <v>13.1645</v>
      </c>
      <c r="BW25" s="637">
        <v>16.487300000000001</v>
      </c>
      <c r="BX25" s="637">
        <v>14.962400000000001</v>
      </c>
      <c r="BY25" s="637">
        <v>19.1511</v>
      </c>
      <c r="BZ25" s="643">
        <v>22.793700000000001</v>
      </c>
      <c r="CA25" s="643">
        <v>15.9434</v>
      </c>
      <c r="CB25" s="638">
        <v>20.062000000000001</v>
      </c>
      <c r="CD25" s="618" t="s">
        <v>51</v>
      </c>
      <c r="CE25" s="637">
        <v>5.3651</v>
      </c>
      <c r="CF25" s="637">
        <v>23.2685</v>
      </c>
      <c r="CG25" s="637">
        <v>21.706</v>
      </c>
      <c r="CH25" s="637">
        <v>22.514500000000002</v>
      </c>
      <c r="CI25" s="637">
        <v>20.9589</v>
      </c>
      <c r="CJ25" s="637">
        <v>19.097100000000001</v>
      </c>
      <c r="CK25" s="637">
        <v>15.400499999999999</v>
      </c>
      <c r="CL25" s="637">
        <v>10.5631</v>
      </c>
      <c r="CM25" s="637">
        <v>13.984999999999999</v>
      </c>
      <c r="CN25" s="637">
        <v>12.927899999999999</v>
      </c>
      <c r="CO25" s="637">
        <v>17.5976</v>
      </c>
      <c r="CP25" s="643">
        <v>19.274699999999999</v>
      </c>
      <c r="CQ25" s="643">
        <v>13.784000000000001</v>
      </c>
      <c r="CR25" s="638">
        <v>17.0852</v>
      </c>
      <c r="CT25" s="618" t="s">
        <v>51</v>
      </c>
      <c r="CU25" s="637">
        <v>16.947600000000001</v>
      </c>
      <c r="CV25" s="637">
        <v>3.5488</v>
      </c>
      <c r="CW25" s="637">
        <v>5.4642999999999997</v>
      </c>
      <c r="CX25" s="637">
        <v>7.3319999999999999</v>
      </c>
      <c r="CY25" s="637">
        <v>7.9847000000000001</v>
      </c>
      <c r="CZ25" s="637">
        <v>8.7697000000000003</v>
      </c>
      <c r="DA25" s="637">
        <v>8.8150999999999993</v>
      </c>
      <c r="DB25" s="637">
        <v>9.2002000000000006</v>
      </c>
      <c r="DC25" s="637">
        <v>8.468</v>
      </c>
      <c r="DD25" s="637">
        <v>8.9461999999999993</v>
      </c>
      <c r="DE25" s="637">
        <v>7.3514999999999997</v>
      </c>
      <c r="DF25" s="643">
        <v>8.1677</v>
      </c>
      <c r="DG25" s="643">
        <v>8.4420000000000002</v>
      </c>
      <c r="DH25" s="638">
        <v>8.2771000000000008</v>
      </c>
      <c r="DJ25" s="618" t="s">
        <v>51</v>
      </c>
      <c r="DK25" s="637">
        <v>33.006</v>
      </c>
      <c r="DL25" s="637">
        <v>33.159199999999998</v>
      </c>
      <c r="DM25" s="637">
        <v>27.1447</v>
      </c>
      <c r="DN25" s="637">
        <v>23.062799999999999</v>
      </c>
      <c r="DO25" s="637">
        <v>22.4956</v>
      </c>
      <c r="DP25" s="637">
        <v>21.012599999999999</v>
      </c>
      <c r="DQ25" s="637">
        <v>20.364999999999998</v>
      </c>
      <c r="DR25" s="637">
        <v>15.5962</v>
      </c>
      <c r="DS25" s="637">
        <v>12.712400000000001</v>
      </c>
      <c r="DT25" s="637">
        <v>15.5693</v>
      </c>
      <c r="DU25" s="637">
        <v>13.748100000000001</v>
      </c>
      <c r="DV25" s="643">
        <v>21.828499999999998</v>
      </c>
      <c r="DW25" s="643">
        <v>14.496499999999999</v>
      </c>
      <c r="DX25" s="638">
        <v>18.904699999999998</v>
      </c>
    </row>
    <row r="26" spans="2:128" s="465" customFormat="1" ht="15.75" customHeight="1" x14ac:dyDescent="0.25">
      <c r="B26" s="622" t="s">
        <v>768</v>
      </c>
      <c r="C26" s="623">
        <v>1282.4802</v>
      </c>
      <c r="D26" s="623">
        <v>996.57230000000004</v>
      </c>
      <c r="E26" s="623">
        <v>843.37840000000006</v>
      </c>
      <c r="F26" s="623">
        <v>869.80859999999996</v>
      </c>
      <c r="G26" s="623">
        <v>982.77340000000004</v>
      </c>
      <c r="H26" s="623">
        <v>1102.8476000000001</v>
      </c>
      <c r="I26" s="623">
        <v>1229.6985999999999</v>
      </c>
      <c r="J26" s="623">
        <v>1458.6373000000001</v>
      </c>
      <c r="K26" s="623">
        <v>1622.8719000000001</v>
      </c>
      <c r="L26" s="623">
        <v>1526.2215000000001</v>
      </c>
      <c r="M26" s="623">
        <v>1534.7440999999999</v>
      </c>
      <c r="N26" s="624">
        <v>980.40409999999997</v>
      </c>
      <c r="O26" s="624">
        <v>1537.0464999999999</v>
      </c>
      <c r="P26" s="609">
        <v>1176.3964000000001</v>
      </c>
      <c r="R26" s="622" t="s">
        <v>768</v>
      </c>
      <c r="S26" s="623">
        <v>703.91970000000003</v>
      </c>
      <c r="T26" s="623">
        <v>578.32560000000001</v>
      </c>
      <c r="U26" s="623">
        <v>485.41129999999998</v>
      </c>
      <c r="V26" s="623">
        <v>488.36939999999998</v>
      </c>
      <c r="W26" s="623">
        <v>604.27030000000002</v>
      </c>
      <c r="X26" s="623">
        <v>657.649</v>
      </c>
      <c r="Y26" s="623">
        <v>823.73969999999997</v>
      </c>
      <c r="Z26" s="623">
        <v>958.07899999999995</v>
      </c>
      <c r="AA26" s="623">
        <v>1102.3782000000001</v>
      </c>
      <c r="AB26" s="623">
        <v>1038.0873999999999</v>
      </c>
      <c r="AC26" s="623">
        <v>1012.6527</v>
      </c>
      <c r="AD26" s="624">
        <v>589.46860000000004</v>
      </c>
      <c r="AE26" s="624">
        <v>1025.0011999999999</v>
      </c>
      <c r="AF26" s="609">
        <v>742.81849999999997</v>
      </c>
      <c r="AH26" s="622" t="s">
        <v>768</v>
      </c>
      <c r="AI26" s="639">
        <v>54.8874</v>
      </c>
      <c r="AJ26" s="639">
        <v>58.031500000000001</v>
      </c>
      <c r="AK26" s="639">
        <v>57.555599999999998</v>
      </c>
      <c r="AL26" s="639">
        <v>56.146799999999999</v>
      </c>
      <c r="AM26" s="639">
        <v>61.486199999999997</v>
      </c>
      <c r="AN26" s="639">
        <v>59.631900000000002</v>
      </c>
      <c r="AO26" s="639">
        <v>66.987099999999998</v>
      </c>
      <c r="AP26" s="639">
        <v>65.683199999999999</v>
      </c>
      <c r="AQ26" s="639">
        <v>67.927599999999998</v>
      </c>
      <c r="AR26" s="639">
        <v>68.016800000000003</v>
      </c>
      <c r="AS26" s="639">
        <v>65.981899999999996</v>
      </c>
      <c r="AT26" s="644">
        <v>60.125100000000003</v>
      </c>
      <c r="AU26" s="644">
        <v>66.686400000000006</v>
      </c>
      <c r="AV26" s="640">
        <v>63.143599999999999</v>
      </c>
      <c r="AX26" s="622" t="s">
        <v>768</v>
      </c>
      <c r="AY26" s="639">
        <v>36.184100000000001</v>
      </c>
      <c r="AZ26" s="639">
        <v>41.459499999999998</v>
      </c>
      <c r="BA26" s="639">
        <v>45.832000000000001</v>
      </c>
      <c r="BB26" s="639">
        <v>49.902900000000002</v>
      </c>
      <c r="BC26" s="639">
        <v>56.484099999999998</v>
      </c>
      <c r="BD26" s="639">
        <v>54.158099999999997</v>
      </c>
      <c r="BE26" s="639">
        <v>61.4739</v>
      </c>
      <c r="BF26" s="639">
        <v>60.927100000000003</v>
      </c>
      <c r="BG26" s="639">
        <v>63.497500000000002</v>
      </c>
      <c r="BH26" s="639">
        <v>63.3001</v>
      </c>
      <c r="BI26" s="639">
        <v>60.778599999999997</v>
      </c>
      <c r="BJ26" s="644">
        <v>53.613799999999998</v>
      </c>
      <c r="BK26" s="644">
        <v>61.917400000000001</v>
      </c>
      <c r="BL26" s="640">
        <v>57.433799999999998</v>
      </c>
      <c r="BN26" s="622" t="s">
        <v>768</v>
      </c>
      <c r="BO26" s="639">
        <v>32.306800000000003</v>
      </c>
      <c r="BP26" s="639">
        <v>28.020199999999999</v>
      </c>
      <c r="BQ26" s="639">
        <v>26.055199999999999</v>
      </c>
      <c r="BR26" s="639">
        <v>27.2363</v>
      </c>
      <c r="BS26" s="639">
        <v>22.743600000000001</v>
      </c>
      <c r="BT26" s="639">
        <v>23.3291</v>
      </c>
      <c r="BU26" s="639">
        <v>18.187200000000001</v>
      </c>
      <c r="BV26" s="639">
        <v>17.1295</v>
      </c>
      <c r="BW26" s="639">
        <v>15.898899999999999</v>
      </c>
      <c r="BX26" s="639">
        <v>19.472000000000001</v>
      </c>
      <c r="BY26" s="639">
        <v>17.002300000000002</v>
      </c>
      <c r="BZ26" s="644">
        <v>23.838799999999999</v>
      </c>
      <c r="CA26" s="644">
        <v>16.847300000000001</v>
      </c>
      <c r="CB26" s="640">
        <v>20.622399999999999</v>
      </c>
      <c r="CD26" s="622" t="s">
        <v>768</v>
      </c>
      <c r="CE26" s="639">
        <v>16.6249</v>
      </c>
      <c r="CF26" s="639">
        <v>16.9466</v>
      </c>
      <c r="CG26" s="639">
        <v>18.537500000000001</v>
      </c>
      <c r="CH26" s="639">
        <v>18.621300000000002</v>
      </c>
      <c r="CI26" s="639">
        <v>17.2865</v>
      </c>
      <c r="CJ26" s="639">
        <v>17.296500000000002</v>
      </c>
      <c r="CK26" s="639">
        <v>12.4884</v>
      </c>
      <c r="CL26" s="639">
        <v>12.932700000000001</v>
      </c>
      <c r="CM26" s="639">
        <v>12.861499999999999</v>
      </c>
      <c r="CN26" s="639">
        <v>15.4306</v>
      </c>
      <c r="CO26" s="639">
        <v>15.3879</v>
      </c>
      <c r="CP26" s="644">
        <v>16.790400000000002</v>
      </c>
      <c r="CQ26" s="644">
        <v>13.7736</v>
      </c>
      <c r="CR26" s="640">
        <v>15.4026</v>
      </c>
      <c r="CT26" s="622" t="s">
        <v>768</v>
      </c>
      <c r="CU26" s="639">
        <v>4.0288000000000004</v>
      </c>
      <c r="CV26" s="639">
        <v>4.0891999999999999</v>
      </c>
      <c r="CW26" s="639">
        <v>5.5140000000000002</v>
      </c>
      <c r="CX26" s="639">
        <v>7.9764999999999997</v>
      </c>
      <c r="CY26" s="639">
        <v>8.6786999999999992</v>
      </c>
      <c r="CZ26" s="639">
        <v>9.4629999999999992</v>
      </c>
      <c r="DA26" s="639">
        <v>7.8781999999999996</v>
      </c>
      <c r="DB26" s="639">
        <v>9.4474</v>
      </c>
      <c r="DC26" s="639">
        <v>6.8612000000000002</v>
      </c>
      <c r="DD26" s="639">
        <v>6.8597000000000001</v>
      </c>
      <c r="DE26" s="639">
        <v>11.420500000000001</v>
      </c>
      <c r="DF26" s="644">
        <v>7.9447999999999999</v>
      </c>
      <c r="DG26" s="644">
        <v>8.9472000000000005</v>
      </c>
      <c r="DH26" s="640">
        <v>8.4060000000000006</v>
      </c>
      <c r="DJ26" s="622" t="s">
        <v>768</v>
      </c>
      <c r="DK26" s="639">
        <v>25.124600000000001</v>
      </c>
      <c r="DL26" s="639">
        <v>21.0791</v>
      </c>
      <c r="DM26" s="639">
        <v>18.688099999999999</v>
      </c>
      <c r="DN26" s="639">
        <v>17.577000000000002</v>
      </c>
      <c r="DO26" s="639">
        <v>18.370999999999999</v>
      </c>
      <c r="DP26" s="639">
        <v>16.344000000000001</v>
      </c>
      <c r="DQ26" s="639">
        <v>16.8873</v>
      </c>
      <c r="DR26" s="639">
        <v>13.381500000000001</v>
      </c>
      <c r="DS26" s="639">
        <v>14.1229</v>
      </c>
      <c r="DT26" s="639">
        <v>22.495699999999999</v>
      </c>
      <c r="DU26" s="639">
        <v>16.022300000000001</v>
      </c>
      <c r="DV26" s="644">
        <v>17.5946</v>
      </c>
      <c r="DW26" s="644">
        <v>15.017799999999999</v>
      </c>
      <c r="DX26" s="640">
        <v>16.409099999999999</v>
      </c>
    </row>
    <row r="27" spans="2:128" s="571" customFormat="1" ht="15.75" customHeight="1" x14ac:dyDescent="0.25">
      <c r="B27" s="618" t="s">
        <v>54</v>
      </c>
      <c r="C27" s="619">
        <v>2856.3092000000001</v>
      </c>
      <c r="D27" s="619">
        <v>1918.8213000000001</v>
      </c>
      <c r="E27" s="619">
        <v>1497.6808000000001</v>
      </c>
      <c r="F27" s="619">
        <v>1394.4064000000001</v>
      </c>
      <c r="G27" s="619">
        <v>1276.6346000000001</v>
      </c>
      <c r="H27" s="619">
        <v>1116.57</v>
      </c>
      <c r="I27" s="619">
        <v>1384.8847000000001</v>
      </c>
      <c r="J27" s="619">
        <v>2767.4688000000001</v>
      </c>
      <c r="K27" s="619">
        <v>1248.8969999999999</v>
      </c>
      <c r="L27" s="619">
        <v>1486.452</v>
      </c>
      <c r="M27" s="619" t="s">
        <v>102</v>
      </c>
      <c r="N27" s="620">
        <v>1416.4434000000001</v>
      </c>
      <c r="O27" s="620">
        <v>1506.9360999999999</v>
      </c>
      <c r="P27" s="621">
        <v>1451.114</v>
      </c>
      <c r="R27" s="618" t="s">
        <v>54</v>
      </c>
      <c r="S27" s="619">
        <v>1157.1784</v>
      </c>
      <c r="T27" s="619">
        <v>835.46320000000003</v>
      </c>
      <c r="U27" s="619">
        <v>680.81870000000004</v>
      </c>
      <c r="V27" s="619">
        <v>740.6259</v>
      </c>
      <c r="W27" s="619">
        <v>777.6671</v>
      </c>
      <c r="X27" s="619">
        <v>556.87099999999998</v>
      </c>
      <c r="Y27" s="619">
        <v>910.6585</v>
      </c>
      <c r="Z27" s="619">
        <v>2217.5495999999998</v>
      </c>
      <c r="AA27" s="619">
        <v>655.4606</v>
      </c>
      <c r="AB27" s="619">
        <v>981.76940000000002</v>
      </c>
      <c r="AC27" s="619" t="s">
        <v>102</v>
      </c>
      <c r="AD27" s="620">
        <v>776.54430000000002</v>
      </c>
      <c r="AE27" s="620">
        <v>965.95939999999996</v>
      </c>
      <c r="AF27" s="621">
        <v>849.11519999999996</v>
      </c>
      <c r="AH27" s="618" t="s">
        <v>54</v>
      </c>
      <c r="AI27" s="637">
        <v>40.513100000000001</v>
      </c>
      <c r="AJ27" s="637">
        <v>43.540399999999998</v>
      </c>
      <c r="AK27" s="637">
        <v>45.458199999999998</v>
      </c>
      <c r="AL27" s="637">
        <v>53.114100000000001</v>
      </c>
      <c r="AM27" s="637">
        <v>60.915399999999998</v>
      </c>
      <c r="AN27" s="637">
        <v>49.873399999999997</v>
      </c>
      <c r="AO27" s="637">
        <v>65.757000000000005</v>
      </c>
      <c r="AP27" s="637">
        <v>80.129199999999997</v>
      </c>
      <c r="AQ27" s="637">
        <v>52.483199999999997</v>
      </c>
      <c r="AR27" s="637">
        <v>66.047799999999995</v>
      </c>
      <c r="AS27" s="637" t="s">
        <v>102</v>
      </c>
      <c r="AT27" s="643">
        <v>54.823500000000003</v>
      </c>
      <c r="AU27" s="643">
        <v>64.100899999999996</v>
      </c>
      <c r="AV27" s="638">
        <v>58.514699999999998</v>
      </c>
      <c r="AX27" s="618" t="s">
        <v>54</v>
      </c>
      <c r="AY27" s="637">
        <v>18.307500000000001</v>
      </c>
      <c r="AZ27" s="637">
        <v>31.136399999999998</v>
      </c>
      <c r="BA27" s="637">
        <v>37.566499999999998</v>
      </c>
      <c r="BB27" s="637">
        <v>47.531500000000001</v>
      </c>
      <c r="BC27" s="637">
        <v>55.229700000000001</v>
      </c>
      <c r="BD27" s="637">
        <v>45.488</v>
      </c>
      <c r="BE27" s="637">
        <v>55.237000000000002</v>
      </c>
      <c r="BF27" s="637">
        <v>65.8018</v>
      </c>
      <c r="BG27" s="637">
        <v>47.356099999999998</v>
      </c>
      <c r="BH27" s="637">
        <v>58.3538</v>
      </c>
      <c r="BI27" s="637" t="s">
        <v>102</v>
      </c>
      <c r="BJ27" s="643">
        <v>46.614199999999997</v>
      </c>
      <c r="BK27" s="643">
        <v>56.163899999999998</v>
      </c>
      <c r="BL27" s="638">
        <v>50.413699999999999</v>
      </c>
      <c r="BN27" s="618" t="s">
        <v>54</v>
      </c>
      <c r="BO27" s="637">
        <v>40.441099999999999</v>
      </c>
      <c r="BP27" s="637">
        <v>31.479299999999999</v>
      </c>
      <c r="BQ27" s="637">
        <v>33.077800000000003</v>
      </c>
      <c r="BR27" s="637">
        <v>30.5656</v>
      </c>
      <c r="BS27" s="637">
        <v>21.367799999999999</v>
      </c>
      <c r="BT27" s="637">
        <v>28.340900000000001</v>
      </c>
      <c r="BU27" s="637">
        <v>21.09</v>
      </c>
      <c r="BV27" s="637">
        <v>4.7686999999999999</v>
      </c>
      <c r="BW27" s="637">
        <v>30.538</v>
      </c>
      <c r="BX27" s="637">
        <v>14.779299999999999</v>
      </c>
      <c r="BY27" s="637" t="s">
        <v>102</v>
      </c>
      <c r="BZ27" s="643">
        <v>27.432400000000001</v>
      </c>
      <c r="CA27" s="643">
        <v>18.019200000000001</v>
      </c>
      <c r="CB27" s="638">
        <v>23.687200000000001</v>
      </c>
      <c r="CD27" s="618" t="s">
        <v>54</v>
      </c>
      <c r="CE27" s="637">
        <v>23.241499999999998</v>
      </c>
      <c r="CF27" s="637">
        <v>25.2423</v>
      </c>
      <c r="CG27" s="637">
        <v>24.978200000000001</v>
      </c>
      <c r="CH27" s="637">
        <v>25.751000000000001</v>
      </c>
      <c r="CI27" s="637">
        <v>19.5336</v>
      </c>
      <c r="CJ27" s="637">
        <v>26.286100000000001</v>
      </c>
      <c r="CK27" s="637">
        <v>15.9359</v>
      </c>
      <c r="CL27" s="637">
        <v>3.6890000000000001</v>
      </c>
      <c r="CM27" s="637">
        <v>28.878</v>
      </c>
      <c r="CN27" s="637">
        <v>13.261699999999999</v>
      </c>
      <c r="CO27" s="637" t="s">
        <v>102</v>
      </c>
      <c r="CP27" s="643">
        <v>22.2681</v>
      </c>
      <c r="CQ27" s="643">
        <v>16.5259</v>
      </c>
      <c r="CR27" s="638">
        <v>19.9834</v>
      </c>
      <c r="CT27" s="618" t="s">
        <v>54</v>
      </c>
      <c r="CU27" s="637">
        <v>5.5787000000000004</v>
      </c>
      <c r="CV27" s="637">
        <v>9.3582999999999998</v>
      </c>
      <c r="CW27" s="637">
        <v>5.6002000000000001</v>
      </c>
      <c r="CX27" s="637">
        <v>5.7602000000000002</v>
      </c>
      <c r="CY27" s="637">
        <v>7.1428000000000003</v>
      </c>
      <c r="CZ27" s="637">
        <v>10.488200000000001</v>
      </c>
      <c r="DA27" s="637">
        <v>7.4063999999999997</v>
      </c>
      <c r="DB27" s="637">
        <v>9.3435000000000006</v>
      </c>
      <c r="DC27" s="637">
        <v>5.1325000000000003</v>
      </c>
      <c r="DD27" s="637">
        <v>8.1506000000000007</v>
      </c>
      <c r="DE27" s="637" t="s">
        <v>102</v>
      </c>
      <c r="DF27" s="643">
        <v>7.0259</v>
      </c>
      <c r="DG27" s="643">
        <v>7.4184999999999999</v>
      </c>
      <c r="DH27" s="638">
        <v>7.1821000000000002</v>
      </c>
      <c r="DJ27" s="618" t="s">
        <v>54</v>
      </c>
      <c r="DK27" s="637">
        <v>34.107799999999997</v>
      </c>
      <c r="DL27" s="637">
        <v>25.780200000000001</v>
      </c>
      <c r="DM27" s="637">
        <v>21.548400000000001</v>
      </c>
      <c r="DN27" s="637">
        <v>14.5115</v>
      </c>
      <c r="DO27" s="637">
        <v>13.0053</v>
      </c>
      <c r="DP27" s="637">
        <v>16.052600000000002</v>
      </c>
      <c r="DQ27" s="637">
        <v>16.888100000000001</v>
      </c>
      <c r="DR27" s="637">
        <v>20.221499999999999</v>
      </c>
      <c r="DS27" s="637">
        <v>11.252800000000001</v>
      </c>
      <c r="DT27" s="637">
        <v>6.1692999999999998</v>
      </c>
      <c r="DU27" s="637" t="s">
        <v>102</v>
      </c>
      <c r="DV27" s="643">
        <v>17.457999999999998</v>
      </c>
      <c r="DW27" s="643">
        <v>9.8770000000000007</v>
      </c>
      <c r="DX27" s="638">
        <v>14.441700000000001</v>
      </c>
    </row>
    <row r="28" spans="2:128" s="465" customFormat="1" ht="15.75" customHeight="1" x14ac:dyDescent="0.25">
      <c r="B28" s="622" t="s">
        <v>132</v>
      </c>
      <c r="C28" s="623">
        <v>1272.7416000000001</v>
      </c>
      <c r="D28" s="623">
        <v>980.84879999999998</v>
      </c>
      <c r="E28" s="623">
        <v>802.52250000000004</v>
      </c>
      <c r="F28" s="623">
        <v>823.51819999999998</v>
      </c>
      <c r="G28" s="623">
        <v>941.66110000000003</v>
      </c>
      <c r="H28" s="623">
        <v>1120.1473000000001</v>
      </c>
      <c r="I28" s="623">
        <v>1138.2954</v>
      </c>
      <c r="J28" s="623">
        <v>1155.2807</v>
      </c>
      <c r="K28" s="623">
        <v>1371.0884000000001</v>
      </c>
      <c r="L28" s="623">
        <v>1536.2809999999999</v>
      </c>
      <c r="M28" s="623">
        <v>1513.2992999999999</v>
      </c>
      <c r="N28" s="624">
        <v>944.98479999999995</v>
      </c>
      <c r="O28" s="624">
        <v>1366.3991000000001</v>
      </c>
      <c r="P28" s="609">
        <v>1099.9422</v>
      </c>
      <c r="R28" s="622" t="s">
        <v>132</v>
      </c>
      <c r="S28" s="623">
        <v>516.28890000000001</v>
      </c>
      <c r="T28" s="623">
        <v>438.98489999999998</v>
      </c>
      <c r="U28" s="623">
        <v>388.77679999999998</v>
      </c>
      <c r="V28" s="623">
        <v>463.25009999999997</v>
      </c>
      <c r="W28" s="623">
        <v>565.70029999999997</v>
      </c>
      <c r="X28" s="623">
        <v>690.6653</v>
      </c>
      <c r="Y28" s="623">
        <v>703.06370000000004</v>
      </c>
      <c r="Z28" s="623">
        <v>717.48910000000001</v>
      </c>
      <c r="AA28" s="623">
        <v>859.16399999999999</v>
      </c>
      <c r="AB28" s="623">
        <v>875.72720000000004</v>
      </c>
      <c r="AC28" s="623">
        <v>955.12400000000002</v>
      </c>
      <c r="AD28" s="624">
        <v>540.26900000000001</v>
      </c>
      <c r="AE28" s="624">
        <v>851.23350000000005</v>
      </c>
      <c r="AF28" s="609">
        <v>654.61310000000003</v>
      </c>
      <c r="AH28" s="622" t="s">
        <v>132</v>
      </c>
      <c r="AI28" s="639">
        <v>40.565100000000001</v>
      </c>
      <c r="AJ28" s="639">
        <v>44.755600000000001</v>
      </c>
      <c r="AK28" s="639">
        <v>48.444400000000002</v>
      </c>
      <c r="AL28" s="639">
        <v>56.252600000000001</v>
      </c>
      <c r="AM28" s="639">
        <v>60.0747</v>
      </c>
      <c r="AN28" s="639">
        <v>61.6584</v>
      </c>
      <c r="AO28" s="639">
        <v>61.764600000000002</v>
      </c>
      <c r="AP28" s="639">
        <v>62.105200000000004</v>
      </c>
      <c r="AQ28" s="639">
        <v>62.6629</v>
      </c>
      <c r="AR28" s="639">
        <v>57.003100000000003</v>
      </c>
      <c r="AS28" s="639">
        <v>63.115299999999998</v>
      </c>
      <c r="AT28" s="644">
        <v>57.172199999999997</v>
      </c>
      <c r="AU28" s="644">
        <v>62.297600000000003</v>
      </c>
      <c r="AV28" s="640">
        <v>59.513399999999997</v>
      </c>
      <c r="AX28" s="622" t="s">
        <v>132</v>
      </c>
      <c r="AY28" s="639">
        <v>24.22</v>
      </c>
      <c r="AZ28" s="639">
        <v>31.694199999999999</v>
      </c>
      <c r="BA28" s="639">
        <v>37.726399999999998</v>
      </c>
      <c r="BB28" s="639">
        <v>48.974499999999999</v>
      </c>
      <c r="BC28" s="639">
        <v>53.719299999999997</v>
      </c>
      <c r="BD28" s="639">
        <v>52.538600000000002</v>
      </c>
      <c r="BE28" s="639">
        <v>55.016500000000001</v>
      </c>
      <c r="BF28" s="639">
        <v>55.690800000000003</v>
      </c>
      <c r="BG28" s="639">
        <v>57.696899999999999</v>
      </c>
      <c r="BH28" s="639">
        <v>51.594700000000003</v>
      </c>
      <c r="BI28" s="639">
        <v>58.563099999999999</v>
      </c>
      <c r="BJ28" s="644">
        <v>49.136600000000001</v>
      </c>
      <c r="BK28" s="644">
        <v>57.077199999999998</v>
      </c>
      <c r="BL28" s="640">
        <v>52.7637</v>
      </c>
      <c r="BN28" s="622" t="s">
        <v>132</v>
      </c>
      <c r="BO28" s="639">
        <v>30.294599999999999</v>
      </c>
      <c r="BP28" s="639">
        <v>25.887499999999999</v>
      </c>
      <c r="BQ28" s="639">
        <v>24.553899999999999</v>
      </c>
      <c r="BR28" s="639">
        <v>22.775200000000002</v>
      </c>
      <c r="BS28" s="639">
        <v>23.326599999999999</v>
      </c>
      <c r="BT28" s="639">
        <v>18.338200000000001</v>
      </c>
      <c r="BU28" s="639">
        <v>23.8188</v>
      </c>
      <c r="BV28" s="639">
        <v>23.655899999999999</v>
      </c>
      <c r="BW28" s="639">
        <v>23.593399999999999</v>
      </c>
      <c r="BX28" s="639">
        <v>21.851199999999999</v>
      </c>
      <c r="BY28" s="639">
        <v>18.740600000000001</v>
      </c>
      <c r="BZ28" s="644">
        <v>23.028500000000001</v>
      </c>
      <c r="CA28" s="644">
        <v>21.386600000000001</v>
      </c>
      <c r="CB28" s="640">
        <v>22.278500000000001</v>
      </c>
      <c r="CD28" s="622" t="s">
        <v>132</v>
      </c>
      <c r="CE28" s="639">
        <v>12.817299999999999</v>
      </c>
      <c r="CF28" s="639">
        <v>14.8779</v>
      </c>
      <c r="CG28" s="639">
        <v>15.763500000000001</v>
      </c>
      <c r="CH28" s="639">
        <v>14.6242</v>
      </c>
      <c r="CI28" s="639">
        <v>14.4253</v>
      </c>
      <c r="CJ28" s="639">
        <v>12.0221</v>
      </c>
      <c r="CK28" s="639">
        <v>16.487300000000001</v>
      </c>
      <c r="CL28" s="639">
        <v>19.2485</v>
      </c>
      <c r="CM28" s="639">
        <v>20.029199999999999</v>
      </c>
      <c r="CN28" s="639">
        <v>18.844000000000001</v>
      </c>
      <c r="CO28" s="639">
        <v>16.482399999999998</v>
      </c>
      <c r="CP28" s="644">
        <v>14.7852</v>
      </c>
      <c r="CQ28" s="644">
        <v>18.1935</v>
      </c>
      <c r="CR28" s="640">
        <v>16.342099999999999</v>
      </c>
      <c r="CT28" s="622" t="s">
        <v>132</v>
      </c>
      <c r="CU28" s="639">
        <v>15.862</v>
      </c>
      <c r="CV28" s="639">
        <v>15.4114</v>
      </c>
      <c r="CW28" s="639">
        <v>13.173500000000001</v>
      </c>
      <c r="CX28" s="639">
        <v>9.0806000000000004</v>
      </c>
      <c r="CY28" s="639">
        <v>6.1094999999999997</v>
      </c>
      <c r="CZ28" s="639">
        <v>7.5731000000000002</v>
      </c>
      <c r="DA28" s="639">
        <v>5.7061000000000002</v>
      </c>
      <c r="DB28" s="639">
        <v>5.8560999999999996</v>
      </c>
      <c r="DC28" s="639">
        <v>7.5101000000000004</v>
      </c>
      <c r="DD28" s="639">
        <v>13.340400000000001</v>
      </c>
      <c r="DE28" s="639">
        <v>7.9467999999999996</v>
      </c>
      <c r="DF28" s="644">
        <v>8.4761000000000006</v>
      </c>
      <c r="DG28" s="644">
        <v>7.6589999999999998</v>
      </c>
      <c r="DH28" s="640">
        <v>8.1028000000000002</v>
      </c>
      <c r="DJ28" s="622" t="s">
        <v>132</v>
      </c>
      <c r="DK28" s="639">
        <v>31.611999999999998</v>
      </c>
      <c r="DL28" s="639">
        <v>30.534500000000001</v>
      </c>
      <c r="DM28" s="639">
        <v>27.3462</v>
      </c>
      <c r="DN28" s="639">
        <v>23.517399999999999</v>
      </c>
      <c r="DO28" s="639">
        <v>20.532800000000002</v>
      </c>
      <c r="DP28" s="639">
        <v>18.0153</v>
      </c>
      <c r="DQ28" s="639">
        <v>17.784800000000001</v>
      </c>
      <c r="DR28" s="639">
        <v>15.7201</v>
      </c>
      <c r="DS28" s="639">
        <v>13.011799999999999</v>
      </c>
      <c r="DT28" s="639">
        <v>19.994900000000001</v>
      </c>
      <c r="DU28" s="639">
        <v>13.1966</v>
      </c>
      <c r="DV28" s="644">
        <v>21.903500000000001</v>
      </c>
      <c r="DW28" s="644">
        <v>14.344099999999999</v>
      </c>
      <c r="DX28" s="640">
        <v>18.450500000000002</v>
      </c>
    </row>
    <row r="29" spans="2:128" s="571" customFormat="1" ht="15.75" customHeight="1" x14ac:dyDescent="0.25">
      <c r="B29" s="618" t="s">
        <v>769</v>
      </c>
      <c r="C29" s="619">
        <v>1062.2058</v>
      </c>
      <c r="D29" s="619">
        <v>843.5625</v>
      </c>
      <c r="E29" s="619">
        <v>712.04949999999997</v>
      </c>
      <c r="F29" s="619">
        <v>782.50909999999999</v>
      </c>
      <c r="G29" s="619">
        <v>978.27189999999996</v>
      </c>
      <c r="H29" s="619">
        <v>1135.2479000000001</v>
      </c>
      <c r="I29" s="619">
        <v>1241.1706999999999</v>
      </c>
      <c r="J29" s="619">
        <v>1410.4358999999999</v>
      </c>
      <c r="K29" s="619">
        <v>1542.4303</v>
      </c>
      <c r="L29" s="619">
        <v>1568.4957999999999</v>
      </c>
      <c r="M29" s="619">
        <v>1573.2244000000001</v>
      </c>
      <c r="N29" s="620">
        <v>963.97720000000004</v>
      </c>
      <c r="O29" s="620">
        <v>1511.5336</v>
      </c>
      <c r="P29" s="621">
        <v>1197.4385</v>
      </c>
      <c r="R29" s="618" t="s">
        <v>769</v>
      </c>
      <c r="S29" s="619">
        <v>618.42319999999995</v>
      </c>
      <c r="T29" s="619">
        <v>472.20569999999998</v>
      </c>
      <c r="U29" s="619">
        <v>417.26080000000002</v>
      </c>
      <c r="V29" s="619">
        <v>463.87450000000001</v>
      </c>
      <c r="W29" s="619">
        <v>624.56169999999997</v>
      </c>
      <c r="X29" s="619">
        <v>731.46879999999999</v>
      </c>
      <c r="Y29" s="619">
        <v>761.63149999999996</v>
      </c>
      <c r="Z29" s="619">
        <v>855.20299999999997</v>
      </c>
      <c r="AA29" s="619">
        <v>941.97439999999995</v>
      </c>
      <c r="AB29" s="619">
        <v>971.77840000000003</v>
      </c>
      <c r="AC29" s="619">
        <v>990.47500000000002</v>
      </c>
      <c r="AD29" s="620">
        <v>590.87469999999996</v>
      </c>
      <c r="AE29" s="620">
        <v>928.32529999999997</v>
      </c>
      <c r="AF29" s="621">
        <v>734.75329999999997</v>
      </c>
      <c r="AH29" s="618" t="s">
        <v>769</v>
      </c>
      <c r="AI29" s="637">
        <v>58.220700000000001</v>
      </c>
      <c r="AJ29" s="637">
        <v>55.977600000000002</v>
      </c>
      <c r="AK29" s="637">
        <v>58.6</v>
      </c>
      <c r="AL29" s="637">
        <v>59.2804</v>
      </c>
      <c r="AM29" s="637">
        <v>63.843400000000003</v>
      </c>
      <c r="AN29" s="637">
        <v>64.432500000000005</v>
      </c>
      <c r="AO29" s="637">
        <v>61.363999999999997</v>
      </c>
      <c r="AP29" s="637">
        <v>60.633899999999997</v>
      </c>
      <c r="AQ29" s="637">
        <v>61.070799999999998</v>
      </c>
      <c r="AR29" s="637">
        <v>61.956099999999999</v>
      </c>
      <c r="AS29" s="637">
        <v>62.958300000000001</v>
      </c>
      <c r="AT29" s="643">
        <v>61.295499999999997</v>
      </c>
      <c r="AU29" s="643">
        <v>61.4161</v>
      </c>
      <c r="AV29" s="638">
        <v>61.360399999999998</v>
      </c>
      <c r="AX29" s="618" t="s">
        <v>769</v>
      </c>
      <c r="AY29" s="637">
        <v>40.880699999999997</v>
      </c>
      <c r="AZ29" s="637">
        <v>42.231200000000001</v>
      </c>
      <c r="BA29" s="637">
        <v>47.686100000000003</v>
      </c>
      <c r="BB29" s="637">
        <v>52.463999999999999</v>
      </c>
      <c r="BC29" s="637">
        <v>58.128900000000002</v>
      </c>
      <c r="BD29" s="637">
        <v>58.752099999999999</v>
      </c>
      <c r="BE29" s="637">
        <v>56.752400000000002</v>
      </c>
      <c r="BF29" s="637">
        <v>55.700200000000002</v>
      </c>
      <c r="BG29" s="637">
        <v>57.283900000000003</v>
      </c>
      <c r="BH29" s="637">
        <v>58.027700000000003</v>
      </c>
      <c r="BI29" s="637">
        <v>56.803100000000001</v>
      </c>
      <c r="BJ29" s="643">
        <v>54.977499999999999</v>
      </c>
      <c r="BK29" s="643">
        <v>56.913699999999999</v>
      </c>
      <c r="BL29" s="638">
        <v>56.019599999999997</v>
      </c>
      <c r="BN29" s="618" t="s">
        <v>769</v>
      </c>
      <c r="BO29" s="637">
        <v>29.017600000000002</v>
      </c>
      <c r="BP29" s="637">
        <v>29.447600000000001</v>
      </c>
      <c r="BQ29" s="637">
        <v>27.816500000000001</v>
      </c>
      <c r="BR29" s="637">
        <v>26.8127</v>
      </c>
      <c r="BS29" s="637">
        <v>22.758600000000001</v>
      </c>
      <c r="BT29" s="637">
        <v>20.851500000000001</v>
      </c>
      <c r="BU29" s="637">
        <v>26.451699999999999</v>
      </c>
      <c r="BV29" s="637">
        <v>27.298200000000001</v>
      </c>
      <c r="BW29" s="637">
        <v>25.860199999999999</v>
      </c>
      <c r="BX29" s="637">
        <v>28.917100000000001</v>
      </c>
      <c r="BY29" s="637">
        <v>22.010100000000001</v>
      </c>
      <c r="BZ29" s="643">
        <v>25.3293</v>
      </c>
      <c r="CA29" s="643">
        <v>26.341000000000001</v>
      </c>
      <c r="CB29" s="638">
        <v>25.873799999999999</v>
      </c>
      <c r="CD29" s="618" t="s">
        <v>769</v>
      </c>
      <c r="CE29" s="637">
        <v>14.616899999999999</v>
      </c>
      <c r="CF29" s="637">
        <v>17.680700000000002</v>
      </c>
      <c r="CG29" s="637">
        <v>19.496200000000002</v>
      </c>
      <c r="CH29" s="637">
        <v>18.4922</v>
      </c>
      <c r="CI29" s="637">
        <v>16.144600000000001</v>
      </c>
      <c r="CJ29" s="637">
        <v>15.545</v>
      </c>
      <c r="CK29" s="637">
        <v>19.9344</v>
      </c>
      <c r="CL29" s="637">
        <v>22.392900000000001</v>
      </c>
      <c r="CM29" s="637">
        <v>22.428899999999999</v>
      </c>
      <c r="CN29" s="637">
        <v>24.7698</v>
      </c>
      <c r="CO29" s="637">
        <v>18.909300000000002</v>
      </c>
      <c r="CP29" s="643">
        <v>18.170400000000001</v>
      </c>
      <c r="CQ29" s="643">
        <v>22.3843</v>
      </c>
      <c r="CR29" s="638">
        <v>20.438400000000001</v>
      </c>
      <c r="CT29" s="618" t="s">
        <v>769</v>
      </c>
      <c r="CU29" s="637">
        <v>3.2162000000000002</v>
      </c>
      <c r="CV29" s="637">
        <v>4.2618999999999998</v>
      </c>
      <c r="CW29" s="637">
        <v>3.9581</v>
      </c>
      <c r="CX29" s="637">
        <v>5.6245000000000003</v>
      </c>
      <c r="CY29" s="637">
        <v>6.0053999999999998</v>
      </c>
      <c r="CZ29" s="637">
        <v>6.4132999999999996</v>
      </c>
      <c r="DA29" s="637">
        <v>4.5829000000000004</v>
      </c>
      <c r="DB29" s="637">
        <v>4.8895999999999997</v>
      </c>
      <c r="DC29" s="637">
        <v>5.6628999999999996</v>
      </c>
      <c r="DD29" s="637">
        <v>4.7888000000000002</v>
      </c>
      <c r="DE29" s="637">
        <v>7.7931999999999997</v>
      </c>
      <c r="DF29" s="643">
        <v>5.298</v>
      </c>
      <c r="DG29" s="643">
        <v>5.5761000000000003</v>
      </c>
      <c r="DH29" s="638">
        <v>5.4477000000000002</v>
      </c>
      <c r="DJ29" s="618" t="s">
        <v>769</v>
      </c>
      <c r="DK29" s="637">
        <v>27.779800000000002</v>
      </c>
      <c r="DL29" s="637">
        <v>26.709599999999998</v>
      </c>
      <c r="DM29" s="637">
        <v>23.125</v>
      </c>
      <c r="DN29" s="637">
        <v>18.800999999999998</v>
      </c>
      <c r="DO29" s="637">
        <v>16.713999999999999</v>
      </c>
      <c r="DP29" s="637">
        <v>14.3447</v>
      </c>
      <c r="DQ29" s="637">
        <v>14.065899999999999</v>
      </c>
      <c r="DR29" s="637">
        <v>14.224299999999999</v>
      </c>
      <c r="DS29" s="637">
        <v>14.9063</v>
      </c>
      <c r="DT29" s="637">
        <v>11.072800000000001</v>
      </c>
      <c r="DU29" s="637">
        <v>15.381399999999999</v>
      </c>
      <c r="DV29" s="643">
        <v>16.915400000000002</v>
      </c>
      <c r="DW29" s="643">
        <v>13.971299999999999</v>
      </c>
      <c r="DX29" s="638">
        <v>15.3308</v>
      </c>
    </row>
    <row r="30" spans="2:128" s="465" customFormat="1" ht="15.75" customHeight="1" x14ac:dyDescent="0.25">
      <c r="B30" s="622" t="s">
        <v>133</v>
      </c>
      <c r="C30" s="623">
        <v>1010.5193</v>
      </c>
      <c r="D30" s="623">
        <v>753.07550000000003</v>
      </c>
      <c r="E30" s="623">
        <v>681.44389999999999</v>
      </c>
      <c r="F30" s="623">
        <v>779.30119999999999</v>
      </c>
      <c r="G30" s="623">
        <v>986.34829999999999</v>
      </c>
      <c r="H30" s="623">
        <v>1350.175</v>
      </c>
      <c r="I30" s="623">
        <v>1396.4822999999999</v>
      </c>
      <c r="J30" s="623">
        <v>1548.5517</v>
      </c>
      <c r="K30" s="623">
        <v>1520.1811</v>
      </c>
      <c r="L30" s="623">
        <v>1990.2412999999999</v>
      </c>
      <c r="M30" s="623">
        <v>1440.1927000000001</v>
      </c>
      <c r="N30" s="624">
        <v>970.38229999999999</v>
      </c>
      <c r="O30" s="624">
        <v>1534.3612000000001</v>
      </c>
      <c r="P30" s="609">
        <v>1159.9752000000001</v>
      </c>
      <c r="R30" s="622" t="s">
        <v>133</v>
      </c>
      <c r="S30" s="623">
        <v>509.72179999999997</v>
      </c>
      <c r="T30" s="623">
        <v>366.88369999999998</v>
      </c>
      <c r="U30" s="623">
        <v>304.41039999999998</v>
      </c>
      <c r="V30" s="623">
        <v>398.11430000000001</v>
      </c>
      <c r="W30" s="623">
        <v>575.59820000000002</v>
      </c>
      <c r="X30" s="623">
        <v>834.27539999999999</v>
      </c>
      <c r="Y30" s="623">
        <v>914.05499999999995</v>
      </c>
      <c r="Z30" s="623">
        <v>905.19560000000001</v>
      </c>
      <c r="AA30" s="623">
        <v>903.71349999999995</v>
      </c>
      <c r="AB30" s="623">
        <v>1050.3026</v>
      </c>
      <c r="AC30" s="623">
        <v>849.27890000000002</v>
      </c>
      <c r="AD30" s="624">
        <v>551.43910000000005</v>
      </c>
      <c r="AE30" s="624">
        <v>895.72159999999997</v>
      </c>
      <c r="AF30" s="609">
        <v>667.17660000000001</v>
      </c>
      <c r="AH30" s="622" t="s">
        <v>133</v>
      </c>
      <c r="AI30" s="639">
        <v>50.441600000000001</v>
      </c>
      <c r="AJ30" s="639">
        <v>48.718000000000004</v>
      </c>
      <c r="AK30" s="639">
        <v>44.671399999999998</v>
      </c>
      <c r="AL30" s="639">
        <v>51.086100000000002</v>
      </c>
      <c r="AM30" s="639">
        <v>58.356499999999997</v>
      </c>
      <c r="AN30" s="639">
        <v>61.790199999999999</v>
      </c>
      <c r="AO30" s="639">
        <v>65.454099999999997</v>
      </c>
      <c r="AP30" s="639">
        <v>58.454300000000003</v>
      </c>
      <c r="AQ30" s="639">
        <v>59.447800000000001</v>
      </c>
      <c r="AR30" s="639">
        <v>52.772599999999997</v>
      </c>
      <c r="AS30" s="639">
        <v>58.969799999999999</v>
      </c>
      <c r="AT30" s="644">
        <v>56.826999999999998</v>
      </c>
      <c r="AU30" s="644">
        <v>58.377499999999998</v>
      </c>
      <c r="AV30" s="640">
        <v>57.516500000000001</v>
      </c>
      <c r="AX30" s="622" t="s">
        <v>133</v>
      </c>
      <c r="AY30" s="639">
        <v>35.854399999999998</v>
      </c>
      <c r="AZ30" s="639">
        <v>36.736899999999999</v>
      </c>
      <c r="BA30" s="639">
        <v>35.040500000000002</v>
      </c>
      <c r="BB30" s="639">
        <v>44.439599999999999</v>
      </c>
      <c r="BC30" s="639">
        <v>50.190800000000003</v>
      </c>
      <c r="BD30" s="639">
        <v>50.516300000000001</v>
      </c>
      <c r="BE30" s="639">
        <v>60.4176</v>
      </c>
      <c r="BF30" s="639">
        <v>53.5657</v>
      </c>
      <c r="BG30" s="639">
        <v>54.752299999999998</v>
      </c>
      <c r="BH30" s="639">
        <v>49.181399999999996</v>
      </c>
      <c r="BI30" s="639">
        <v>53.161700000000003</v>
      </c>
      <c r="BJ30" s="644">
        <v>49.129100000000001</v>
      </c>
      <c r="BK30" s="644">
        <v>53.363100000000003</v>
      </c>
      <c r="BL30" s="640">
        <v>51.011800000000001</v>
      </c>
      <c r="BN30" s="622" t="s">
        <v>133</v>
      </c>
      <c r="BO30" s="639">
        <v>30.359100000000002</v>
      </c>
      <c r="BP30" s="639">
        <v>36.140599999999999</v>
      </c>
      <c r="BQ30" s="639">
        <v>39.150300000000001</v>
      </c>
      <c r="BR30" s="639">
        <v>31.4725</v>
      </c>
      <c r="BS30" s="639">
        <v>24.998999999999999</v>
      </c>
      <c r="BT30" s="639">
        <v>20.902899999999999</v>
      </c>
      <c r="BU30" s="639">
        <v>20.602</v>
      </c>
      <c r="BV30" s="639">
        <v>27.056100000000001</v>
      </c>
      <c r="BW30" s="639">
        <v>26.082999999999998</v>
      </c>
      <c r="BX30" s="639">
        <v>31.0154</v>
      </c>
      <c r="BY30" s="639">
        <v>24.0472</v>
      </c>
      <c r="BZ30" s="644">
        <v>26.877099999999999</v>
      </c>
      <c r="CA30" s="644">
        <v>26.176500000000001</v>
      </c>
      <c r="CB30" s="640">
        <v>26.5656</v>
      </c>
      <c r="CD30" s="622" t="s">
        <v>133</v>
      </c>
      <c r="CE30" s="639">
        <v>17.476199999999999</v>
      </c>
      <c r="CF30" s="639">
        <v>21.963100000000001</v>
      </c>
      <c r="CG30" s="639">
        <v>23.079699999999999</v>
      </c>
      <c r="CH30" s="639">
        <v>21.0669</v>
      </c>
      <c r="CI30" s="639">
        <v>19.879100000000001</v>
      </c>
      <c r="CJ30" s="639">
        <v>15.401</v>
      </c>
      <c r="CK30" s="639">
        <v>12.9383</v>
      </c>
      <c r="CL30" s="639">
        <v>17.323499999999999</v>
      </c>
      <c r="CM30" s="639">
        <v>22.234100000000002</v>
      </c>
      <c r="CN30" s="639">
        <v>26.533000000000001</v>
      </c>
      <c r="CO30" s="639">
        <v>20.003900000000002</v>
      </c>
      <c r="CP30" s="644">
        <v>18.170300000000001</v>
      </c>
      <c r="CQ30" s="644">
        <v>20.3795</v>
      </c>
      <c r="CR30" s="640">
        <v>19.152699999999999</v>
      </c>
      <c r="CT30" s="622" t="s">
        <v>133</v>
      </c>
      <c r="CU30" s="639">
        <v>7.0494000000000003</v>
      </c>
      <c r="CV30" s="639">
        <v>2.6147</v>
      </c>
      <c r="CW30" s="639">
        <v>3.5868000000000002</v>
      </c>
      <c r="CX30" s="639">
        <v>7.2484999999999999</v>
      </c>
      <c r="CY30" s="639">
        <v>7.1871999999999998</v>
      </c>
      <c r="CZ30" s="639">
        <v>7.8327</v>
      </c>
      <c r="DA30" s="639">
        <v>6.6691000000000003</v>
      </c>
      <c r="DB30" s="639">
        <v>7.5446999999999997</v>
      </c>
      <c r="DC30" s="639">
        <v>6.8448000000000002</v>
      </c>
      <c r="DD30" s="639">
        <v>7.8413000000000004</v>
      </c>
      <c r="DE30" s="639">
        <v>10.510999999999999</v>
      </c>
      <c r="DF30" s="644">
        <v>6.7599</v>
      </c>
      <c r="DG30" s="644">
        <v>8.3369</v>
      </c>
      <c r="DH30" s="640">
        <v>7.4611000000000001</v>
      </c>
      <c r="DJ30" s="622" t="s">
        <v>133</v>
      </c>
      <c r="DK30" s="639">
        <v>24.9772</v>
      </c>
      <c r="DL30" s="639">
        <v>24.818100000000001</v>
      </c>
      <c r="DM30" s="639">
        <v>24.3489</v>
      </c>
      <c r="DN30" s="639">
        <v>21.032299999999999</v>
      </c>
      <c r="DO30" s="639">
        <v>17.216000000000001</v>
      </c>
      <c r="DP30" s="639">
        <v>17.372599999999998</v>
      </c>
      <c r="DQ30" s="639">
        <v>13.7094</v>
      </c>
      <c r="DR30" s="639">
        <v>12.4704</v>
      </c>
      <c r="DS30" s="639">
        <v>12.3878</v>
      </c>
      <c r="DT30" s="639">
        <v>13.8017</v>
      </c>
      <c r="DU30" s="639">
        <v>16.8413</v>
      </c>
      <c r="DV30" s="644">
        <v>18.464200000000002</v>
      </c>
      <c r="DW30" s="644">
        <v>13.980399999999999</v>
      </c>
      <c r="DX30" s="640">
        <v>16.470400000000001</v>
      </c>
    </row>
    <row r="31" spans="2:128" s="571" customFormat="1" ht="15.75" customHeight="1" x14ac:dyDescent="0.25">
      <c r="B31" s="618" t="s">
        <v>770</v>
      </c>
      <c r="C31" s="619">
        <v>1564.8773000000001</v>
      </c>
      <c r="D31" s="619">
        <v>1100.7842000000001</v>
      </c>
      <c r="E31" s="619">
        <v>893.61339999999996</v>
      </c>
      <c r="F31" s="619">
        <v>901.43709999999999</v>
      </c>
      <c r="G31" s="619">
        <v>1004.5505000000001</v>
      </c>
      <c r="H31" s="619">
        <v>1130.8629000000001</v>
      </c>
      <c r="I31" s="619">
        <v>1225.5269000000001</v>
      </c>
      <c r="J31" s="619">
        <v>1434.0150000000001</v>
      </c>
      <c r="K31" s="619">
        <v>1463.9781</v>
      </c>
      <c r="L31" s="619">
        <v>1417.9046000000001</v>
      </c>
      <c r="M31" s="619">
        <v>1549.5106000000001</v>
      </c>
      <c r="N31" s="620">
        <v>1015.6075</v>
      </c>
      <c r="O31" s="620">
        <v>1462.135</v>
      </c>
      <c r="P31" s="621">
        <v>1173.6987999999999</v>
      </c>
      <c r="R31" s="618" t="s">
        <v>770</v>
      </c>
      <c r="S31" s="619">
        <v>735.5403</v>
      </c>
      <c r="T31" s="619">
        <v>562.81849999999997</v>
      </c>
      <c r="U31" s="619">
        <v>478.24029999999999</v>
      </c>
      <c r="V31" s="619">
        <v>506.7208</v>
      </c>
      <c r="W31" s="619">
        <v>616.22490000000005</v>
      </c>
      <c r="X31" s="619">
        <v>735.39170000000001</v>
      </c>
      <c r="Y31" s="619">
        <v>847.59550000000002</v>
      </c>
      <c r="Z31" s="619">
        <v>1051.1407999999999</v>
      </c>
      <c r="AA31" s="619">
        <v>1035.1420000000001</v>
      </c>
      <c r="AB31" s="619">
        <v>989.70659999999998</v>
      </c>
      <c r="AC31" s="619">
        <v>1114.8769</v>
      </c>
      <c r="AD31" s="620">
        <v>618.11400000000003</v>
      </c>
      <c r="AE31" s="620">
        <v>1042.6932999999999</v>
      </c>
      <c r="AF31" s="621">
        <v>768.43470000000002</v>
      </c>
      <c r="AH31" s="618" t="s">
        <v>770</v>
      </c>
      <c r="AI31" s="637">
        <v>47.003100000000003</v>
      </c>
      <c r="AJ31" s="637">
        <v>51.128900000000002</v>
      </c>
      <c r="AK31" s="637">
        <v>53.517600000000002</v>
      </c>
      <c r="AL31" s="637">
        <v>56.212600000000002</v>
      </c>
      <c r="AM31" s="637">
        <v>61.343299999999999</v>
      </c>
      <c r="AN31" s="637">
        <v>65.029200000000003</v>
      </c>
      <c r="AO31" s="637">
        <v>69.161699999999996</v>
      </c>
      <c r="AP31" s="637">
        <v>73.3005</v>
      </c>
      <c r="AQ31" s="637">
        <v>70.707499999999996</v>
      </c>
      <c r="AR31" s="637">
        <v>69.800600000000003</v>
      </c>
      <c r="AS31" s="637">
        <v>71.950299999999999</v>
      </c>
      <c r="AT31" s="643">
        <v>60.861499999999999</v>
      </c>
      <c r="AU31" s="643">
        <v>71.313100000000006</v>
      </c>
      <c r="AV31" s="638">
        <v>65.471199999999996</v>
      </c>
      <c r="AX31" s="618" t="s">
        <v>770</v>
      </c>
      <c r="AY31" s="637">
        <v>27.502099999999999</v>
      </c>
      <c r="AZ31" s="637">
        <v>35.7712</v>
      </c>
      <c r="BA31" s="637">
        <v>41.999899999999997</v>
      </c>
      <c r="BB31" s="637">
        <v>48.987299999999998</v>
      </c>
      <c r="BC31" s="637">
        <v>55.624299999999998</v>
      </c>
      <c r="BD31" s="637">
        <v>57.471899999999998</v>
      </c>
      <c r="BE31" s="637">
        <v>61.657200000000003</v>
      </c>
      <c r="BF31" s="637">
        <v>64.626000000000005</v>
      </c>
      <c r="BG31" s="637">
        <v>63.37</v>
      </c>
      <c r="BH31" s="637">
        <v>62.634300000000003</v>
      </c>
      <c r="BI31" s="637">
        <v>62.909199999999998</v>
      </c>
      <c r="BJ31" s="643">
        <v>53.096499999999999</v>
      </c>
      <c r="BK31" s="643">
        <v>63.392899999999997</v>
      </c>
      <c r="BL31" s="638">
        <v>57.637700000000002</v>
      </c>
      <c r="BN31" s="618" t="s">
        <v>770</v>
      </c>
      <c r="BO31" s="637">
        <v>30.977</v>
      </c>
      <c r="BP31" s="637">
        <v>31.604099999999999</v>
      </c>
      <c r="BQ31" s="637">
        <v>28.323399999999999</v>
      </c>
      <c r="BR31" s="637">
        <v>25.8369</v>
      </c>
      <c r="BS31" s="637">
        <v>21.515000000000001</v>
      </c>
      <c r="BT31" s="637">
        <v>19.226099999999999</v>
      </c>
      <c r="BU31" s="637">
        <v>14.9086</v>
      </c>
      <c r="BV31" s="637">
        <v>11.8431</v>
      </c>
      <c r="BW31" s="637">
        <v>14.263400000000001</v>
      </c>
      <c r="BX31" s="637">
        <v>16.460999999999999</v>
      </c>
      <c r="BY31" s="637">
        <v>12.141400000000001</v>
      </c>
      <c r="BZ31" s="643">
        <v>22.047699999999999</v>
      </c>
      <c r="CA31" s="643">
        <v>13.8157</v>
      </c>
      <c r="CB31" s="638">
        <v>18.417000000000002</v>
      </c>
      <c r="CD31" s="618" t="s">
        <v>770</v>
      </c>
      <c r="CE31" s="637">
        <v>19.5108</v>
      </c>
      <c r="CF31" s="637">
        <v>22.309100000000001</v>
      </c>
      <c r="CG31" s="637">
        <v>21.748799999999999</v>
      </c>
      <c r="CH31" s="637">
        <v>20.297699999999999</v>
      </c>
      <c r="CI31" s="637">
        <v>17.2011</v>
      </c>
      <c r="CJ31" s="637">
        <v>15.8828</v>
      </c>
      <c r="CK31" s="637">
        <v>11.6974</v>
      </c>
      <c r="CL31" s="637">
        <v>8.4596</v>
      </c>
      <c r="CM31" s="637">
        <v>12.125299999999999</v>
      </c>
      <c r="CN31" s="637">
        <v>14.042400000000001</v>
      </c>
      <c r="CO31" s="637">
        <v>10.376799999999999</v>
      </c>
      <c r="CP31" s="643">
        <v>17.3094</v>
      </c>
      <c r="CQ31" s="643">
        <v>11.4129</v>
      </c>
      <c r="CR31" s="638">
        <v>14.7088</v>
      </c>
      <c r="CT31" s="618" t="s">
        <v>770</v>
      </c>
      <c r="CU31" s="637">
        <v>7.3704000000000001</v>
      </c>
      <c r="CV31" s="637">
        <v>4.3361000000000001</v>
      </c>
      <c r="CW31" s="637">
        <v>6.5952000000000002</v>
      </c>
      <c r="CX31" s="637">
        <v>7.6429999999999998</v>
      </c>
      <c r="CY31" s="637">
        <v>7.7769000000000004</v>
      </c>
      <c r="CZ31" s="637">
        <v>8.2630999999999997</v>
      </c>
      <c r="DA31" s="637">
        <v>7.7961999999999998</v>
      </c>
      <c r="DB31" s="637">
        <v>7.5244</v>
      </c>
      <c r="DC31" s="637">
        <v>8.1370000000000005</v>
      </c>
      <c r="DD31" s="637">
        <v>8.4654000000000007</v>
      </c>
      <c r="DE31" s="637">
        <v>9.4541000000000004</v>
      </c>
      <c r="DF31" s="643">
        <v>7.5780000000000003</v>
      </c>
      <c r="DG31" s="643">
        <v>8.3287999999999993</v>
      </c>
      <c r="DH31" s="638">
        <v>7.9092000000000002</v>
      </c>
      <c r="DJ31" s="618" t="s">
        <v>770</v>
      </c>
      <c r="DK31" s="637">
        <v>30.412700000000001</v>
      </c>
      <c r="DL31" s="637">
        <v>25.826599999999999</v>
      </c>
      <c r="DM31" s="637">
        <v>22.540199999999999</v>
      </c>
      <c r="DN31" s="637">
        <v>19.3705</v>
      </c>
      <c r="DO31" s="637">
        <v>18.392399999999999</v>
      </c>
      <c r="DP31" s="637">
        <v>19.264399999999998</v>
      </c>
      <c r="DQ31" s="637">
        <v>14.7448</v>
      </c>
      <c r="DR31" s="637">
        <v>15.126899999999999</v>
      </c>
      <c r="DS31" s="637">
        <v>14.564</v>
      </c>
      <c r="DT31" s="637">
        <v>14.858700000000001</v>
      </c>
      <c r="DU31" s="637">
        <v>16.7319</v>
      </c>
      <c r="DV31" s="643">
        <v>18.563600000000001</v>
      </c>
      <c r="DW31" s="643">
        <v>15.17</v>
      </c>
      <c r="DX31" s="638">
        <v>17.0669</v>
      </c>
    </row>
    <row r="32" spans="2:128" s="465" customFormat="1" ht="15.75" customHeight="1" x14ac:dyDescent="0.25">
      <c r="B32" s="622" t="s">
        <v>134</v>
      </c>
      <c r="C32" s="623">
        <v>1750.8539000000001</v>
      </c>
      <c r="D32" s="623">
        <v>1202.0144</v>
      </c>
      <c r="E32" s="623">
        <v>982.74860000000001</v>
      </c>
      <c r="F32" s="623">
        <v>1003.6893</v>
      </c>
      <c r="G32" s="623">
        <v>989.33500000000004</v>
      </c>
      <c r="H32" s="623">
        <v>1129.0940000000001</v>
      </c>
      <c r="I32" s="623">
        <v>1308.4974999999999</v>
      </c>
      <c r="J32" s="623">
        <v>1365.2850000000001</v>
      </c>
      <c r="K32" s="623">
        <v>1625.2646</v>
      </c>
      <c r="L32" s="623">
        <v>1447.0323000000001</v>
      </c>
      <c r="M32" s="623">
        <v>1420.5126</v>
      </c>
      <c r="N32" s="624">
        <v>1105.6939</v>
      </c>
      <c r="O32" s="624">
        <v>1455.6124</v>
      </c>
      <c r="P32" s="609">
        <v>1249.4815000000001</v>
      </c>
      <c r="R32" s="622" t="s">
        <v>134</v>
      </c>
      <c r="S32" s="623">
        <v>767.36940000000004</v>
      </c>
      <c r="T32" s="623">
        <v>536.77359999999999</v>
      </c>
      <c r="U32" s="623">
        <v>473.23320000000001</v>
      </c>
      <c r="V32" s="623">
        <v>553.16449999999998</v>
      </c>
      <c r="W32" s="623">
        <v>611.64210000000003</v>
      </c>
      <c r="X32" s="623">
        <v>736.36829999999998</v>
      </c>
      <c r="Y32" s="623">
        <v>871.36789999999996</v>
      </c>
      <c r="Z32" s="623">
        <v>959.15679999999998</v>
      </c>
      <c r="AA32" s="623">
        <v>1147.1335999999999</v>
      </c>
      <c r="AB32" s="623">
        <v>968.57470000000001</v>
      </c>
      <c r="AC32" s="623">
        <v>974.71820000000002</v>
      </c>
      <c r="AD32" s="624">
        <v>658.00400000000002</v>
      </c>
      <c r="AE32" s="624">
        <v>1009.0345</v>
      </c>
      <c r="AF32" s="609">
        <v>802.24860000000001</v>
      </c>
      <c r="AH32" s="622" t="s">
        <v>134</v>
      </c>
      <c r="AI32" s="639">
        <v>43.828299999999999</v>
      </c>
      <c r="AJ32" s="639">
        <v>44.656199999999998</v>
      </c>
      <c r="AK32" s="639">
        <v>48.154000000000003</v>
      </c>
      <c r="AL32" s="639">
        <v>55.113100000000003</v>
      </c>
      <c r="AM32" s="639">
        <v>61.823599999999999</v>
      </c>
      <c r="AN32" s="639">
        <v>65.217600000000004</v>
      </c>
      <c r="AO32" s="639">
        <v>66.593000000000004</v>
      </c>
      <c r="AP32" s="639">
        <v>70.253200000000007</v>
      </c>
      <c r="AQ32" s="639">
        <v>70.581299999999999</v>
      </c>
      <c r="AR32" s="639">
        <v>66.935299999999998</v>
      </c>
      <c r="AS32" s="639">
        <v>68.617400000000004</v>
      </c>
      <c r="AT32" s="644">
        <v>59.5105</v>
      </c>
      <c r="AU32" s="644">
        <v>69.320300000000003</v>
      </c>
      <c r="AV32" s="640">
        <v>64.206500000000005</v>
      </c>
      <c r="AX32" s="622" t="s">
        <v>134</v>
      </c>
      <c r="AY32" s="639">
        <v>30.353000000000002</v>
      </c>
      <c r="AZ32" s="639">
        <v>33.923999999999999</v>
      </c>
      <c r="BA32" s="639">
        <v>39.819200000000002</v>
      </c>
      <c r="BB32" s="639">
        <v>48.825200000000002</v>
      </c>
      <c r="BC32" s="639">
        <v>55.774900000000002</v>
      </c>
      <c r="BD32" s="639">
        <v>58.168799999999997</v>
      </c>
      <c r="BE32" s="639">
        <v>57.825499999999998</v>
      </c>
      <c r="BF32" s="639">
        <v>62.903500000000001</v>
      </c>
      <c r="BG32" s="639">
        <v>64.421000000000006</v>
      </c>
      <c r="BH32" s="639">
        <v>60.502800000000001</v>
      </c>
      <c r="BI32" s="639">
        <v>62.233899999999998</v>
      </c>
      <c r="BJ32" s="644">
        <v>51.939900000000002</v>
      </c>
      <c r="BK32" s="644">
        <v>62.764899999999997</v>
      </c>
      <c r="BL32" s="640">
        <v>57.121899999999997</v>
      </c>
      <c r="BN32" s="622" t="s">
        <v>134</v>
      </c>
      <c r="BO32" s="639">
        <v>32.385100000000001</v>
      </c>
      <c r="BP32" s="639">
        <v>32.394799999999996</v>
      </c>
      <c r="BQ32" s="639">
        <v>30.4742</v>
      </c>
      <c r="BR32" s="639">
        <v>25.7623</v>
      </c>
      <c r="BS32" s="639">
        <v>20.929600000000001</v>
      </c>
      <c r="BT32" s="639">
        <v>19.3522</v>
      </c>
      <c r="BU32" s="639">
        <v>16.004200000000001</v>
      </c>
      <c r="BV32" s="639">
        <v>14.5067</v>
      </c>
      <c r="BW32" s="639">
        <v>15.286199999999999</v>
      </c>
      <c r="BX32" s="639">
        <v>18.636199999999999</v>
      </c>
      <c r="BY32" s="639">
        <v>17.399899999999999</v>
      </c>
      <c r="BZ32" s="644">
        <v>22.176200000000001</v>
      </c>
      <c r="CA32" s="644">
        <v>16.3248</v>
      </c>
      <c r="CB32" s="640">
        <v>19.3751</v>
      </c>
      <c r="CD32" s="622" t="s">
        <v>134</v>
      </c>
      <c r="CE32" s="639">
        <v>21.8005</v>
      </c>
      <c r="CF32" s="639">
        <v>24.8292</v>
      </c>
      <c r="CG32" s="639">
        <v>23.619800000000001</v>
      </c>
      <c r="CH32" s="639">
        <v>20.596800000000002</v>
      </c>
      <c r="CI32" s="639">
        <v>18.500499999999999</v>
      </c>
      <c r="CJ32" s="639">
        <v>16.190300000000001</v>
      </c>
      <c r="CK32" s="639">
        <v>12.984</v>
      </c>
      <c r="CL32" s="639">
        <v>11.707599999999999</v>
      </c>
      <c r="CM32" s="639">
        <v>12.109500000000001</v>
      </c>
      <c r="CN32" s="639">
        <v>15.7606</v>
      </c>
      <c r="CO32" s="639">
        <v>14.882999999999999</v>
      </c>
      <c r="CP32" s="644">
        <v>17.962</v>
      </c>
      <c r="CQ32" s="644">
        <v>13.541399999999999</v>
      </c>
      <c r="CR32" s="640">
        <v>15.845800000000001</v>
      </c>
      <c r="CT32" s="622" t="s">
        <v>134</v>
      </c>
      <c r="CU32" s="639">
        <v>6.5963000000000003</v>
      </c>
      <c r="CV32" s="639">
        <v>7.3139000000000003</v>
      </c>
      <c r="CW32" s="639">
        <v>7.8407</v>
      </c>
      <c r="CX32" s="639">
        <v>7.7069000000000001</v>
      </c>
      <c r="CY32" s="639">
        <v>7.5923999999999996</v>
      </c>
      <c r="CZ32" s="639">
        <v>7.5080999999999998</v>
      </c>
      <c r="DA32" s="639">
        <v>9.4184999999999999</v>
      </c>
      <c r="DB32" s="639">
        <v>6.4890999999999996</v>
      </c>
      <c r="DC32" s="639">
        <v>7.7423000000000002</v>
      </c>
      <c r="DD32" s="639">
        <v>8.0747999999999998</v>
      </c>
      <c r="DE32" s="639">
        <v>7.1871</v>
      </c>
      <c r="DF32" s="644">
        <v>8.1392000000000007</v>
      </c>
      <c r="DG32" s="644">
        <v>7.2538</v>
      </c>
      <c r="DH32" s="640">
        <v>7.7153</v>
      </c>
      <c r="DJ32" s="622" t="s">
        <v>134</v>
      </c>
      <c r="DK32" s="639">
        <v>31.028199999999998</v>
      </c>
      <c r="DL32" s="639">
        <v>26.197600000000001</v>
      </c>
      <c r="DM32" s="639">
        <v>22.946200000000001</v>
      </c>
      <c r="DN32" s="639">
        <v>19.666699999999999</v>
      </c>
      <c r="DO32" s="639">
        <v>18.040500000000002</v>
      </c>
      <c r="DP32" s="639">
        <v>17.267900000000001</v>
      </c>
      <c r="DQ32" s="639">
        <v>16.024799999999999</v>
      </c>
      <c r="DR32" s="639">
        <v>13.9384</v>
      </c>
      <c r="DS32" s="639">
        <v>15.5928</v>
      </c>
      <c r="DT32" s="639">
        <v>16.033899999999999</v>
      </c>
      <c r="DU32" s="639">
        <v>14.282</v>
      </c>
      <c r="DV32" s="644">
        <v>18.8279</v>
      </c>
      <c r="DW32" s="644">
        <v>14.706300000000001</v>
      </c>
      <c r="DX32" s="640">
        <v>16.854900000000001</v>
      </c>
    </row>
    <row r="33" spans="2:128" s="571" customFormat="1" ht="15.75" customHeight="1" x14ac:dyDescent="0.25">
      <c r="B33" s="618" t="s">
        <v>63</v>
      </c>
      <c r="C33" s="619">
        <v>1091.2709</v>
      </c>
      <c r="D33" s="619">
        <v>981.28300000000002</v>
      </c>
      <c r="E33" s="619">
        <v>825.27179999999998</v>
      </c>
      <c r="F33" s="619">
        <v>841.85559999999998</v>
      </c>
      <c r="G33" s="619">
        <v>994.18650000000002</v>
      </c>
      <c r="H33" s="619">
        <v>1093.4081000000001</v>
      </c>
      <c r="I33" s="619">
        <v>1158.8391999999999</v>
      </c>
      <c r="J33" s="619">
        <v>1348.5993000000001</v>
      </c>
      <c r="K33" s="619">
        <v>1275.0068000000001</v>
      </c>
      <c r="L33" s="619">
        <v>1306.3507</v>
      </c>
      <c r="M33" s="619">
        <v>1467.2114999999999</v>
      </c>
      <c r="N33" s="620">
        <v>1013.4880000000001</v>
      </c>
      <c r="O33" s="620">
        <v>1366.3724</v>
      </c>
      <c r="P33" s="621">
        <v>1173.2222999999999</v>
      </c>
      <c r="R33" s="618" t="s">
        <v>63</v>
      </c>
      <c r="S33" s="619">
        <v>698.45719999999994</v>
      </c>
      <c r="T33" s="619">
        <v>552.22260000000006</v>
      </c>
      <c r="U33" s="619">
        <v>477.34269999999998</v>
      </c>
      <c r="V33" s="619">
        <v>478.49119999999999</v>
      </c>
      <c r="W33" s="619">
        <v>584.8347</v>
      </c>
      <c r="X33" s="619">
        <v>673.7441</v>
      </c>
      <c r="Y33" s="619">
        <v>715.60329999999999</v>
      </c>
      <c r="Z33" s="619">
        <v>889.28930000000003</v>
      </c>
      <c r="AA33" s="619">
        <v>906.26369999999997</v>
      </c>
      <c r="AB33" s="619">
        <v>908.37549999999999</v>
      </c>
      <c r="AC33" s="619">
        <v>977.23270000000002</v>
      </c>
      <c r="AD33" s="620">
        <v>606.42070000000001</v>
      </c>
      <c r="AE33" s="620">
        <v>927.553</v>
      </c>
      <c r="AF33" s="621">
        <v>751.78229999999996</v>
      </c>
      <c r="AH33" s="618" t="s">
        <v>63</v>
      </c>
      <c r="AI33" s="637">
        <v>64.004000000000005</v>
      </c>
      <c r="AJ33" s="637">
        <v>56.275599999999997</v>
      </c>
      <c r="AK33" s="637">
        <v>57.840699999999998</v>
      </c>
      <c r="AL33" s="637">
        <v>56.837699999999998</v>
      </c>
      <c r="AM33" s="637">
        <v>58.825499999999998</v>
      </c>
      <c r="AN33" s="637">
        <v>61.618699999999997</v>
      </c>
      <c r="AO33" s="637">
        <v>61.7517</v>
      </c>
      <c r="AP33" s="637">
        <v>65.941699999999997</v>
      </c>
      <c r="AQ33" s="637">
        <v>71.079099999999997</v>
      </c>
      <c r="AR33" s="637">
        <v>69.535399999999996</v>
      </c>
      <c r="AS33" s="637">
        <v>66.604799999999997</v>
      </c>
      <c r="AT33" s="643">
        <v>59.835000000000001</v>
      </c>
      <c r="AU33" s="643">
        <v>67.884299999999996</v>
      </c>
      <c r="AV33" s="638">
        <v>64.078400000000002</v>
      </c>
      <c r="AX33" s="618" t="s">
        <v>63</v>
      </c>
      <c r="AY33" s="637">
        <v>29.1037</v>
      </c>
      <c r="AZ33" s="637">
        <v>38.623199999999997</v>
      </c>
      <c r="BA33" s="637">
        <v>45.850499999999997</v>
      </c>
      <c r="BB33" s="637">
        <v>49.892899999999997</v>
      </c>
      <c r="BC33" s="637">
        <v>53.173400000000001</v>
      </c>
      <c r="BD33" s="637">
        <v>55.348399999999998</v>
      </c>
      <c r="BE33" s="637">
        <v>55.819899999999997</v>
      </c>
      <c r="BF33" s="637">
        <v>58.323500000000003</v>
      </c>
      <c r="BG33" s="637">
        <v>64.054400000000001</v>
      </c>
      <c r="BH33" s="637">
        <v>63.412599999999998</v>
      </c>
      <c r="BI33" s="637">
        <v>60.2605</v>
      </c>
      <c r="BJ33" s="643">
        <v>53.456299999999999</v>
      </c>
      <c r="BK33" s="643">
        <v>61.0886</v>
      </c>
      <c r="BL33" s="638">
        <v>57.479900000000001</v>
      </c>
      <c r="BN33" s="618" t="s">
        <v>63</v>
      </c>
      <c r="BO33" s="637">
        <v>29.865500000000001</v>
      </c>
      <c r="BP33" s="637">
        <v>25.878699999999998</v>
      </c>
      <c r="BQ33" s="637">
        <v>25.930800000000001</v>
      </c>
      <c r="BR33" s="637">
        <v>26.2791</v>
      </c>
      <c r="BS33" s="637">
        <v>24.2347</v>
      </c>
      <c r="BT33" s="637">
        <v>22.991800000000001</v>
      </c>
      <c r="BU33" s="637">
        <v>22.0059</v>
      </c>
      <c r="BV33" s="637">
        <v>18.9467</v>
      </c>
      <c r="BW33" s="637">
        <v>14.5532</v>
      </c>
      <c r="BX33" s="637">
        <v>16.122800000000002</v>
      </c>
      <c r="BY33" s="637">
        <v>19.785399999999999</v>
      </c>
      <c r="BZ33" s="643">
        <v>23.7546</v>
      </c>
      <c r="CA33" s="643">
        <v>17.855699999999999</v>
      </c>
      <c r="CB33" s="638">
        <v>20.6449</v>
      </c>
      <c r="CD33" s="618" t="s">
        <v>63</v>
      </c>
      <c r="CE33" s="637">
        <v>14.869300000000001</v>
      </c>
      <c r="CF33" s="637">
        <v>16.891200000000001</v>
      </c>
      <c r="CG33" s="637">
        <v>19.670200000000001</v>
      </c>
      <c r="CH33" s="637">
        <v>21.799600000000002</v>
      </c>
      <c r="CI33" s="637">
        <v>20.3734</v>
      </c>
      <c r="CJ33" s="637">
        <v>16.992899999999999</v>
      </c>
      <c r="CK33" s="637">
        <v>17.474699999999999</v>
      </c>
      <c r="CL33" s="637">
        <v>15.710599999999999</v>
      </c>
      <c r="CM33" s="637">
        <v>11.500400000000001</v>
      </c>
      <c r="CN33" s="637">
        <v>12.416</v>
      </c>
      <c r="CO33" s="637">
        <v>17.0885</v>
      </c>
      <c r="CP33" s="643">
        <v>19.0824</v>
      </c>
      <c r="CQ33" s="643">
        <v>14.8087</v>
      </c>
      <c r="CR33" s="638">
        <v>16.8294</v>
      </c>
      <c r="CT33" s="618" t="s">
        <v>63</v>
      </c>
      <c r="CU33" s="637">
        <v>0.98680000000000001</v>
      </c>
      <c r="CV33" s="637">
        <v>5.5838000000000001</v>
      </c>
      <c r="CW33" s="637">
        <v>6.5568999999999997</v>
      </c>
      <c r="CX33" s="637">
        <v>8.4701000000000004</v>
      </c>
      <c r="CY33" s="637">
        <v>8.8841999999999999</v>
      </c>
      <c r="CZ33" s="637">
        <v>8.6013000000000002</v>
      </c>
      <c r="DA33" s="637">
        <v>8.4934999999999992</v>
      </c>
      <c r="DB33" s="637">
        <v>8.1221999999999994</v>
      </c>
      <c r="DC33" s="637">
        <v>7.7039</v>
      </c>
      <c r="DD33" s="637">
        <v>7.5629999999999997</v>
      </c>
      <c r="DE33" s="637">
        <v>6.7983000000000002</v>
      </c>
      <c r="DF33" s="643">
        <v>8.5254999999999992</v>
      </c>
      <c r="DG33" s="643">
        <v>7.4435000000000002</v>
      </c>
      <c r="DH33" s="638">
        <v>7.9550999999999998</v>
      </c>
      <c r="DJ33" s="618" t="s">
        <v>63</v>
      </c>
      <c r="DK33" s="637">
        <v>27.354099999999999</v>
      </c>
      <c r="DL33" s="637">
        <v>25.818999999999999</v>
      </c>
      <c r="DM33" s="637">
        <v>21.275099999999998</v>
      </c>
      <c r="DN33" s="637">
        <v>23.316099999999999</v>
      </c>
      <c r="DO33" s="637">
        <v>23.1844</v>
      </c>
      <c r="DP33" s="637">
        <v>22.8003</v>
      </c>
      <c r="DQ33" s="637">
        <v>20.333100000000002</v>
      </c>
      <c r="DR33" s="637">
        <v>21.075099999999999</v>
      </c>
      <c r="DS33" s="637">
        <v>17.415400000000002</v>
      </c>
      <c r="DT33" s="637">
        <v>15.508699999999999</v>
      </c>
      <c r="DU33" s="637">
        <v>10.924300000000001</v>
      </c>
      <c r="DV33" s="643">
        <v>22.101099999999999</v>
      </c>
      <c r="DW33" s="643">
        <v>15.597799999999999</v>
      </c>
      <c r="DX33" s="638">
        <v>18.672799999999999</v>
      </c>
    </row>
    <row r="34" spans="2:128" s="465" customFormat="1" ht="15.75" customHeight="1" x14ac:dyDescent="0.25">
      <c r="B34" s="622" t="s">
        <v>93</v>
      </c>
      <c r="C34" s="623">
        <v>2106.6959999999999</v>
      </c>
      <c r="D34" s="623">
        <v>1999.5114000000001</v>
      </c>
      <c r="E34" s="623">
        <v>1827.8626999999999</v>
      </c>
      <c r="F34" s="623">
        <v>1528.3502000000001</v>
      </c>
      <c r="G34" s="623">
        <v>1357.2808</v>
      </c>
      <c r="H34" s="623">
        <v>1380.8443</v>
      </c>
      <c r="I34" s="623">
        <v>1421.8897999999999</v>
      </c>
      <c r="J34" s="623">
        <v>1645.2741000000001</v>
      </c>
      <c r="K34" s="623">
        <v>1749.4196999999999</v>
      </c>
      <c r="L34" s="623">
        <v>1986.5084999999999</v>
      </c>
      <c r="M34" s="623">
        <v>1524.4943000000001</v>
      </c>
      <c r="N34" s="624">
        <v>1448.2058999999999</v>
      </c>
      <c r="O34" s="624">
        <v>1669.588</v>
      </c>
      <c r="P34" s="609">
        <v>1607.0641000000001</v>
      </c>
      <c r="R34" s="622" t="s">
        <v>93</v>
      </c>
      <c r="S34" s="623">
        <v>909.40710000000001</v>
      </c>
      <c r="T34" s="623">
        <v>849.2038</v>
      </c>
      <c r="U34" s="623">
        <v>861.84670000000006</v>
      </c>
      <c r="V34" s="623">
        <v>935.06550000000004</v>
      </c>
      <c r="W34" s="623">
        <v>921.09559999999999</v>
      </c>
      <c r="X34" s="623">
        <v>1002.2428</v>
      </c>
      <c r="Y34" s="623">
        <v>1063.7327</v>
      </c>
      <c r="Z34" s="623">
        <v>1250.6303</v>
      </c>
      <c r="AA34" s="623">
        <v>1356.9049</v>
      </c>
      <c r="AB34" s="623">
        <v>1429.5051000000001</v>
      </c>
      <c r="AC34" s="623">
        <v>1093.2242000000001</v>
      </c>
      <c r="AD34" s="624">
        <v>995.9778</v>
      </c>
      <c r="AE34" s="624">
        <v>1237.3924</v>
      </c>
      <c r="AF34" s="609">
        <v>1169.2108000000001</v>
      </c>
      <c r="AH34" s="622" t="s">
        <v>93</v>
      </c>
      <c r="AI34" s="639">
        <v>43.167499999999997</v>
      </c>
      <c r="AJ34" s="639">
        <v>42.470599999999997</v>
      </c>
      <c r="AK34" s="639">
        <v>47.150500000000001</v>
      </c>
      <c r="AL34" s="639">
        <v>61.181399999999996</v>
      </c>
      <c r="AM34" s="639">
        <v>67.863299999999995</v>
      </c>
      <c r="AN34" s="639">
        <v>72.581900000000005</v>
      </c>
      <c r="AO34" s="639">
        <v>74.811199999999999</v>
      </c>
      <c r="AP34" s="639">
        <v>76.013499999999993</v>
      </c>
      <c r="AQ34" s="639">
        <v>77.563100000000006</v>
      </c>
      <c r="AR34" s="639">
        <v>71.960700000000003</v>
      </c>
      <c r="AS34" s="639">
        <v>71.710599999999999</v>
      </c>
      <c r="AT34" s="644">
        <v>68.773200000000003</v>
      </c>
      <c r="AU34" s="644">
        <v>74.113600000000005</v>
      </c>
      <c r="AV34" s="640">
        <v>72.754499999999993</v>
      </c>
      <c r="AX34" s="622" t="s">
        <v>93</v>
      </c>
      <c r="AY34" s="639">
        <v>24.125699999999998</v>
      </c>
      <c r="AZ34" s="639">
        <v>30.869900000000001</v>
      </c>
      <c r="BA34" s="639">
        <v>36.909799999999997</v>
      </c>
      <c r="BB34" s="639">
        <v>51.056800000000003</v>
      </c>
      <c r="BC34" s="639">
        <v>56.224899999999998</v>
      </c>
      <c r="BD34" s="639">
        <v>59.6629</v>
      </c>
      <c r="BE34" s="639">
        <v>64.238799999999998</v>
      </c>
      <c r="BF34" s="639">
        <v>67.115600000000001</v>
      </c>
      <c r="BG34" s="639">
        <v>69.592200000000005</v>
      </c>
      <c r="BH34" s="639">
        <v>60.674900000000001</v>
      </c>
      <c r="BI34" s="639">
        <v>64.558000000000007</v>
      </c>
      <c r="BJ34" s="644">
        <v>57.697800000000001</v>
      </c>
      <c r="BK34" s="644">
        <v>65.736999999999995</v>
      </c>
      <c r="BL34" s="640">
        <v>63.690899999999999</v>
      </c>
      <c r="BN34" s="622" t="s">
        <v>93</v>
      </c>
      <c r="BO34" s="639">
        <v>34.860500000000002</v>
      </c>
      <c r="BP34" s="639">
        <v>27.9101</v>
      </c>
      <c r="BQ34" s="639">
        <v>20.582599999999999</v>
      </c>
      <c r="BR34" s="639">
        <v>14.191000000000001</v>
      </c>
      <c r="BS34" s="639">
        <v>10.606199999999999</v>
      </c>
      <c r="BT34" s="639">
        <v>8.3278999999999996</v>
      </c>
      <c r="BU34" s="639">
        <v>8.5922000000000001</v>
      </c>
      <c r="BV34" s="639">
        <v>9.4868000000000006</v>
      </c>
      <c r="BW34" s="639">
        <v>7.9413999999999998</v>
      </c>
      <c r="BX34" s="639">
        <v>10.5459</v>
      </c>
      <c r="BY34" s="639">
        <v>16.608899999999998</v>
      </c>
      <c r="BZ34" s="644">
        <v>10.9451</v>
      </c>
      <c r="CA34" s="644">
        <v>11.9664</v>
      </c>
      <c r="CB34" s="640">
        <v>11.7065</v>
      </c>
      <c r="CD34" s="622" t="s">
        <v>93</v>
      </c>
      <c r="CE34" s="639">
        <v>22.8931</v>
      </c>
      <c r="CF34" s="639">
        <v>18.3874</v>
      </c>
      <c r="CG34" s="639">
        <v>15.885</v>
      </c>
      <c r="CH34" s="639">
        <v>11.661</v>
      </c>
      <c r="CI34" s="639">
        <v>8.1923999999999992</v>
      </c>
      <c r="CJ34" s="639">
        <v>6.5816999999999997</v>
      </c>
      <c r="CK34" s="639">
        <v>6.5347</v>
      </c>
      <c r="CL34" s="639">
        <v>5.7248000000000001</v>
      </c>
      <c r="CM34" s="639">
        <v>5.6688999999999998</v>
      </c>
      <c r="CN34" s="639">
        <v>9.4196000000000009</v>
      </c>
      <c r="CO34" s="639">
        <v>15.1812</v>
      </c>
      <c r="CP34" s="644">
        <v>8.4987999999999992</v>
      </c>
      <c r="CQ34" s="644">
        <v>9.9420000000000002</v>
      </c>
      <c r="CR34" s="640">
        <v>9.5747</v>
      </c>
      <c r="CT34" s="622" t="s">
        <v>93</v>
      </c>
      <c r="CU34" s="639">
        <v>5.8916000000000004</v>
      </c>
      <c r="CV34" s="639">
        <v>10.810700000000001</v>
      </c>
      <c r="CW34" s="639">
        <v>14.9785</v>
      </c>
      <c r="CX34" s="639">
        <v>9.8963999999999999</v>
      </c>
      <c r="CY34" s="639">
        <v>11.1447</v>
      </c>
      <c r="CZ34" s="639">
        <v>9.6882999999999999</v>
      </c>
      <c r="DA34" s="639">
        <v>8.6587999999999994</v>
      </c>
      <c r="DB34" s="639">
        <v>7.1345000000000001</v>
      </c>
      <c r="DC34" s="639">
        <v>6.9863</v>
      </c>
      <c r="DD34" s="639">
        <v>8.3415999999999997</v>
      </c>
      <c r="DE34" s="639">
        <v>5.7946999999999997</v>
      </c>
      <c r="DF34" s="644">
        <v>9.7697000000000003</v>
      </c>
      <c r="DG34" s="644">
        <v>6.7831999999999999</v>
      </c>
      <c r="DH34" s="640">
        <v>7.5433000000000003</v>
      </c>
      <c r="DJ34" s="622" t="s">
        <v>93</v>
      </c>
      <c r="DK34" s="639">
        <v>25.863199999999999</v>
      </c>
      <c r="DL34" s="639">
        <v>25.269100000000002</v>
      </c>
      <c r="DM34" s="639">
        <v>21.414100000000001</v>
      </c>
      <c r="DN34" s="639">
        <v>17.821899999999999</v>
      </c>
      <c r="DO34" s="639">
        <v>16.193100000000001</v>
      </c>
      <c r="DP34" s="639">
        <v>15.698600000000001</v>
      </c>
      <c r="DQ34" s="639">
        <v>14.53</v>
      </c>
      <c r="DR34" s="639">
        <v>14.166499999999999</v>
      </c>
      <c r="DS34" s="639">
        <v>12.630100000000001</v>
      </c>
      <c r="DT34" s="639">
        <v>15.830500000000001</v>
      </c>
      <c r="DU34" s="639">
        <v>13.399900000000001</v>
      </c>
      <c r="DV34" s="644">
        <v>16.161899999999999</v>
      </c>
      <c r="DW34" s="644">
        <v>13.732900000000001</v>
      </c>
      <c r="DX34" s="640">
        <v>14.351100000000001</v>
      </c>
    </row>
    <row r="35" spans="2:128" s="571" customFormat="1" ht="15.75" customHeight="1" x14ac:dyDescent="0.25">
      <c r="B35" s="618" t="s">
        <v>135</v>
      </c>
      <c r="C35" s="619">
        <v>2213.5675999999999</v>
      </c>
      <c r="D35" s="619">
        <v>1141.1413</v>
      </c>
      <c r="E35" s="619">
        <v>970.31389999999999</v>
      </c>
      <c r="F35" s="619">
        <v>956.07299999999998</v>
      </c>
      <c r="G35" s="619">
        <v>1229.6357</v>
      </c>
      <c r="H35" s="619">
        <v>1240.1519000000001</v>
      </c>
      <c r="I35" s="619">
        <v>1403.6137000000001</v>
      </c>
      <c r="J35" s="619">
        <v>1507.1079999999999</v>
      </c>
      <c r="K35" s="619">
        <v>1642.2037</v>
      </c>
      <c r="L35" s="619">
        <v>1844.9731999999999</v>
      </c>
      <c r="M35" s="619">
        <v>3242.9773</v>
      </c>
      <c r="N35" s="620">
        <v>1229.4085</v>
      </c>
      <c r="O35" s="620">
        <v>2077.5221999999999</v>
      </c>
      <c r="P35" s="621">
        <v>1949.1582000000001</v>
      </c>
      <c r="R35" s="618" t="s">
        <v>135</v>
      </c>
      <c r="S35" s="619">
        <v>1190.8237999999999</v>
      </c>
      <c r="T35" s="619">
        <v>703.15520000000004</v>
      </c>
      <c r="U35" s="619">
        <v>613.65610000000004</v>
      </c>
      <c r="V35" s="619">
        <v>628.90620000000001</v>
      </c>
      <c r="W35" s="619">
        <v>864.65750000000003</v>
      </c>
      <c r="X35" s="619">
        <v>904.75890000000004</v>
      </c>
      <c r="Y35" s="619">
        <v>1020.3312</v>
      </c>
      <c r="Z35" s="619">
        <v>1064.9245000000001</v>
      </c>
      <c r="AA35" s="619">
        <v>1123.3562999999999</v>
      </c>
      <c r="AB35" s="619">
        <v>1323.6846</v>
      </c>
      <c r="AC35" s="619">
        <v>2590.5963999999999</v>
      </c>
      <c r="AD35" s="620">
        <v>869.79269999999997</v>
      </c>
      <c r="AE35" s="620">
        <v>1534.0795000000001</v>
      </c>
      <c r="AF35" s="621">
        <v>1433.5381</v>
      </c>
      <c r="AH35" s="618" t="s">
        <v>135</v>
      </c>
      <c r="AI35" s="637">
        <v>53.796599999999998</v>
      </c>
      <c r="AJ35" s="637">
        <v>61.618600000000001</v>
      </c>
      <c r="AK35" s="637">
        <v>63.243000000000002</v>
      </c>
      <c r="AL35" s="637">
        <v>65.780100000000004</v>
      </c>
      <c r="AM35" s="637">
        <v>70.318200000000004</v>
      </c>
      <c r="AN35" s="637">
        <v>72.955500000000001</v>
      </c>
      <c r="AO35" s="637">
        <v>72.693200000000004</v>
      </c>
      <c r="AP35" s="637">
        <v>70.6601</v>
      </c>
      <c r="AQ35" s="637">
        <v>68.4054</v>
      </c>
      <c r="AR35" s="637">
        <v>71.745500000000007</v>
      </c>
      <c r="AS35" s="637">
        <v>79.883300000000006</v>
      </c>
      <c r="AT35" s="643">
        <v>70.748900000000006</v>
      </c>
      <c r="AU35" s="643">
        <v>73.841800000000006</v>
      </c>
      <c r="AV35" s="638">
        <v>73.546499999999995</v>
      </c>
      <c r="AX35" s="618" t="s">
        <v>135</v>
      </c>
      <c r="AY35" s="637">
        <v>13.3576</v>
      </c>
      <c r="AZ35" s="637">
        <v>41.147799999999997</v>
      </c>
      <c r="BA35" s="637">
        <v>47.337600000000002</v>
      </c>
      <c r="BB35" s="637">
        <v>55.3247</v>
      </c>
      <c r="BC35" s="637">
        <v>61.841099999999997</v>
      </c>
      <c r="BD35" s="637">
        <v>66.157399999999996</v>
      </c>
      <c r="BE35" s="637">
        <v>66.880899999999997</v>
      </c>
      <c r="BF35" s="637">
        <v>64.712100000000007</v>
      </c>
      <c r="BG35" s="637">
        <v>63.934800000000003</v>
      </c>
      <c r="BH35" s="637">
        <v>67.36</v>
      </c>
      <c r="BI35" s="637">
        <v>36.946800000000003</v>
      </c>
      <c r="BJ35" s="643">
        <v>63.133400000000002</v>
      </c>
      <c r="BK35" s="643">
        <v>54.293700000000001</v>
      </c>
      <c r="BL35" s="638">
        <v>55.137599999999999</v>
      </c>
      <c r="BN35" s="618" t="s">
        <v>135</v>
      </c>
      <c r="BO35" s="637">
        <v>27.950099999999999</v>
      </c>
      <c r="BP35" s="637">
        <v>22.3094</v>
      </c>
      <c r="BQ35" s="637">
        <v>21.402000000000001</v>
      </c>
      <c r="BR35" s="637">
        <v>16.5869</v>
      </c>
      <c r="BS35" s="637">
        <v>12.4758</v>
      </c>
      <c r="BT35" s="637">
        <v>10.1152</v>
      </c>
      <c r="BU35" s="637">
        <v>10.0197</v>
      </c>
      <c r="BV35" s="637">
        <v>11.3872</v>
      </c>
      <c r="BW35" s="637">
        <v>13.7982</v>
      </c>
      <c r="BX35" s="637">
        <v>11.98</v>
      </c>
      <c r="BY35" s="637">
        <v>1.8612</v>
      </c>
      <c r="BZ35" s="643">
        <v>12.027699999999999</v>
      </c>
      <c r="CA35" s="643">
        <v>8.5208999999999993</v>
      </c>
      <c r="CB35" s="638">
        <v>8.8557000000000006</v>
      </c>
      <c r="CD35" s="618" t="s">
        <v>135</v>
      </c>
      <c r="CE35" s="637">
        <v>3.2877000000000001</v>
      </c>
      <c r="CF35" s="637">
        <v>6.7523</v>
      </c>
      <c r="CG35" s="637">
        <v>7.5861000000000001</v>
      </c>
      <c r="CH35" s="637">
        <v>7.9195000000000002</v>
      </c>
      <c r="CI35" s="637">
        <v>6.5407999999999999</v>
      </c>
      <c r="CJ35" s="637">
        <v>6.4047999999999998</v>
      </c>
      <c r="CK35" s="637">
        <v>6.8819999999999997</v>
      </c>
      <c r="CL35" s="637">
        <v>8.9391999999999996</v>
      </c>
      <c r="CM35" s="637">
        <v>11.375400000000001</v>
      </c>
      <c r="CN35" s="637">
        <v>9.6141000000000005</v>
      </c>
      <c r="CO35" s="637">
        <v>0.83379999999999999</v>
      </c>
      <c r="CP35" s="643">
        <v>6.9672000000000001</v>
      </c>
      <c r="CQ35" s="643">
        <v>6.6520000000000001</v>
      </c>
      <c r="CR35" s="638">
        <v>6.6821000000000002</v>
      </c>
      <c r="CT35" s="618" t="s">
        <v>135</v>
      </c>
      <c r="CU35" s="637">
        <v>2.3534999999999999</v>
      </c>
      <c r="CV35" s="637">
        <v>5.7526000000000002</v>
      </c>
      <c r="CW35" s="637">
        <v>4.6795999999999998</v>
      </c>
      <c r="CX35" s="637">
        <v>8.0526</v>
      </c>
      <c r="CY35" s="637">
        <v>8.4125999999999994</v>
      </c>
      <c r="CZ35" s="637">
        <v>8.8425999999999991</v>
      </c>
      <c r="DA35" s="637">
        <v>8.7811000000000003</v>
      </c>
      <c r="DB35" s="637">
        <v>8.9305000000000003</v>
      </c>
      <c r="DC35" s="637">
        <v>8.7210000000000001</v>
      </c>
      <c r="DD35" s="637">
        <v>8.1629000000000005</v>
      </c>
      <c r="DE35" s="637">
        <v>8.4456000000000007</v>
      </c>
      <c r="DF35" s="643">
        <v>8.4595000000000002</v>
      </c>
      <c r="DG35" s="643">
        <v>8.5033999999999992</v>
      </c>
      <c r="DH35" s="638">
        <v>8.4992000000000001</v>
      </c>
      <c r="DJ35" s="618" t="s">
        <v>135</v>
      </c>
      <c r="DK35" s="637">
        <v>32.2027</v>
      </c>
      <c r="DL35" s="637">
        <v>21.340699999999998</v>
      </c>
      <c r="DM35" s="637">
        <v>20.5169</v>
      </c>
      <c r="DN35" s="637">
        <v>18.041</v>
      </c>
      <c r="DO35" s="637">
        <v>18.093900000000001</v>
      </c>
      <c r="DP35" s="637">
        <v>14.0663</v>
      </c>
      <c r="DQ35" s="637">
        <v>14.1966</v>
      </c>
      <c r="DR35" s="637">
        <v>12.9762</v>
      </c>
      <c r="DS35" s="637">
        <v>12.4663</v>
      </c>
      <c r="DT35" s="637">
        <v>12.513400000000001</v>
      </c>
      <c r="DU35" s="637">
        <v>9.9573999999999998</v>
      </c>
      <c r="DV35" s="643">
        <v>15.718500000000001</v>
      </c>
      <c r="DW35" s="643">
        <v>11.545999999999999</v>
      </c>
      <c r="DX35" s="638">
        <v>11.9443</v>
      </c>
    </row>
    <row r="36" spans="2:128" s="474" customFormat="1" ht="15.75" customHeight="1" x14ac:dyDescent="0.25">
      <c r="B36" s="976" t="s">
        <v>807</v>
      </c>
      <c r="C36" s="989" t="s">
        <v>102</v>
      </c>
      <c r="D36" s="977">
        <v>5558.2484999999997</v>
      </c>
      <c r="E36" s="977">
        <v>6963.0330999999996</v>
      </c>
      <c r="F36" s="977">
        <v>2145.529</v>
      </c>
      <c r="G36" s="977">
        <v>2102.8910999999998</v>
      </c>
      <c r="H36" s="977">
        <v>1896.1012000000001</v>
      </c>
      <c r="I36" s="977">
        <v>1513.559</v>
      </c>
      <c r="J36" s="977">
        <v>1482.1873000000001</v>
      </c>
      <c r="K36" s="977">
        <v>1596.2360000000001</v>
      </c>
      <c r="L36" s="977">
        <v>1584.2775999999999</v>
      </c>
      <c r="M36" s="977">
        <v>1637.8004000000001</v>
      </c>
      <c r="N36" s="978">
        <v>1651.6111000000001</v>
      </c>
      <c r="O36" s="978">
        <v>1571.3846000000001</v>
      </c>
      <c r="P36" s="979">
        <v>1583.6918000000001</v>
      </c>
      <c r="R36" s="976" t="s">
        <v>807</v>
      </c>
      <c r="S36" s="989" t="s">
        <v>102</v>
      </c>
      <c r="T36" s="977">
        <v>3016.5596</v>
      </c>
      <c r="U36" s="977">
        <v>3301.3584999999998</v>
      </c>
      <c r="V36" s="977">
        <v>1510.5410999999999</v>
      </c>
      <c r="W36" s="977">
        <v>1325.0382999999999</v>
      </c>
      <c r="X36" s="977">
        <v>1381.8034</v>
      </c>
      <c r="Y36" s="977">
        <v>1039.2438</v>
      </c>
      <c r="Z36" s="977">
        <v>1015.9267</v>
      </c>
      <c r="AA36" s="977">
        <v>1187.7529</v>
      </c>
      <c r="AB36" s="977">
        <v>1150.3887</v>
      </c>
      <c r="AC36" s="977">
        <v>1226.1188</v>
      </c>
      <c r="AD36" s="978">
        <v>1134.2301</v>
      </c>
      <c r="AE36" s="978">
        <v>1141.1482000000001</v>
      </c>
      <c r="AF36" s="979">
        <v>1140.0869</v>
      </c>
      <c r="AH36" s="976" t="s">
        <v>807</v>
      </c>
      <c r="AI36" s="990" t="s">
        <v>102</v>
      </c>
      <c r="AJ36" s="991">
        <v>54.271799999999999</v>
      </c>
      <c r="AK36" s="991">
        <v>47.412700000000001</v>
      </c>
      <c r="AL36" s="991">
        <v>70.4041</v>
      </c>
      <c r="AM36" s="991">
        <v>63.010300000000001</v>
      </c>
      <c r="AN36" s="991">
        <v>72.876000000000005</v>
      </c>
      <c r="AO36" s="991">
        <v>68.662300000000002</v>
      </c>
      <c r="AP36" s="991">
        <v>68.542400000000001</v>
      </c>
      <c r="AQ36" s="991">
        <v>74.409599999999998</v>
      </c>
      <c r="AR36" s="991">
        <v>72.612799999999993</v>
      </c>
      <c r="AS36" s="991">
        <v>74.863699999999994</v>
      </c>
      <c r="AT36" s="992">
        <v>68.674199999999999</v>
      </c>
      <c r="AU36" s="992">
        <v>72.620599999999996</v>
      </c>
      <c r="AV36" s="993">
        <v>71.989199999999997</v>
      </c>
      <c r="AX36" s="976" t="s">
        <v>807</v>
      </c>
      <c r="AY36" s="990" t="s">
        <v>102</v>
      </c>
      <c r="AZ36" s="991">
        <v>-1.0720000000000001</v>
      </c>
      <c r="BA36" s="991">
        <v>27.188199999999998</v>
      </c>
      <c r="BB36" s="991">
        <v>17.500299999999999</v>
      </c>
      <c r="BC36" s="991">
        <v>22.227799999999998</v>
      </c>
      <c r="BD36" s="991">
        <v>31.184999999999999</v>
      </c>
      <c r="BE36" s="991">
        <v>21.037700000000001</v>
      </c>
      <c r="BF36" s="991">
        <v>26.444700000000001</v>
      </c>
      <c r="BG36" s="991">
        <v>36.659599999999998</v>
      </c>
      <c r="BH36" s="991">
        <v>38.811500000000002</v>
      </c>
      <c r="BI36" s="991">
        <v>42.180900000000001</v>
      </c>
      <c r="BJ36" s="992">
        <v>22.217700000000001</v>
      </c>
      <c r="BK36" s="992">
        <v>35.8202</v>
      </c>
      <c r="BL36" s="993">
        <v>33.643999999999998</v>
      </c>
      <c r="BN36" s="976" t="s">
        <v>807</v>
      </c>
      <c r="BO36" s="990" t="s">
        <v>102</v>
      </c>
      <c r="BP36" s="991">
        <v>7.0232999999999999</v>
      </c>
      <c r="BQ36" s="991">
        <v>50.9726</v>
      </c>
      <c r="BR36" s="991">
        <v>19.03</v>
      </c>
      <c r="BS36" s="991">
        <v>20.5121</v>
      </c>
      <c r="BT36" s="991">
        <v>15.223800000000001</v>
      </c>
      <c r="BU36" s="991">
        <v>22.1936</v>
      </c>
      <c r="BV36" s="991">
        <v>21.38</v>
      </c>
      <c r="BW36" s="991">
        <v>18.800599999999999</v>
      </c>
      <c r="BX36" s="991">
        <v>19.877700000000001</v>
      </c>
      <c r="BY36" s="991">
        <v>17.0169</v>
      </c>
      <c r="BZ36" s="992">
        <v>21.008800000000001</v>
      </c>
      <c r="CA36" s="992">
        <v>19.440100000000001</v>
      </c>
      <c r="CB36" s="993">
        <v>19.691099999999999</v>
      </c>
      <c r="CD36" s="976" t="s">
        <v>807</v>
      </c>
      <c r="CE36" s="990" t="s">
        <v>102</v>
      </c>
      <c r="CF36" s="991">
        <v>6.3089000000000004</v>
      </c>
      <c r="CG36" s="991">
        <v>2.8572000000000002</v>
      </c>
      <c r="CH36" s="991">
        <v>12.145899999999999</v>
      </c>
      <c r="CI36" s="991">
        <v>11.9863</v>
      </c>
      <c r="CJ36" s="991">
        <v>13.176600000000001</v>
      </c>
      <c r="CK36" s="991">
        <v>18.965599999999998</v>
      </c>
      <c r="CL36" s="991">
        <v>18.6754</v>
      </c>
      <c r="CM36" s="991">
        <v>14.603199999999999</v>
      </c>
      <c r="CN36" s="991">
        <v>17.2242</v>
      </c>
      <c r="CO36" s="991">
        <v>16.047699999999999</v>
      </c>
      <c r="CP36" s="992">
        <v>16.854900000000001</v>
      </c>
      <c r="CQ36" s="992">
        <v>16.514700000000001</v>
      </c>
      <c r="CR36" s="993">
        <v>16.569099999999999</v>
      </c>
      <c r="CT36" s="976" t="s">
        <v>807</v>
      </c>
      <c r="CU36" s="990" t="s">
        <v>102</v>
      </c>
      <c r="CV36" s="991">
        <v>2.2948</v>
      </c>
      <c r="CW36" s="991">
        <v>2.3E-2</v>
      </c>
      <c r="CX36" s="991">
        <v>2.1065</v>
      </c>
      <c r="CY36" s="991">
        <v>1.0122</v>
      </c>
      <c r="CZ36" s="991">
        <v>2.7423000000000002</v>
      </c>
      <c r="DA36" s="991">
        <v>1.6728000000000001</v>
      </c>
      <c r="DB36" s="991">
        <v>2.2105000000000001</v>
      </c>
      <c r="DC36" s="991">
        <v>2.0222000000000002</v>
      </c>
      <c r="DD36" s="991">
        <v>1.5948</v>
      </c>
      <c r="DE36" s="991">
        <v>2.6991999999999998</v>
      </c>
      <c r="DF36" s="992">
        <v>1.7789999999999999</v>
      </c>
      <c r="DG36" s="992">
        <v>2.0362</v>
      </c>
      <c r="DH36" s="993">
        <v>1.9950000000000001</v>
      </c>
      <c r="DJ36" s="976" t="s">
        <v>807</v>
      </c>
      <c r="DK36" s="990" t="s">
        <v>102</v>
      </c>
      <c r="DL36" s="991">
        <v>35.464399999999998</v>
      </c>
      <c r="DM36" s="991">
        <v>36.9636</v>
      </c>
      <c r="DN36" s="991">
        <v>13.031000000000001</v>
      </c>
      <c r="DO36" s="991">
        <v>9.0258000000000003</v>
      </c>
      <c r="DP36" s="991">
        <v>6.2906000000000004</v>
      </c>
      <c r="DQ36" s="991">
        <v>9.9079999999999995</v>
      </c>
      <c r="DR36" s="991">
        <v>10.391299999999999</v>
      </c>
      <c r="DS36" s="991">
        <v>8.9221000000000004</v>
      </c>
      <c r="DT36" s="991">
        <v>11.8474</v>
      </c>
      <c r="DU36" s="991">
        <v>15.0176</v>
      </c>
      <c r="DV36" s="992">
        <v>9.8140000000000001</v>
      </c>
      <c r="DW36" s="992">
        <v>11.0237</v>
      </c>
      <c r="DX36" s="993">
        <v>10.8302</v>
      </c>
    </row>
    <row r="37" spans="2:128" s="465" customFormat="1" ht="15.75" customHeight="1" x14ac:dyDescent="0.25">
      <c r="B37" s="850" t="s">
        <v>811</v>
      </c>
      <c r="C37" s="619" t="s">
        <v>102</v>
      </c>
      <c r="D37" s="619" t="s">
        <v>102</v>
      </c>
      <c r="E37" s="619" t="s">
        <v>102</v>
      </c>
      <c r="F37" s="619">
        <v>2627.6269000000002</v>
      </c>
      <c r="G37" s="619">
        <v>2097.7089999999998</v>
      </c>
      <c r="H37" s="619">
        <v>2176.2799</v>
      </c>
      <c r="I37" s="619">
        <v>1519.4853000000001</v>
      </c>
      <c r="J37" s="619">
        <v>1965.6833999999999</v>
      </c>
      <c r="K37" s="619">
        <v>1845.3943999999999</v>
      </c>
      <c r="L37" s="619">
        <v>1767.3689999999999</v>
      </c>
      <c r="M37" s="619" t="s">
        <v>102</v>
      </c>
      <c r="N37" s="620">
        <v>1728.3255999999999</v>
      </c>
      <c r="O37" s="620">
        <v>1878.6999000000001</v>
      </c>
      <c r="P37" s="621">
        <v>1844.9532999999999</v>
      </c>
      <c r="R37" s="850" t="s">
        <v>811</v>
      </c>
      <c r="S37" s="619" t="s">
        <v>102</v>
      </c>
      <c r="T37" s="619" t="s">
        <v>102</v>
      </c>
      <c r="U37" s="619" t="s">
        <v>102</v>
      </c>
      <c r="V37" s="619">
        <v>2092.1286</v>
      </c>
      <c r="W37" s="619">
        <v>1349.5255999999999</v>
      </c>
      <c r="X37" s="619">
        <v>1668.8832</v>
      </c>
      <c r="Y37" s="619">
        <v>1154.9748</v>
      </c>
      <c r="Z37" s="619">
        <v>1380.0619999999999</v>
      </c>
      <c r="AA37" s="619">
        <v>1447.5595000000001</v>
      </c>
      <c r="AB37" s="619">
        <v>1371.9765</v>
      </c>
      <c r="AC37" s="619" t="s">
        <v>102</v>
      </c>
      <c r="AD37" s="620">
        <v>1306.0142000000001</v>
      </c>
      <c r="AE37" s="620">
        <v>1407.7119</v>
      </c>
      <c r="AF37" s="621">
        <v>1384.8892000000001</v>
      </c>
      <c r="AH37" s="850" t="s">
        <v>811</v>
      </c>
      <c r="AI37" s="637" t="s">
        <v>102</v>
      </c>
      <c r="AJ37" s="637" t="s">
        <v>102</v>
      </c>
      <c r="AK37" s="637" t="s">
        <v>102</v>
      </c>
      <c r="AL37" s="637">
        <v>79.620500000000007</v>
      </c>
      <c r="AM37" s="637">
        <v>64.333299999999994</v>
      </c>
      <c r="AN37" s="637">
        <v>76.685100000000006</v>
      </c>
      <c r="AO37" s="637">
        <v>76.010900000000007</v>
      </c>
      <c r="AP37" s="637">
        <v>70.207700000000003</v>
      </c>
      <c r="AQ37" s="637">
        <v>78.441699999999997</v>
      </c>
      <c r="AR37" s="637">
        <v>77.628200000000007</v>
      </c>
      <c r="AS37" s="637" t="s">
        <v>102</v>
      </c>
      <c r="AT37" s="643">
        <v>75.565299999999993</v>
      </c>
      <c r="AU37" s="643">
        <v>74.930099999999996</v>
      </c>
      <c r="AV37" s="638">
        <v>75.063599999999994</v>
      </c>
      <c r="AX37" s="850" t="s">
        <v>811</v>
      </c>
      <c r="AY37" s="637" t="s">
        <v>102</v>
      </c>
      <c r="AZ37" s="637" t="s">
        <v>102</v>
      </c>
      <c r="BA37" s="637" t="s">
        <v>102</v>
      </c>
      <c r="BB37" s="637">
        <v>17.0273</v>
      </c>
      <c r="BC37" s="637">
        <v>20.114000000000001</v>
      </c>
      <c r="BD37" s="637">
        <v>39.091999999999999</v>
      </c>
      <c r="BE37" s="637">
        <v>28.758299999999998</v>
      </c>
      <c r="BF37" s="637">
        <v>34.224200000000003</v>
      </c>
      <c r="BG37" s="637">
        <v>39.1995</v>
      </c>
      <c r="BH37" s="637">
        <v>39.397300000000001</v>
      </c>
      <c r="BI37" s="637" t="s">
        <v>102</v>
      </c>
      <c r="BJ37" s="643">
        <v>28.786000000000001</v>
      </c>
      <c r="BK37" s="643">
        <v>37.192599999999999</v>
      </c>
      <c r="BL37" s="638">
        <v>35.4253</v>
      </c>
      <c r="BN37" s="850" t="s">
        <v>811</v>
      </c>
      <c r="BO37" s="637" t="s">
        <v>102</v>
      </c>
      <c r="BP37" s="637" t="s">
        <v>102</v>
      </c>
      <c r="BQ37" s="637" t="s">
        <v>102</v>
      </c>
      <c r="BR37" s="637">
        <v>10.797700000000001</v>
      </c>
      <c r="BS37" s="637">
        <v>17.346699999999998</v>
      </c>
      <c r="BT37" s="637">
        <v>13.679399999999999</v>
      </c>
      <c r="BU37" s="637">
        <v>16.001100000000001</v>
      </c>
      <c r="BV37" s="637">
        <v>16.3644</v>
      </c>
      <c r="BW37" s="637">
        <v>15.049799999999999</v>
      </c>
      <c r="BX37" s="637">
        <v>16.5061</v>
      </c>
      <c r="BY37" s="637" t="s">
        <v>102</v>
      </c>
      <c r="BZ37" s="643">
        <v>15.150700000000001</v>
      </c>
      <c r="CA37" s="643">
        <v>15.8316</v>
      </c>
      <c r="CB37" s="638">
        <v>15.688499999999999</v>
      </c>
      <c r="CD37" s="850" t="s">
        <v>811</v>
      </c>
      <c r="CE37" s="637" t="s">
        <v>102</v>
      </c>
      <c r="CF37" s="637" t="s">
        <v>102</v>
      </c>
      <c r="CG37" s="637" t="s">
        <v>102</v>
      </c>
      <c r="CH37" s="637">
        <v>8.1575000000000006</v>
      </c>
      <c r="CI37" s="637">
        <v>14.9336</v>
      </c>
      <c r="CJ37" s="637">
        <v>11.997999999999999</v>
      </c>
      <c r="CK37" s="637">
        <v>14.1059</v>
      </c>
      <c r="CL37" s="637">
        <v>15.0824</v>
      </c>
      <c r="CM37" s="637">
        <v>11.3238</v>
      </c>
      <c r="CN37" s="637">
        <v>14.6465</v>
      </c>
      <c r="CO37" s="637" t="s">
        <v>102</v>
      </c>
      <c r="CP37" s="643">
        <v>13.1778</v>
      </c>
      <c r="CQ37" s="643">
        <v>13.418900000000001</v>
      </c>
      <c r="CR37" s="638">
        <v>13.3683</v>
      </c>
      <c r="CT37" s="850" t="s">
        <v>811</v>
      </c>
      <c r="CU37" s="637" t="s">
        <v>102</v>
      </c>
      <c r="CV37" s="637" t="s">
        <v>102</v>
      </c>
      <c r="CW37" s="637" t="s">
        <v>102</v>
      </c>
      <c r="CX37" s="637">
        <v>3.9009999999999998</v>
      </c>
      <c r="CY37" s="637">
        <v>0.82189999999999996</v>
      </c>
      <c r="CZ37" s="637">
        <v>4.8118999999999996</v>
      </c>
      <c r="DA37" s="637">
        <v>1.9051</v>
      </c>
      <c r="DB37" s="637">
        <v>2.3929</v>
      </c>
      <c r="DC37" s="637">
        <v>1.7292000000000001</v>
      </c>
      <c r="DD37" s="637">
        <v>0.26</v>
      </c>
      <c r="DE37" s="637" t="s">
        <v>102</v>
      </c>
      <c r="DF37" s="643">
        <v>2.5590999999999999</v>
      </c>
      <c r="DG37" s="643">
        <v>1.7563</v>
      </c>
      <c r="DH37" s="638">
        <v>1.9251</v>
      </c>
      <c r="DJ37" s="850" t="s">
        <v>811</v>
      </c>
      <c r="DK37" s="637" t="s">
        <v>102</v>
      </c>
      <c r="DL37" s="637" t="s">
        <v>102</v>
      </c>
      <c r="DM37" s="637" t="s">
        <v>102</v>
      </c>
      <c r="DN37" s="637">
        <v>25.2836</v>
      </c>
      <c r="DO37" s="637">
        <v>25.504000000000001</v>
      </c>
      <c r="DP37" s="637">
        <v>6.9644000000000004</v>
      </c>
      <c r="DQ37" s="637">
        <v>11.1534</v>
      </c>
      <c r="DR37" s="637">
        <v>14.7285</v>
      </c>
      <c r="DS37" s="637">
        <v>11.0677</v>
      </c>
      <c r="DT37" s="637">
        <v>4.2561</v>
      </c>
      <c r="DU37" s="637" t="s">
        <v>102</v>
      </c>
      <c r="DV37" s="643">
        <v>12.9649</v>
      </c>
      <c r="DW37" s="643">
        <v>11.432700000000001</v>
      </c>
      <c r="DX37" s="638">
        <v>11.754899999999999</v>
      </c>
    </row>
    <row r="38" spans="2:128" s="465" customFormat="1" ht="15.75" customHeight="1" x14ac:dyDescent="0.25">
      <c r="B38" s="851" t="s">
        <v>812</v>
      </c>
      <c r="C38" s="623" t="s">
        <v>102</v>
      </c>
      <c r="D38" s="623" t="s">
        <v>102</v>
      </c>
      <c r="E38" s="623" t="s">
        <v>102</v>
      </c>
      <c r="F38" s="623">
        <v>2299.8733999999999</v>
      </c>
      <c r="G38" s="623">
        <v>1797.4564</v>
      </c>
      <c r="H38" s="623">
        <v>1848.2084</v>
      </c>
      <c r="I38" s="623">
        <v>1635.1135999999999</v>
      </c>
      <c r="J38" s="623">
        <v>1493.0337</v>
      </c>
      <c r="K38" s="623">
        <v>1832.1423</v>
      </c>
      <c r="L38" s="623">
        <v>2190.4385000000002</v>
      </c>
      <c r="M38" s="623" t="s">
        <v>102</v>
      </c>
      <c r="N38" s="624">
        <v>1761.6188</v>
      </c>
      <c r="O38" s="624">
        <v>1768.2592</v>
      </c>
      <c r="P38" s="609">
        <v>1766.5059000000001</v>
      </c>
      <c r="R38" s="851" t="s">
        <v>812</v>
      </c>
      <c r="S38" s="623" t="s">
        <v>102</v>
      </c>
      <c r="T38" s="623" t="s">
        <v>102</v>
      </c>
      <c r="U38" s="623" t="s">
        <v>102</v>
      </c>
      <c r="V38" s="623">
        <v>1619.7197000000001</v>
      </c>
      <c r="W38" s="623">
        <v>1336.3034</v>
      </c>
      <c r="X38" s="623">
        <v>1343.9431999999999</v>
      </c>
      <c r="Y38" s="623">
        <v>1258.2330999999999</v>
      </c>
      <c r="Z38" s="623">
        <v>1167.8633</v>
      </c>
      <c r="AA38" s="623">
        <v>1463.4213</v>
      </c>
      <c r="AB38" s="623">
        <v>1625.7751000000001</v>
      </c>
      <c r="AC38" s="623" t="s">
        <v>102</v>
      </c>
      <c r="AD38" s="624">
        <v>1319.2942</v>
      </c>
      <c r="AE38" s="624">
        <v>1365.3625999999999</v>
      </c>
      <c r="AF38" s="609">
        <v>1353.1986999999999</v>
      </c>
      <c r="AH38" s="851" t="s">
        <v>812</v>
      </c>
      <c r="AI38" s="639" t="s">
        <v>102</v>
      </c>
      <c r="AJ38" s="639" t="s">
        <v>102</v>
      </c>
      <c r="AK38" s="639" t="s">
        <v>102</v>
      </c>
      <c r="AL38" s="639">
        <v>70.426500000000004</v>
      </c>
      <c r="AM38" s="639">
        <v>74.344099999999997</v>
      </c>
      <c r="AN38" s="639">
        <v>72.715999999999994</v>
      </c>
      <c r="AO38" s="639">
        <v>76.950800000000001</v>
      </c>
      <c r="AP38" s="639">
        <v>78.220799999999997</v>
      </c>
      <c r="AQ38" s="639">
        <v>79.874899999999997</v>
      </c>
      <c r="AR38" s="639">
        <v>74.221400000000003</v>
      </c>
      <c r="AS38" s="639" t="s">
        <v>102</v>
      </c>
      <c r="AT38" s="644">
        <v>74.891000000000005</v>
      </c>
      <c r="AU38" s="644">
        <v>77.215100000000007</v>
      </c>
      <c r="AV38" s="640">
        <v>76.603099999999998</v>
      </c>
      <c r="AX38" s="851" t="s">
        <v>812</v>
      </c>
      <c r="AY38" s="639" t="s">
        <v>102</v>
      </c>
      <c r="AZ38" s="639" t="s">
        <v>102</v>
      </c>
      <c r="BA38" s="639" t="s">
        <v>102</v>
      </c>
      <c r="BB38" s="639">
        <v>22.310700000000001</v>
      </c>
      <c r="BC38" s="639">
        <v>24.922000000000001</v>
      </c>
      <c r="BD38" s="639">
        <v>28.872399999999999</v>
      </c>
      <c r="BE38" s="639">
        <v>26.9984</v>
      </c>
      <c r="BF38" s="639">
        <v>27.8994</v>
      </c>
      <c r="BG38" s="639">
        <v>41.779600000000002</v>
      </c>
      <c r="BH38" s="639">
        <v>43.737099999999998</v>
      </c>
      <c r="BI38" s="639" t="s">
        <v>102</v>
      </c>
      <c r="BJ38" s="644">
        <v>26.6508</v>
      </c>
      <c r="BK38" s="644">
        <v>36.756900000000002</v>
      </c>
      <c r="BL38" s="640">
        <v>34.0959</v>
      </c>
      <c r="BN38" s="851" t="s">
        <v>812</v>
      </c>
      <c r="BO38" s="639" t="s">
        <v>102</v>
      </c>
      <c r="BP38" s="639" t="s">
        <v>102</v>
      </c>
      <c r="BQ38" s="639" t="s">
        <v>102</v>
      </c>
      <c r="BR38" s="639">
        <v>20.184799999999999</v>
      </c>
      <c r="BS38" s="639">
        <v>14.4421</v>
      </c>
      <c r="BT38" s="639">
        <v>14.747400000000001</v>
      </c>
      <c r="BU38" s="639">
        <v>15.200200000000001</v>
      </c>
      <c r="BV38" s="639">
        <v>16.006599999999999</v>
      </c>
      <c r="BW38" s="639">
        <v>14.350300000000001</v>
      </c>
      <c r="BX38" s="639">
        <v>18.1356</v>
      </c>
      <c r="BY38" s="639" t="s">
        <v>102</v>
      </c>
      <c r="BZ38" s="644">
        <v>15.6372</v>
      </c>
      <c r="CA38" s="644">
        <v>16.3569</v>
      </c>
      <c r="CB38" s="640">
        <v>16.167400000000001</v>
      </c>
      <c r="CD38" s="851" t="s">
        <v>812</v>
      </c>
      <c r="CE38" s="639" t="s">
        <v>102</v>
      </c>
      <c r="CF38" s="639" t="s">
        <v>102</v>
      </c>
      <c r="CG38" s="639" t="s">
        <v>102</v>
      </c>
      <c r="CH38" s="639">
        <v>8.2664000000000009</v>
      </c>
      <c r="CI38" s="639">
        <v>11.7593</v>
      </c>
      <c r="CJ38" s="639">
        <v>12.206300000000001</v>
      </c>
      <c r="CK38" s="639">
        <v>13.856999999999999</v>
      </c>
      <c r="CL38" s="639">
        <v>14.7569</v>
      </c>
      <c r="CM38" s="639">
        <v>10.552199999999999</v>
      </c>
      <c r="CN38" s="639">
        <v>14.2545</v>
      </c>
      <c r="CO38" s="639" t="s">
        <v>102</v>
      </c>
      <c r="CP38" s="644">
        <v>12.569100000000001</v>
      </c>
      <c r="CQ38" s="644">
        <v>13.5777</v>
      </c>
      <c r="CR38" s="640">
        <v>13.312200000000001</v>
      </c>
      <c r="CT38" s="851" t="s">
        <v>812</v>
      </c>
      <c r="CU38" s="639" t="s">
        <v>102</v>
      </c>
      <c r="CV38" s="639" t="s">
        <v>102</v>
      </c>
      <c r="CW38" s="639" t="s">
        <v>102</v>
      </c>
      <c r="CX38" s="639">
        <v>1.5642</v>
      </c>
      <c r="CY38" s="639">
        <v>1.6129</v>
      </c>
      <c r="CZ38" s="639">
        <v>1.655</v>
      </c>
      <c r="DA38" s="639">
        <v>0.96479999999999999</v>
      </c>
      <c r="DB38" s="639">
        <v>1.4558</v>
      </c>
      <c r="DC38" s="639">
        <v>1.2748999999999999</v>
      </c>
      <c r="DD38" s="639">
        <v>0.81100000000000005</v>
      </c>
      <c r="DE38" s="639" t="s">
        <v>102</v>
      </c>
      <c r="DF38" s="644">
        <v>1.2650999999999999</v>
      </c>
      <c r="DG38" s="644">
        <v>1.1869000000000001</v>
      </c>
      <c r="DH38" s="640">
        <v>1.2074</v>
      </c>
      <c r="DJ38" s="851" t="s">
        <v>812</v>
      </c>
      <c r="DK38" s="639" t="s">
        <v>102</v>
      </c>
      <c r="DL38" s="639" t="s">
        <v>102</v>
      </c>
      <c r="DM38" s="639" t="s">
        <v>102</v>
      </c>
      <c r="DN38" s="639">
        <v>5.8630000000000004</v>
      </c>
      <c r="DO38" s="639">
        <v>4.1013999999999999</v>
      </c>
      <c r="DP38" s="639">
        <v>5.3327</v>
      </c>
      <c r="DQ38" s="639">
        <v>9.5998999999999999</v>
      </c>
      <c r="DR38" s="639">
        <v>7.9641999999999999</v>
      </c>
      <c r="DS38" s="639">
        <v>5.0537000000000001</v>
      </c>
      <c r="DT38" s="639">
        <v>12.712999999999999</v>
      </c>
      <c r="DU38" s="639" t="s">
        <v>102</v>
      </c>
      <c r="DV38" s="644">
        <v>7.5919999999999996</v>
      </c>
      <c r="DW38" s="644">
        <v>8.9326000000000008</v>
      </c>
      <c r="DX38" s="640">
        <v>8.5795999999999992</v>
      </c>
    </row>
    <row r="39" spans="2:128" s="465" customFormat="1" ht="15.75" customHeight="1" x14ac:dyDescent="0.25">
      <c r="B39" s="850" t="s">
        <v>813</v>
      </c>
      <c r="C39" s="619" t="s">
        <v>102</v>
      </c>
      <c r="D39" s="619">
        <v>5558.2484999999997</v>
      </c>
      <c r="E39" s="619">
        <v>6963.0330999999996</v>
      </c>
      <c r="F39" s="619">
        <v>1443.3108</v>
      </c>
      <c r="G39" s="619">
        <v>2405.6669000000002</v>
      </c>
      <c r="H39" s="619">
        <v>1313.6889000000001</v>
      </c>
      <c r="I39" s="619">
        <v>1291.7817</v>
      </c>
      <c r="J39" s="619">
        <v>1170.4105999999999</v>
      </c>
      <c r="K39" s="619">
        <v>1283.1976999999999</v>
      </c>
      <c r="L39" s="619">
        <v>1511.5438999999999</v>
      </c>
      <c r="M39" s="619" t="s">
        <v>102</v>
      </c>
      <c r="N39" s="620">
        <v>1570.2025000000001</v>
      </c>
      <c r="O39" s="620">
        <v>1333.2627</v>
      </c>
      <c r="P39" s="621">
        <v>1378.3733</v>
      </c>
      <c r="R39" s="850" t="s">
        <v>813</v>
      </c>
      <c r="S39" s="619" t="s">
        <v>102</v>
      </c>
      <c r="T39" s="619">
        <v>3016.5596</v>
      </c>
      <c r="U39" s="619">
        <v>3301.3584999999998</v>
      </c>
      <c r="V39" s="619">
        <v>780.80229999999995</v>
      </c>
      <c r="W39" s="619">
        <v>1299.1968999999999</v>
      </c>
      <c r="X39" s="619">
        <v>730.01729999999998</v>
      </c>
      <c r="Y39" s="619">
        <v>636.62739999999997</v>
      </c>
      <c r="Z39" s="619">
        <v>746.81569999999999</v>
      </c>
      <c r="AA39" s="619">
        <v>916.30370000000005</v>
      </c>
      <c r="AB39" s="619">
        <v>1106.5888</v>
      </c>
      <c r="AC39" s="619" t="s">
        <v>102</v>
      </c>
      <c r="AD39" s="620">
        <v>807.54729999999995</v>
      </c>
      <c r="AE39" s="620">
        <v>947.95849999999996</v>
      </c>
      <c r="AF39" s="621">
        <v>921.22590000000002</v>
      </c>
      <c r="AH39" s="850" t="s">
        <v>813</v>
      </c>
      <c r="AI39" s="637" t="s">
        <v>102</v>
      </c>
      <c r="AJ39" s="637">
        <v>54.271799999999999</v>
      </c>
      <c r="AK39" s="637">
        <v>47.412700000000001</v>
      </c>
      <c r="AL39" s="637">
        <v>54.097999999999999</v>
      </c>
      <c r="AM39" s="637">
        <v>54.005699999999997</v>
      </c>
      <c r="AN39" s="637">
        <v>55.57</v>
      </c>
      <c r="AO39" s="637">
        <v>49.282899999999998</v>
      </c>
      <c r="AP39" s="637">
        <v>63.808</v>
      </c>
      <c r="AQ39" s="637">
        <v>71.407799999999995</v>
      </c>
      <c r="AR39" s="637">
        <v>73.209199999999996</v>
      </c>
      <c r="AS39" s="637" t="s">
        <v>102</v>
      </c>
      <c r="AT39" s="643">
        <v>51.429499999999997</v>
      </c>
      <c r="AU39" s="643">
        <v>71.100700000000003</v>
      </c>
      <c r="AV39" s="638">
        <v>66.834299999999999</v>
      </c>
      <c r="AX39" s="850" t="s">
        <v>813</v>
      </c>
      <c r="AY39" s="637" t="s">
        <v>102</v>
      </c>
      <c r="AZ39" s="637">
        <v>-1.0720000000000001</v>
      </c>
      <c r="BA39" s="637">
        <v>27.188199999999998</v>
      </c>
      <c r="BB39" s="637">
        <v>6.6505999999999998</v>
      </c>
      <c r="BC39" s="637">
        <v>21.366099999999999</v>
      </c>
      <c r="BD39" s="637">
        <v>8.9352999999999998</v>
      </c>
      <c r="BE39" s="637">
        <v>5.3893000000000004</v>
      </c>
      <c r="BF39" s="637">
        <v>15.2875</v>
      </c>
      <c r="BG39" s="637">
        <v>26.6188</v>
      </c>
      <c r="BH39" s="637">
        <v>35.250300000000003</v>
      </c>
      <c r="BI39" s="637" t="s">
        <v>102</v>
      </c>
      <c r="BJ39" s="643">
        <v>10.8658</v>
      </c>
      <c r="BK39" s="643">
        <v>28.082599999999999</v>
      </c>
      <c r="BL39" s="638">
        <v>24.348500000000001</v>
      </c>
      <c r="BN39" s="850" t="s">
        <v>813</v>
      </c>
      <c r="BO39" s="637" t="s">
        <v>102</v>
      </c>
      <c r="BP39" s="637">
        <v>7.0232999999999999</v>
      </c>
      <c r="BQ39" s="637">
        <v>50.9726</v>
      </c>
      <c r="BR39" s="637">
        <v>30.741700000000002</v>
      </c>
      <c r="BS39" s="637">
        <v>26.628599999999999</v>
      </c>
      <c r="BT39" s="637">
        <v>25.978400000000001</v>
      </c>
      <c r="BU39" s="637">
        <v>47.083199999999998</v>
      </c>
      <c r="BV39" s="637">
        <v>27.962199999999999</v>
      </c>
      <c r="BW39" s="637">
        <v>25.105399999999999</v>
      </c>
      <c r="BX39" s="637">
        <v>23.985800000000001</v>
      </c>
      <c r="BY39" s="637" t="s">
        <v>102</v>
      </c>
      <c r="BZ39" s="643">
        <v>38.288400000000003</v>
      </c>
      <c r="CA39" s="643">
        <v>25.0779</v>
      </c>
      <c r="CB39" s="638">
        <v>27.943000000000001</v>
      </c>
      <c r="CD39" s="850" t="s">
        <v>813</v>
      </c>
      <c r="CE39" s="637" t="s">
        <v>102</v>
      </c>
      <c r="CF39" s="637">
        <v>6.3089000000000004</v>
      </c>
      <c r="CG39" s="637">
        <v>2.8572000000000002</v>
      </c>
      <c r="CH39" s="637">
        <v>28.601900000000001</v>
      </c>
      <c r="CI39" s="637">
        <v>10.6004</v>
      </c>
      <c r="CJ39" s="637">
        <v>25.572199999999999</v>
      </c>
      <c r="CK39" s="637">
        <v>46.076999999999998</v>
      </c>
      <c r="CL39" s="637">
        <v>24.9649</v>
      </c>
      <c r="CM39" s="637">
        <v>21.5871</v>
      </c>
      <c r="CN39" s="637">
        <v>21.2316</v>
      </c>
      <c r="CO39" s="637" t="s">
        <v>102</v>
      </c>
      <c r="CP39" s="643">
        <v>31.238499999999998</v>
      </c>
      <c r="CQ39" s="643">
        <v>21.8675</v>
      </c>
      <c r="CR39" s="638">
        <v>23.899899999999999</v>
      </c>
      <c r="CT39" s="850" t="s">
        <v>813</v>
      </c>
      <c r="CU39" s="637" t="s">
        <v>102</v>
      </c>
      <c r="CV39" s="637">
        <v>2.2948</v>
      </c>
      <c r="CW39" s="637">
        <v>2.3E-2</v>
      </c>
      <c r="CX39" s="637">
        <v>0.25929999999999997</v>
      </c>
      <c r="CY39" s="637">
        <v>0.67220000000000002</v>
      </c>
      <c r="CZ39" s="637">
        <v>0.24679999999999999</v>
      </c>
      <c r="DA39" s="637">
        <v>0.71399999999999997</v>
      </c>
      <c r="DB39" s="637">
        <v>3.0110000000000001</v>
      </c>
      <c r="DC39" s="637">
        <v>0.42730000000000001</v>
      </c>
      <c r="DD39" s="637">
        <v>0.63859999999999995</v>
      </c>
      <c r="DE39" s="637" t="s">
        <v>102</v>
      </c>
      <c r="DF39" s="643">
        <v>0.61309999999999998</v>
      </c>
      <c r="DG39" s="643">
        <v>0.79790000000000005</v>
      </c>
      <c r="DH39" s="638">
        <v>0.75780000000000003</v>
      </c>
      <c r="DJ39" s="850" t="s">
        <v>813</v>
      </c>
      <c r="DK39" s="637" t="s">
        <v>102</v>
      </c>
      <c r="DL39" s="637">
        <v>35.464399999999998</v>
      </c>
      <c r="DM39" s="637">
        <v>36.9636</v>
      </c>
      <c r="DN39" s="637">
        <v>8.8353000000000002</v>
      </c>
      <c r="DO39" s="637">
        <v>3.9569999999999999</v>
      </c>
      <c r="DP39" s="637">
        <v>9.6471999999999998</v>
      </c>
      <c r="DQ39" s="637">
        <v>11.5456</v>
      </c>
      <c r="DR39" s="637">
        <v>5.3087999999999997</v>
      </c>
      <c r="DS39" s="637">
        <v>1.4097</v>
      </c>
      <c r="DT39" s="637">
        <v>12.6663</v>
      </c>
      <c r="DU39" s="637" t="s">
        <v>102</v>
      </c>
      <c r="DV39" s="643">
        <v>10.417</v>
      </c>
      <c r="DW39" s="643">
        <v>5.5044000000000004</v>
      </c>
      <c r="DX39" s="638">
        <v>6.5697999999999999</v>
      </c>
    </row>
    <row r="40" spans="2:128" s="465" customFormat="1" ht="15.75" customHeight="1" x14ac:dyDescent="0.25">
      <c r="B40" s="851" t="s">
        <v>814</v>
      </c>
      <c r="C40" s="623" t="s">
        <v>102</v>
      </c>
      <c r="D40" s="623" t="s">
        <v>102</v>
      </c>
      <c r="E40" s="623" t="s">
        <v>102</v>
      </c>
      <c r="F40" s="623" t="s">
        <v>102</v>
      </c>
      <c r="G40" s="623" t="s">
        <v>102</v>
      </c>
      <c r="H40" s="623" t="s">
        <v>102</v>
      </c>
      <c r="I40" s="623">
        <v>1967.1162999999999</v>
      </c>
      <c r="J40" s="623">
        <v>1581.0619999999999</v>
      </c>
      <c r="K40" s="623">
        <v>1682.3122000000001</v>
      </c>
      <c r="L40" s="623">
        <v>1581.7958000000001</v>
      </c>
      <c r="M40" s="623">
        <v>1637.8004000000001</v>
      </c>
      <c r="N40" s="624">
        <v>1967.1162999999999</v>
      </c>
      <c r="O40" s="624">
        <v>1628.1841999999999</v>
      </c>
      <c r="P40" s="609">
        <v>1645.8467000000001</v>
      </c>
      <c r="R40" s="851" t="s">
        <v>814</v>
      </c>
      <c r="S40" s="623" t="s">
        <v>102</v>
      </c>
      <c r="T40" s="623" t="s">
        <v>102</v>
      </c>
      <c r="U40" s="623" t="s">
        <v>102</v>
      </c>
      <c r="V40" s="623" t="s">
        <v>102</v>
      </c>
      <c r="W40" s="623" t="s">
        <v>102</v>
      </c>
      <c r="X40" s="623" t="s">
        <v>102</v>
      </c>
      <c r="Y40" s="623">
        <v>1427.0065</v>
      </c>
      <c r="Z40" s="623">
        <v>1142.6148000000001</v>
      </c>
      <c r="AA40" s="623">
        <v>1239.4215999999999</v>
      </c>
      <c r="AB40" s="623">
        <v>1180.6485</v>
      </c>
      <c r="AC40" s="623">
        <v>1226.1188</v>
      </c>
      <c r="AD40" s="624">
        <v>1427.0065</v>
      </c>
      <c r="AE40" s="624">
        <v>1209.4229</v>
      </c>
      <c r="AF40" s="609">
        <v>1220.7616</v>
      </c>
      <c r="AH40" s="851" t="s">
        <v>814</v>
      </c>
      <c r="AI40" s="639" t="s">
        <v>102</v>
      </c>
      <c r="AJ40" s="639" t="s">
        <v>102</v>
      </c>
      <c r="AK40" s="639" t="s">
        <v>102</v>
      </c>
      <c r="AL40" s="639" t="s">
        <v>102</v>
      </c>
      <c r="AM40" s="639" t="s">
        <v>102</v>
      </c>
      <c r="AN40" s="639" t="s">
        <v>102</v>
      </c>
      <c r="AO40" s="639">
        <v>72.543099999999995</v>
      </c>
      <c r="AP40" s="639">
        <v>72.268799999999999</v>
      </c>
      <c r="AQ40" s="639">
        <v>73.673699999999997</v>
      </c>
      <c r="AR40" s="639">
        <v>74.639799999999994</v>
      </c>
      <c r="AS40" s="639">
        <v>74.863699999999994</v>
      </c>
      <c r="AT40" s="644">
        <v>72.543099999999995</v>
      </c>
      <c r="AU40" s="644">
        <v>74.280500000000004</v>
      </c>
      <c r="AV40" s="640">
        <v>74.172300000000007</v>
      </c>
      <c r="AX40" s="851" t="s">
        <v>814</v>
      </c>
      <c r="AY40" s="639" t="s">
        <v>102</v>
      </c>
      <c r="AZ40" s="639" t="s">
        <v>102</v>
      </c>
      <c r="BA40" s="639" t="s">
        <v>102</v>
      </c>
      <c r="BB40" s="639" t="s">
        <v>102</v>
      </c>
      <c r="BC40" s="639" t="s">
        <v>102</v>
      </c>
      <c r="BD40" s="639" t="s">
        <v>102</v>
      </c>
      <c r="BE40" s="639">
        <v>19.967199999999998</v>
      </c>
      <c r="BF40" s="639">
        <v>24.480499999999999</v>
      </c>
      <c r="BG40" s="639">
        <v>39.460900000000002</v>
      </c>
      <c r="BH40" s="639">
        <v>41.381700000000002</v>
      </c>
      <c r="BI40" s="639">
        <v>42.180900000000001</v>
      </c>
      <c r="BJ40" s="644">
        <v>19.967199999999998</v>
      </c>
      <c r="BK40" s="644">
        <v>40.039700000000003</v>
      </c>
      <c r="BL40" s="640">
        <v>38.789499999999997</v>
      </c>
      <c r="BN40" s="851" t="s">
        <v>814</v>
      </c>
      <c r="BO40" s="639" t="s">
        <v>102</v>
      </c>
      <c r="BP40" s="639" t="s">
        <v>102</v>
      </c>
      <c r="BQ40" s="639" t="s">
        <v>102</v>
      </c>
      <c r="BR40" s="639" t="s">
        <v>102</v>
      </c>
      <c r="BS40" s="639" t="s">
        <v>102</v>
      </c>
      <c r="BT40" s="639" t="s">
        <v>102</v>
      </c>
      <c r="BU40" s="639">
        <v>13.506</v>
      </c>
      <c r="BV40" s="639">
        <v>15.497</v>
      </c>
      <c r="BW40" s="639">
        <v>17.277000000000001</v>
      </c>
      <c r="BX40" s="639">
        <v>16.6432</v>
      </c>
      <c r="BY40" s="639">
        <v>17.0169</v>
      </c>
      <c r="BZ40" s="644">
        <v>13.506</v>
      </c>
      <c r="CA40" s="644">
        <v>16.8796</v>
      </c>
      <c r="CB40" s="640">
        <v>16.669499999999999</v>
      </c>
      <c r="CD40" s="851" t="s">
        <v>814</v>
      </c>
      <c r="CE40" s="639" t="s">
        <v>102</v>
      </c>
      <c r="CF40" s="639" t="s">
        <v>102</v>
      </c>
      <c r="CG40" s="639" t="s">
        <v>102</v>
      </c>
      <c r="CH40" s="639" t="s">
        <v>102</v>
      </c>
      <c r="CI40" s="639" t="s">
        <v>102</v>
      </c>
      <c r="CJ40" s="639" t="s">
        <v>102</v>
      </c>
      <c r="CK40" s="639">
        <v>11.2882</v>
      </c>
      <c r="CL40" s="639">
        <v>13.0665</v>
      </c>
      <c r="CM40" s="639">
        <v>13.188599999999999</v>
      </c>
      <c r="CN40" s="639">
        <v>14.9307</v>
      </c>
      <c r="CO40" s="639">
        <v>16.047699999999999</v>
      </c>
      <c r="CP40" s="644">
        <v>11.2882</v>
      </c>
      <c r="CQ40" s="644">
        <v>14.6546</v>
      </c>
      <c r="CR40" s="640">
        <v>14.444900000000001</v>
      </c>
      <c r="CT40" s="851" t="s">
        <v>814</v>
      </c>
      <c r="CU40" s="639" t="s">
        <v>102</v>
      </c>
      <c r="CV40" s="639" t="s">
        <v>102</v>
      </c>
      <c r="CW40" s="639" t="s">
        <v>102</v>
      </c>
      <c r="CX40" s="639" t="s">
        <v>102</v>
      </c>
      <c r="CY40" s="639" t="s">
        <v>102</v>
      </c>
      <c r="CZ40" s="639" t="s">
        <v>102</v>
      </c>
      <c r="DA40" s="639">
        <v>2.6772999999999998</v>
      </c>
      <c r="DB40" s="639">
        <v>5.0033000000000003</v>
      </c>
      <c r="DC40" s="639">
        <v>3.2410000000000001</v>
      </c>
      <c r="DD40" s="639">
        <v>2.5836000000000001</v>
      </c>
      <c r="DE40" s="639">
        <v>2.6991999999999998</v>
      </c>
      <c r="DF40" s="644">
        <v>2.6772999999999998</v>
      </c>
      <c r="DG40" s="644">
        <v>2.9618000000000002</v>
      </c>
      <c r="DH40" s="640">
        <v>2.9441000000000002</v>
      </c>
      <c r="DJ40" s="851" t="s">
        <v>814</v>
      </c>
      <c r="DK40" s="639" t="s">
        <v>102</v>
      </c>
      <c r="DL40" s="639" t="s">
        <v>102</v>
      </c>
      <c r="DM40" s="639" t="s">
        <v>102</v>
      </c>
      <c r="DN40" s="639" t="s">
        <v>102</v>
      </c>
      <c r="DO40" s="639" t="s">
        <v>102</v>
      </c>
      <c r="DP40" s="639" t="s">
        <v>102</v>
      </c>
      <c r="DQ40" s="639">
        <v>6.1763000000000003</v>
      </c>
      <c r="DR40" s="639">
        <v>9.6135999999999999</v>
      </c>
      <c r="DS40" s="639">
        <v>11.6624</v>
      </c>
      <c r="DT40" s="639">
        <v>14.415100000000001</v>
      </c>
      <c r="DU40" s="639">
        <v>15.0176</v>
      </c>
      <c r="DV40" s="644">
        <v>6.1763000000000003</v>
      </c>
      <c r="DW40" s="644">
        <v>13.4986</v>
      </c>
      <c r="DX40" s="640">
        <v>13.0425</v>
      </c>
    </row>
    <row r="41" spans="2:128" s="465" customFormat="1" ht="15.75" customHeight="1" x14ac:dyDescent="0.25">
      <c r="B41" s="850" t="s">
        <v>815</v>
      </c>
      <c r="C41" s="619" t="s">
        <v>102</v>
      </c>
      <c r="D41" s="619" t="s">
        <v>102</v>
      </c>
      <c r="E41" s="619" t="s">
        <v>102</v>
      </c>
      <c r="F41" s="619" t="s">
        <v>102</v>
      </c>
      <c r="G41" s="619" t="s">
        <v>102</v>
      </c>
      <c r="H41" s="619" t="s">
        <v>102</v>
      </c>
      <c r="I41" s="619">
        <v>1107.7173</v>
      </c>
      <c r="J41" s="619">
        <v>978.33439999999996</v>
      </c>
      <c r="K41" s="619">
        <v>831.31240000000003</v>
      </c>
      <c r="L41" s="619">
        <v>893.75670000000002</v>
      </c>
      <c r="M41" s="619" t="s">
        <v>102</v>
      </c>
      <c r="N41" s="620">
        <v>1107.7173</v>
      </c>
      <c r="O41" s="620">
        <v>926.71910000000003</v>
      </c>
      <c r="P41" s="621">
        <v>961.16179999999997</v>
      </c>
      <c r="R41" s="850" t="s">
        <v>815</v>
      </c>
      <c r="S41" s="619" t="s">
        <v>102</v>
      </c>
      <c r="T41" s="619" t="s">
        <v>102</v>
      </c>
      <c r="U41" s="619" t="s">
        <v>102</v>
      </c>
      <c r="V41" s="619" t="s">
        <v>102</v>
      </c>
      <c r="W41" s="619" t="s">
        <v>102</v>
      </c>
      <c r="X41" s="619" t="s">
        <v>102</v>
      </c>
      <c r="Y41" s="619">
        <v>568.56100000000004</v>
      </c>
      <c r="Z41" s="619">
        <v>445.28550000000001</v>
      </c>
      <c r="AA41" s="619">
        <v>382.7414</v>
      </c>
      <c r="AB41" s="619">
        <v>416.90410000000003</v>
      </c>
      <c r="AC41" s="619" t="s">
        <v>102</v>
      </c>
      <c r="AD41" s="620">
        <v>568.56100000000004</v>
      </c>
      <c r="AE41" s="620">
        <v>425.93290000000002</v>
      </c>
      <c r="AF41" s="621">
        <v>453.07400000000001</v>
      </c>
      <c r="AH41" s="850" t="s">
        <v>815</v>
      </c>
      <c r="AI41" s="637" t="s">
        <v>102</v>
      </c>
      <c r="AJ41" s="637" t="s">
        <v>102</v>
      </c>
      <c r="AK41" s="637" t="s">
        <v>102</v>
      </c>
      <c r="AL41" s="637" t="s">
        <v>102</v>
      </c>
      <c r="AM41" s="637" t="s">
        <v>102</v>
      </c>
      <c r="AN41" s="637" t="s">
        <v>102</v>
      </c>
      <c r="AO41" s="637">
        <v>51.327300000000001</v>
      </c>
      <c r="AP41" s="637">
        <v>45.514699999999998</v>
      </c>
      <c r="AQ41" s="637">
        <v>46.040599999999998</v>
      </c>
      <c r="AR41" s="637">
        <v>46.646299999999997</v>
      </c>
      <c r="AS41" s="637" t="s">
        <v>102</v>
      </c>
      <c r="AT41" s="643">
        <v>51.327300000000001</v>
      </c>
      <c r="AU41" s="643">
        <v>45.961399999999998</v>
      </c>
      <c r="AV41" s="638">
        <v>47.138199999999998</v>
      </c>
      <c r="AX41" s="850" t="s">
        <v>815</v>
      </c>
      <c r="AY41" s="637" t="s">
        <v>102</v>
      </c>
      <c r="AZ41" s="637" t="s">
        <v>102</v>
      </c>
      <c r="BA41" s="637" t="s">
        <v>102</v>
      </c>
      <c r="BB41" s="637" t="s">
        <v>102</v>
      </c>
      <c r="BC41" s="637" t="s">
        <v>102</v>
      </c>
      <c r="BD41" s="637" t="s">
        <v>102</v>
      </c>
      <c r="BE41" s="637">
        <v>11.9689</v>
      </c>
      <c r="BF41" s="637">
        <v>11.8878</v>
      </c>
      <c r="BG41" s="637">
        <v>15.9099</v>
      </c>
      <c r="BH41" s="637">
        <v>13.509499999999999</v>
      </c>
      <c r="BI41" s="637" t="s">
        <v>102</v>
      </c>
      <c r="BJ41" s="643">
        <v>11.9689</v>
      </c>
      <c r="BK41" s="643">
        <v>12.979100000000001</v>
      </c>
      <c r="BL41" s="638">
        <v>12.7575</v>
      </c>
      <c r="BN41" s="850" t="s">
        <v>815</v>
      </c>
      <c r="BO41" s="637" t="s">
        <v>102</v>
      </c>
      <c r="BP41" s="637" t="s">
        <v>102</v>
      </c>
      <c r="BQ41" s="637" t="s">
        <v>102</v>
      </c>
      <c r="BR41" s="637" t="s">
        <v>102</v>
      </c>
      <c r="BS41" s="637" t="s">
        <v>102</v>
      </c>
      <c r="BT41" s="637" t="s">
        <v>102</v>
      </c>
      <c r="BU41" s="637">
        <v>38.762500000000003</v>
      </c>
      <c r="BV41" s="637">
        <v>44.832599999999999</v>
      </c>
      <c r="BW41" s="637">
        <v>52.516500000000001</v>
      </c>
      <c r="BX41" s="637">
        <v>44.721499999999999</v>
      </c>
      <c r="BY41" s="637" t="s">
        <v>102</v>
      </c>
      <c r="BZ41" s="643">
        <v>38.762500000000003</v>
      </c>
      <c r="CA41" s="643">
        <v>45.856400000000001</v>
      </c>
      <c r="CB41" s="638">
        <v>44.300600000000003</v>
      </c>
      <c r="CD41" s="850" t="s">
        <v>815</v>
      </c>
      <c r="CE41" s="637" t="s">
        <v>102</v>
      </c>
      <c r="CF41" s="637" t="s">
        <v>102</v>
      </c>
      <c r="CG41" s="637" t="s">
        <v>102</v>
      </c>
      <c r="CH41" s="637" t="s">
        <v>102</v>
      </c>
      <c r="CI41" s="637" t="s">
        <v>102</v>
      </c>
      <c r="CJ41" s="637" t="s">
        <v>102</v>
      </c>
      <c r="CK41" s="637">
        <v>26.704499999999999</v>
      </c>
      <c r="CL41" s="637">
        <v>36.147100000000002</v>
      </c>
      <c r="CM41" s="637">
        <v>36.572499999999998</v>
      </c>
      <c r="CN41" s="637">
        <v>37.860100000000003</v>
      </c>
      <c r="CO41" s="637" t="s">
        <v>102</v>
      </c>
      <c r="CP41" s="643">
        <v>26.704499999999999</v>
      </c>
      <c r="CQ41" s="643">
        <v>36.772100000000002</v>
      </c>
      <c r="CR41" s="638">
        <v>34.5642</v>
      </c>
      <c r="CT41" s="850" t="s">
        <v>815</v>
      </c>
      <c r="CU41" s="637" t="s">
        <v>102</v>
      </c>
      <c r="CV41" s="637" t="s">
        <v>102</v>
      </c>
      <c r="CW41" s="637" t="s">
        <v>102</v>
      </c>
      <c r="CX41" s="637" t="s">
        <v>102</v>
      </c>
      <c r="CY41" s="637" t="s">
        <v>102</v>
      </c>
      <c r="CZ41" s="637" t="s">
        <v>102</v>
      </c>
      <c r="DA41" s="637">
        <v>1.5920000000000001</v>
      </c>
      <c r="DB41" s="637">
        <v>0.76119999999999999</v>
      </c>
      <c r="DC41" s="637">
        <v>2.4899999999999999E-2</v>
      </c>
      <c r="DD41" s="637">
        <v>0.3291</v>
      </c>
      <c r="DE41" s="637" t="s">
        <v>102</v>
      </c>
      <c r="DF41" s="643">
        <v>1.5920000000000001</v>
      </c>
      <c r="DG41" s="643">
        <v>0.51670000000000005</v>
      </c>
      <c r="DH41" s="638">
        <v>0.75249999999999995</v>
      </c>
      <c r="DJ41" s="850" t="s">
        <v>815</v>
      </c>
      <c r="DK41" s="637" t="s">
        <v>102</v>
      </c>
      <c r="DL41" s="637" t="s">
        <v>102</v>
      </c>
      <c r="DM41" s="637" t="s">
        <v>102</v>
      </c>
      <c r="DN41" s="637" t="s">
        <v>102</v>
      </c>
      <c r="DO41" s="637" t="s">
        <v>102</v>
      </c>
      <c r="DP41" s="637" t="s">
        <v>102</v>
      </c>
      <c r="DQ41" s="637">
        <v>12.999499999999999</v>
      </c>
      <c r="DR41" s="637">
        <v>7.6810999999999998</v>
      </c>
      <c r="DS41" s="637">
        <v>13.9077</v>
      </c>
      <c r="DT41" s="637">
        <v>2.0459000000000001</v>
      </c>
      <c r="DU41" s="637" t="s">
        <v>102</v>
      </c>
      <c r="DV41" s="643">
        <v>12.999499999999999</v>
      </c>
      <c r="DW41" s="643">
        <v>6.6773999999999996</v>
      </c>
      <c r="DX41" s="638">
        <v>8.0639000000000003</v>
      </c>
    </row>
    <row r="42" spans="2:128" s="571" customFormat="1" ht="15.75" customHeight="1" x14ac:dyDescent="0.25">
      <c r="B42" s="980" t="s">
        <v>969</v>
      </c>
      <c r="C42" s="981"/>
      <c r="D42" s="981"/>
      <c r="E42" s="981"/>
      <c r="F42" s="981"/>
      <c r="G42" s="981"/>
      <c r="H42" s="981"/>
      <c r="I42" s="981"/>
      <c r="J42" s="981"/>
      <c r="K42" s="981"/>
      <c r="L42" s="981"/>
      <c r="M42" s="981"/>
      <c r="N42" s="982"/>
      <c r="O42" s="982"/>
      <c r="P42" s="983"/>
      <c r="R42" s="980" t="s">
        <v>969</v>
      </c>
      <c r="S42" s="981"/>
      <c r="T42" s="981"/>
      <c r="U42" s="981"/>
      <c r="V42" s="981"/>
      <c r="W42" s="981"/>
      <c r="X42" s="981"/>
      <c r="Y42" s="981"/>
      <c r="Z42" s="981"/>
      <c r="AA42" s="981"/>
      <c r="AB42" s="981"/>
      <c r="AC42" s="981"/>
      <c r="AD42" s="982"/>
      <c r="AE42" s="982"/>
      <c r="AF42" s="983"/>
      <c r="AH42" s="980" t="s">
        <v>969</v>
      </c>
      <c r="AI42" s="985"/>
      <c r="AJ42" s="985"/>
      <c r="AK42" s="985"/>
      <c r="AL42" s="985"/>
      <c r="AM42" s="985"/>
      <c r="AN42" s="985"/>
      <c r="AO42" s="985"/>
      <c r="AP42" s="985"/>
      <c r="AQ42" s="985"/>
      <c r="AR42" s="985"/>
      <c r="AS42" s="985"/>
      <c r="AT42" s="986"/>
      <c r="AU42" s="986"/>
      <c r="AV42" s="987"/>
      <c r="AX42" s="980" t="s">
        <v>969</v>
      </c>
      <c r="AY42" s="985"/>
      <c r="AZ42" s="985"/>
      <c r="BA42" s="985"/>
      <c r="BB42" s="985"/>
      <c r="BC42" s="985"/>
      <c r="BD42" s="985"/>
      <c r="BE42" s="985"/>
      <c r="BF42" s="985"/>
      <c r="BG42" s="985"/>
      <c r="BH42" s="985"/>
      <c r="BI42" s="985"/>
      <c r="BJ42" s="986"/>
      <c r="BK42" s="986"/>
      <c r="BL42" s="987"/>
      <c r="BN42" s="980" t="s">
        <v>969</v>
      </c>
      <c r="BO42" s="985"/>
      <c r="BP42" s="985"/>
      <c r="BQ42" s="985"/>
      <c r="BR42" s="985"/>
      <c r="BS42" s="985"/>
      <c r="BT42" s="985"/>
      <c r="BU42" s="985"/>
      <c r="BV42" s="985"/>
      <c r="BW42" s="985"/>
      <c r="BX42" s="985"/>
      <c r="BY42" s="985"/>
      <c r="BZ42" s="986"/>
      <c r="CA42" s="986"/>
      <c r="CB42" s="987"/>
      <c r="CD42" s="980" t="s">
        <v>969</v>
      </c>
      <c r="CE42" s="985"/>
      <c r="CF42" s="985"/>
      <c r="CG42" s="985"/>
      <c r="CH42" s="985"/>
      <c r="CI42" s="985"/>
      <c r="CJ42" s="985"/>
      <c r="CK42" s="985"/>
      <c r="CL42" s="985"/>
      <c r="CM42" s="985"/>
      <c r="CN42" s="985"/>
      <c r="CO42" s="985"/>
      <c r="CP42" s="986"/>
      <c r="CQ42" s="986"/>
      <c r="CR42" s="987"/>
      <c r="CT42" s="980" t="s">
        <v>969</v>
      </c>
      <c r="CU42" s="985"/>
      <c r="CV42" s="985"/>
      <c r="CW42" s="985"/>
      <c r="CX42" s="985"/>
      <c r="CY42" s="985"/>
      <c r="CZ42" s="985"/>
      <c r="DA42" s="985"/>
      <c r="DB42" s="985"/>
      <c r="DC42" s="985"/>
      <c r="DD42" s="985"/>
      <c r="DE42" s="985"/>
      <c r="DF42" s="986"/>
      <c r="DG42" s="986"/>
      <c r="DH42" s="987"/>
      <c r="DJ42" s="980" t="s">
        <v>969</v>
      </c>
      <c r="DK42" s="985"/>
      <c r="DL42" s="985"/>
      <c r="DM42" s="985"/>
      <c r="DN42" s="985"/>
      <c r="DO42" s="985"/>
      <c r="DP42" s="985"/>
      <c r="DQ42" s="985"/>
      <c r="DR42" s="985"/>
      <c r="DS42" s="985"/>
      <c r="DT42" s="985"/>
      <c r="DU42" s="985"/>
      <c r="DV42" s="986"/>
      <c r="DW42" s="986"/>
      <c r="DX42" s="987"/>
    </row>
    <row r="43" spans="2:128" s="465" customFormat="1" ht="15.75" customHeight="1" x14ac:dyDescent="0.25">
      <c r="B43" s="852" t="s">
        <v>502</v>
      </c>
      <c r="C43" s="853">
        <v>807.53510000000006</v>
      </c>
      <c r="D43" s="853">
        <v>1182.5048999999999</v>
      </c>
      <c r="E43" s="853">
        <v>778.18520000000001</v>
      </c>
      <c r="F43" s="853">
        <v>851.40800000000002</v>
      </c>
      <c r="G43" s="853">
        <v>976.47159999999997</v>
      </c>
      <c r="H43" s="853">
        <v>1119.9540999999999</v>
      </c>
      <c r="I43" s="853">
        <v>1257.4446</v>
      </c>
      <c r="J43" s="853">
        <v>1403.2028</v>
      </c>
      <c r="K43" s="853">
        <v>1593.9313</v>
      </c>
      <c r="L43" s="853">
        <v>1772.1110000000001</v>
      </c>
      <c r="M43" s="853">
        <v>1959.2168999999999</v>
      </c>
      <c r="N43" s="854">
        <v>1130.1512</v>
      </c>
      <c r="O43" s="854">
        <v>1780.1394</v>
      </c>
      <c r="P43" s="855">
        <v>1680.7601</v>
      </c>
      <c r="R43" s="852" t="s">
        <v>502</v>
      </c>
      <c r="S43" s="853">
        <v>568.81150000000002</v>
      </c>
      <c r="T43" s="853">
        <v>692.04679999999996</v>
      </c>
      <c r="U43" s="853">
        <v>465.88940000000002</v>
      </c>
      <c r="V43" s="853">
        <v>549.94910000000004</v>
      </c>
      <c r="W43" s="853">
        <v>684.0548</v>
      </c>
      <c r="X43" s="853">
        <v>784.98230000000001</v>
      </c>
      <c r="Y43" s="853">
        <v>891.4923</v>
      </c>
      <c r="Z43" s="853">
        <v>990.84649999999999</v>
      </c>
      <c r="AA43" s="853">
        <v>1133.5202999999999</v>
      </c>
      <c r="AB43" s="853">
        <v>1271.3792000000001</v>
      </c>
      <c r="AC43" s="853">
        <v>1443.6492000000001</v>
      </c>
      <c r="AD43" s="854">
        <v>789.5086</v>
      </c>
      <c r="AE43" s="854">
        <v>1291.6760999999999</v>
      </c>
      <c r="AF43" s="855">
        <v>1214.8977</v>
      </c>
      <c r="AH43" s="852" t="s">
        <v>502</v>
      </c>
      <c r="AI43" s="887">
        <v>70.438000000000002</v>
      </c>
      <c r="AJ43" s="887">
        <v>58.523800000000001</v>
      </c>
      <c r="AK43" s="887">
        <v>59.868699999999997</v>
      </c>
      <c r="AL43" s="887">
        <v>64.5929</v>
      </c>
      <c r="AM43" s="887">
        <v>70.053700000000006</v>
      </c>
      <c r="AN43" s="887">
        <v>70.090599999999995</v>
      </c>
      <c r="AO43" s="887">
        <v>70.897099999999995</v>
      </c>
      <c r="AP43" s="887">
        <v>70.613200000000006</v>
      </c>
      <c r="AQ43" s="887">
        <v>71.114699999999999</v>
      </c>
      <c r="AR43" s="887">
        <v>71.743799999999993</v>
      </c>
      <c r="AS43" s="887">
        <v>73.685000000000002</v>
      </c>
      <c r="AT43" s="888">
        <v>69.858699999999999</v>
      </c>
      <c r="AU43" s="888">
        <v>72.560400000000001</v>
      </c>
      <c r="AV43" s="889">
        <v>72.282600000000002</v>
      </c>
      <c r="AX43" s="852" t="s">
        <v>502</v>
      </c>
      <c r="AY43" s="887">
        <v>37.442399999999999</v>
      </c>
      <c r="AZ43" s="887">
        <v>40.0974</v>
      </c>
      <c r="BA43" s="887">
        <v>50.236400000000003</v>
      </c>
      <c r="BB43" s="887">
        <v>57.238</v>
      </c>
      <c r="BC43" s="887">
        <v>63.278399999999998</v>
      </c>
      <c r="BD43" s="887">
        <v>62.4998</v>
      </c>
      <c r="BE43" s="887">
        <v>63.662599999999998</v>
      </c>
      <c r="BF43" s="887">
        <v>64.924499999999995</v>
      </c>
      <c r="BG43" s="887">
        <v>66.161600000000007</v>
      </c>
      <c r="BH43" s="887">
        <v>66.94</v>
      </c>
      <c r="BI43" s="887">
        <v>50.707799999999999</v>
      </c>
      <c r="BJ43" s="888">
        <v>62.5657</v>
      </c>
      <c r="BK43" s="888">
        <v>57.805999999999997</v>
      </c>
      <c r="BL43" s="889">
        <v>58.295299999999997</v>
      </c>
      <c r="BN43" s="852" t="s">
        <v>502</v>
      </c>
      <c r="BO43" s="887">
        <v>19.568000000000001</v>
      </c>
      <c r="BP43" s="887">
        <v>23.131699999999999</v>
      </c>
      <c r="BQ43" s="887">
        <v>21.650500000000001</v>
      </c>
      <c r="BR43" s="887">
        <v>16.057400000000001</v>
      </c>
      <c r="BS43" s="887">
        <v>12.3124</v>
      </c>
      <c r="BT43" s="887">
        <v>12.1188</v>
      </c>
      <c r="BU43" s="887">
        <v>12.1309</v>
      </c>
      <c r="BV43" s="887">
        <v>13.325100000000001</v>
      </c>
      <c r="BW43" s="887">
        <v>12.9497</v>
      </c>
      <c r="BX43" s="887">
        <v>13.6051</v>
      </c>
      <c r="BY43" s="887">
        <v>10.0031</v>
      </c>
      <c r="BZ43" s="888">
        <v>12.691599999999999</v>
      </c>
      <c r="CA43" s="888">
        <v>11.490600000000001</v>
      </c>
      <c r="CB43" s="889">
        <v>11.614100000000001</v>
      </c>
      <c r="CD43" s="852" t="s">
        <v>502</v>
      </c>
      <c r="CE43" s="887">
        <v>10.2454</v>
      </c>
      <c r="CF43" s="887">
        <v>9.9548000000000005</v>
      </c>
      <c r="CG43" s="887">
        <v>10.4993</v>
      </c>
      <c r="CH43" s="887">
        <v>10.376200000000001</v>
      </c>
      <c r="CI43" s="887">
        <v>8.1546000000000003</v>
      </c>
      <c r="CJ43" s="887">
        <v>7.3495999999999997</v>
      </c>
      <c r="CK43" s="887">
        <v>7.5846</v>
      </c>
      <c r="CL43" s="887">
        <v>9.2401999999999997</v>
      </c>
      <c r="CM43" s="887">
        <v>10.2615</v>
      </c>
      <c r="CN43" s="887">
        <v>10.9199</v>
      </c>
      <c r="CO43" s="887">
        <v>8.3681000000000001</v>
      </c>
      <c r="CP43" s="888">
        <v>7.9573</v>
      </c>
      <c r="CQ43" s="888">
        <v>9.2484999999999999</v>
      </c>
      <c r="CR43" s="889">
        <v>9.1158000000000001</v>
      </c>
      <c r="CT43" s="852" t="s">
        <v>502</v>
      </c>
      <c r="CU43" s="887">
        <v>2.0417999999999998</v>
      </c>
      <c r="CV43" s="887">
        <v>4.2798999999999996</v>
      </c>
      <c r="CW43" s="887">
        <v>7.2832999999999997</v>
      </c>
      <c r="CX43" s="887">
        <v>9.6233000000000004</v>
      </c>
      <c r="CY43" s="887">
        <v>8.8230000000000004</v>
      </c>
      <c r="CZ43" s="887">
        <v>9.1692</v>
      </c>
      <c r="DA43" s="887">
        <v>8.6121999999999996</v>
      </c>
      <c r="DB43" s="887">
        <v>7.4924999999999997</v>
      </c>
      <c r="DC43" s="887">
        <v>7.7630999999999997</v>
      </c>
      <c r="DD43" s="887">
        <v>7.4664999999999999</v>
      </c>
      <c r="DE43" s="887">
        <v>8.0937000000000001</v>
      </c>
      <c r="DF43" s="888">
        <v>8.8068000000000008</v>
      </c>
      <c r="DG43" s="888">
        <v>7.8714000000000004</v>
      </c>
      <c r="DH43" s="889">
        <v>7.9675000000000002</v>
      </c>
      <c r="DJ43" s="852" t="s">
        <v>502</v>
      </c>
      <c r="DK43" s="887">
        <v>29.552499999999998</v>
      </c>
      <c r="DL43" s="887">
        <v>26.950099999999999</v>
      </c>
      <c r="DM43" s="887">
        <v>28.6875</v>
      </c>
      <c r="DN43" s="887">
        <v>17.973600000000001</v>
      </c>
      <c r="DO43" s="887">
        <v>17.162800000000001</v>
      </c>
      <c r="DP43" s="887">
        <v>16.4922</v>
      </c>
      <c r="DQ43" s="887">
        <v>14.740500000000001</v>
      </c>
      <c r="DR43" s="887">
        <v>13.4505</v>
      </c>
      <c r="DS43" s="887">
        <v>12.4373</v>
      </c>
      <c r="DT43" s="887">
        <v>12.7967</v>
      </c>
      <c r="DU43" s="887">
        <v>12.400600000000001</v>
      </c>
      <c r="DV43" s="888">
        <v>15.822100000000001</v>
      </c>
      <c r="DW43" s="888">
        <v>12.564299999999999</v>
      </c>
      <c r="DX43" s="889">
        <v>12.8992</v>
      </c>
    </row>
    <row r="44" spans="2:128" s="571" customFormat="1" ht="15.75" customHeight="1" x14ac:dyDescent="0.25">
      <c r="B44" s="856" t="s">
        <v>472</v>
      </c>
      <c r="C44" s="857">
        <v>1580.6053999999999</v>
      </c>
      <c r="D44" s="857">
        <v>1019.952</v>
      </c>
      <c r="E44" s="857">
        <v>823.72609999999997</v>
      </c>
      <c r="F44" s="857">
        <v>852.35500000000002</v>
      </c>
      <c r="G44" s="857">
        <v>994.93449999999996</v>
      </c>
      <c r="H44" s="857">
        <v>1136.9775999999999</v>
      </c>
      <c r="I44" s="857">
        <v>1271.2181</v>
      </c>
      <c r="J44" s="857">
        <v>1448.38</v>
      </c>
      <c r="K44" s="857">
        <v>1548.1886</v>
      </c>
      <c r="L44" s="857">
        <v>1632.9774</v>
      </c>
      <c r="M44" s="857">
        <v>1597.3951999999999</v>
      </c>
      <c r="N44" s="858">
        <v>1049.0663</v>
      </c>
      <c r="O44" s="858">
        <v>1544.5518</v>
      </c>
      <c r="P44" s="859">
        <v>1323.2804000000001</v>
      </c>
      <c r="R44" s="856" t="s">
        <v>472</v>
      </c>
      <c r="S44" s="857">
        <v>753.32380000000001</v>
      </c>
      <c r="T44" s="857">
        <v>530.15899999999999</v>
      </c>
      <c r="U44" s="857">
        <v>469.89949999999999</v>
      </c>
      <c r="V44" s="857">
        <v>521.8116</v>
      </c>
      <c r="W44" s="857">
        <v>644.78070000000002</v>
      </c>
      <c r="X44" s="857">
        <v>773.45420000000001</v>
      </c>
      <c r="Y44" s="857">
        <v>864.27539999999999</v>
      </c>
      <c r="Z44" s="857">
        <v>979.33569999999997</v>
      </c>
      <c r="AA44" s="857">
        <v>1040.1497999999999</v>
      </c>
      <c r="AB44" s="857">
        <v>1102.1647</v>
      </c>
      <c r="AC44" s="857">
        <v>1068.8570999999999</v>
      </c>
      <c r="AD44" s="858">
        <v>683.6354</v>
      </c>
      <c r="AE44" s="858">
        <v>1040.2472</v>
      </c>
      <c r="AF44" s="859">
        <v>880.99329999999998</v>
      </c>
      <c r="AH44" s="856" t="s">
        <v>472</v>
      </c>
      <c r="AI44" s="884">
        <v>47.660499999999999</v>
      </c>
      <c r="AJ44" s="884">
        <v>51.9788</v>
      </c>
      <c r="AK44" s="884">
        <v>57.0456</v>
      </c>
      <c r="AL44" s="884">
        <v>61.22</v>
      </c>
      <c r="AM44" s="884">
        <v>64.806299999999993</v>
      </c>
      <c r="AN44" s="884">
        <v>68.027199999999993</v>
      </c>
      <c r="AO44" s="884">
        <v>67.988</v>
      </c>
      <c r="AP44" s="884">
        <v>67.615899999999996</v>
      </c>
      <c r="AQ44" s="884">
        <v>67.185000000000002</v>
      </c>
      <c r="AR44" s="884">
        <v>67.494200000000006</v>
      </c>
      <c r="AS44" s="884">
        <v>66.912499999999994</v>
      </c>
      <c r="AT44" s="885">
        <v>65.1661</v>
      </c>
      <c r="AU44" s="885">
        <v>67.349500000000006</v>
      </c>
      <c r="AV44" s="886">
        <v>66.576499999999996</v>
      </c>
      <c r="AX44" s="856" t="s">
        <v>472</v>
      </c>
      <c r="AY44" s="884">
        <v>31.901299999999999</v>
      </c>
      <c r="AZ44" s="884">
        <v>39.012900000000002</v>
      </c>
      <c r="BA44" s="884">
        <v>47.104900000000001</v>
      </c>
      <c r="BB44" s="884">
        <v>53.887500000000003</v>
      </c>
      <c r="BC44" s="884">
        <v>57.799300000000002</v>
      </c>
      <c r="BD44" s="884">
        <v>59.536700000000003</v>
      </c>
      <c r="BE44" s="884">
        <v>58.052100000000003</v>
      </c>
      <c r="BF44" s="884">
        <v>56.477200000000003</v>
      </c>
      <c r="BG44" s="884">
        <v>58.448999999999998</v>
      </c>
      <c r="BH44" s="884">
        <v>56.161200000000001</v>
      </c>
      <c r="BI44" s="884">
        <v>52.041800000000002</v>
      </c>
      <c r="BJ44" s="885">
        <v>56.596299999999999</v>
      </c>
      <c r="BK44" s="885">
        <v>57.008800000000001</v>
      </c>
      <c r="BL44" s="886">
        <v>56.862699999999997</v>
      </c>
      <c r="BN44" s="856" t="s">
        <v>472</v>
      </c>
      <c r="BO44" s="884">
        <v>26.867799999999999</v>
      </c>
      <c r="BP44" s="884">
        <v>25.690999999999999</v>
      </c>
      <c r="BQ44" s="884">
        <v>23.366599999999998</v>
      </c>
      <c r="BR44" s="884">
        <v>21.314699999999998</v>
      </c>
      <c r="BS44" s="884">
        <v>18.633099999999999</v>
      </c>
      <c r="BT44" s="884">
        <v>16.138300000000001</v>
      </c>
      <c r="BU44" s="884">
        <v>16.469799999999999</v>
      </c>
      <c r="BV44" s="884">
        <v>17.3843</v>
      </c>
      <c r="BW44" s="884">
        <v>17.776</v>
      </c>
      <c r="BX44" s="884">
        <v>17.634</v>
      </c>
      <c r="BY44" s="884">
        <v>19.094200000000001</v>
      </c>
      <c r="BZ44" s="885">
        <v>18.359400000000001</v>
      </c>
      <c r="CA44" s="885">
        <v>17.726800000000001</v>
      </c>
      <c r="CB44" s="886">
        <v>17.950800000000001</v>
      </c>
      <c r="CD44" s="856" t="s">
        <v>472</v>
      </c>
      <c r="CE44" s="884">
        <v>15.364100000000001</v>
      </c>
      <c r="CF44" s="884">
        <v>16.825399999999998</v>
      </c>
      <c r="CG44" s="884">
        <v>16.645600000000002</v>
      </c>
      <c r="CH44" s="884">
        <v>14.6122</v>
      </c>
      <c r="CI44" s="884">
        <v>13.864100000000001</v>
      </c>
      <c r="CJ44" s="884">
        <v>12.1296</v>
      </c>
      <c r="CK44" s="884">
        <v>12.7803</v>
      </c>
      <c r="CL44" s="884">
        <v>14.035399999999999</v>
      </c>
      <c r="CM44" s="884">
        <v>14.8973</v>
      </c>
      <c r="CN44" s="884">
        <v>15.2164</v>
      </c>
      <c r="CO44" s="884">
        <v>17.1828</v>
      </c>
      <c r="CP44" s="885">
        <v>13.5169</v>
      </c>
      <c r="CQ44" s="885">
        <v>14.904999999999999</v>
      </c>
      <c r="CR44" s="886">
        <v>14.413600000000001</v>
      </c>
      <c r="CT44" s="856" t="s">
        <v>472</v>
      </c>
      <c r="CU44" s="884">
        <v>10.5657</v>
      </c>
      <c r="CV44" s="884">
        <v>7.9945000000000004</v>
      </c>
      <c r="CW44" s="884">
        <v>7.0209999999999999</v>
      </c>
      <c r="CX44" s="884">
        <v>7.5579999999999998</v>
      </c>
      <c r="CY44" s="884">
        <v>7.3592000000000004</v>
      </c>
      <c r="CZ44" s="884">
        <v>7.4500999999999999</v>
      </c>
      <c r="DA44" s="884">
        <v>6.8936000000000002</v>
      </c>
      <c r="DB44" s="884">
        <v>6.9425999999999997</v>
      </c>
      <c r="DC44" s="884">
        <v>7.3310000000000004</v>
      </c>
      <c r="DD44" s="884">
        <v>7.2366000000000001</v>
      </c>
      <c r="DE44" s="884">
        <v>6.1097000000000001</v>
      </c>
      <c r="DF44" s="885">
        <v>7.2470999999999997</v>
      </c>
      <c r="DG44" s="885">
        <v>7.1368</v>
      </c>
      <c r="DH44" s="886">
        <v>7.1759000000000004</v>
      </c>
      <c r="DJ44" s="856" t="s">
        <v>472</v>
      </c>
      <c r="DK44" s="884">
        <v>28.333100000000002</v>
      </c>
      <c r="DL44" s="884">
        <v>26.171500000000002</v>
      </c>
      <c r="DM44" s="884">
        <v>22.885200000000001</v>
      </c>
      <c r="DN44" s="884">
        <v>20.9055</v>
      </c>
      <c r="DO44" s="884">
        <v>19.691299999999998</v>
      </c>
      <c r="DP44" s="884">
        <v>17.488199999999999</v>
      </c>
      <c r="DQ44" s="884">
        <v>15.8813</v>
      </c>
      <c r="DR44" s="884">
        <v>14.736599999999999</v>
      </c>
      <c r="DS44" s="884">
        <v>14.022500000000001</v>
      </c>
      <c r="DT44" s="884">
        <v>14.1813</v>
      </c>
      <c r="DU44" s="884">
        <v>14.785600000000001</v>
      </c>
      <c r="DV44" s="885">
        <v>18.4377</v>
      </c>
      <c r="DW44" s="885">
        <v>14.2841</v>
      </c>
      <c r="DX44" s="886">
        <v>15.7546</v>
      </c>
    </row>
    <row r="45" spans="2:128" s="465" customFormat="1" ht="15.75" customHeight="1" x14ac:dyDescent="0.25">
      <c r="B45" s="865" t="s">
        <v>97</v>
      </c>
      <c r="C45" s="853">
        <v>1535.3632</v>
      </c>
      <c r="D45" s="853">
        <v>1099.3335999999999</v>
      </c>
      <c r="E45" s="853">
        <v>897.7953</v>
      </c>
      <c r="F45" s="853">
        <v>906.82360000000006</v>
      </c>
      <c r="G45" s="853">
        <v>1042.7603999999999</v>
      </c>
      <c r="H45" s="853">
        <v>1187.3349000000001</v>
      </c>
      <c r="I45" s="853">
        <v>1264.4193</v>
      </c>
      <c r="J45" s="853">
        <v>1378.8580999999999</v>
      </c>
      <c r="K45" s="853">
        <v>1429.9476999999999</v>
      </c>
      <c r="L45" s="866" t="s">
        <v>102</v>
      </c>
      <c r="M45" s="866" t="s">
        <v>102</v>
      </c>
      <c r="N45" s="854">
        <v>1035.2922000000001</v>
      </c>
      <c r="O45" s="854">
        <v>1385.9010000000001</v>
      </c>
      <c r="P45" s="855">
        <v>1072.6723</v>
      </c>
      <c r="R45" s="865" t="s">
        <v>97</v>
      </c>
      <c r="S45" s="853">
        <v>668.01350000000002</v>
      </c>
      <c r="T45" s="853">
        <v>512.06799999999998</v>
      </c>
      <c r="U45" s="853">
        <v>456.87759999999997</v>
      </c>
      <c r="V45" s="853">
        <v>508.27109999999999</v>
      </c>
      <c r="W45" s="853">
        <v>631.09370000000001</v>
      </c>
      <c r="X45" s="853">
        <v>731.74419999999998</v>
      </c>
      <c r="Y45" s="853">
        <v>810.21590000000003</v>
      </c>
      <c r="Z45" s="853">
        <v>911.13679999999999</v>
      </c>
      <c r="AA45" s="853">
        <v>981.48469999999998</v>
      </c>
      <c r="AB45" s="866" t="s">
        <v>102</v>
      </c>
      <c r="AC45" s="866" t="s">
        <v>102</v>
      </c>
      <c r="AD45" s="854">
        <v>603.52160000000003</v>
      </c>
      <c r="AE45" s="854">
        <v>920.83450000000005</v>
      </c>
      <c r="AF45" s="855">
        <v>637.35180000000003</v>
      </c>
      <c r="AH45" s="865" t="s">
        <v>97</v>
      </c>
      <c r="AI45" s="887">
        <v>43.508499999999998</v>
      </c>
      <c r="AJ45" s="887">
        <v>46.579900000000002</v>
      </c>
      <c r="AK45" s="887">
        <v>50.888800000000003</v>
      </c>
      <c r="AL45" s="887">
        <v>56.049599999999998</v>
      </c>
      <c r="AM45" s="887">
        <v>60.5214</v>
      </c>
      <c r="AN45" s="887">
        <v>61.629100000000001</v>
      </c>
      <c r="AO45" s="887">
        <v>64.078100000000006</v>
      </c>
      <c r="AP45" s="887">
        <v>66.079099999999997</v>
      </c>
      <c r="AQ45" s="887">
        <v>68.637799999999999</v>
      </c>
      <c r="AR45" s="890" t="s">
        <v>102</v>
      </c>
      <c r="AS45" s="890" t="s">
        <v>102</v>
      </c>
      <c r="AT45" s="888">
        <v>58.294800000000002</v>
      </c>
      <c r="AU45" s="888">
        <v>66.442999999999998</v>
      </c>
      <c r="AV45" s="889">
        <v>59.417200000000001</v>
      </c>
      <c r="AX45" s="865" t="s">
        <v>97</v>
      </c>
      <c r="AY45" s="887">
        <v>28.1722</v>
      </c>
      <c r="AZ45" s="887">
        <v>34.072099999999999</v>
      </c>
      <c r="BA45" s="887">
        <v>40.661900000000003</v>
      </c>
      <c r="BB45" s="887">
        <v>48.657499999999999</v>
      </c>
      <c r="BC45" s="887">
        <v>53.687800000000003</v>
      </c>
      <c r="BD45" s="887">
        <v>54.095999999999997</v>
      </c>
      <c r="BE45" s="887">
        <v>56.562800000000003</v>
      </c>
      <c r="BF45" s="887">
        <v>58.1753</v>
      </c>
      <c r="BG45" s="887">
        <v>53.6325</v>
      </c>
      <c r="BH45" s="890" t="s">
        <v>102</v>
      </c>
      <c r="BI45" s="890" t="s">
        <v>102</v>
      </c>
      <c r="BJ45" s="888">
        <v>50.400500000000001</v>
      </c>
      <c r="BK45" s="888">
        <v>57.5291</v>
      </c>
      <c r="BL45" s="889">
        <v>51.3825</v>
      </c>
      <c r="BN45" s="865" t="s">
        <v>97</v>
      </c>
      <c r="BO45" s="887">
        <v>30.703299999999999</v>
      </c>
      <c r="BP45" s="887">
        <v>29.234400000000001</v>
      </c>
      <c r="BQ45" s="887">
        <v>26.792200000000001</v>
      </c>
      <c r="BR45" s="887">
        <v>24.735399999999998</v>
      </c>
      <c r="BS45" s="887">
        <v>22.193300000000001</v>
      </c>
      <c r="BT45" s="887">
        <v>20.456900000000001</v>
      </c>
      <c r="BU45" s="887">
        <v>19.819099999999999</v>
      </c>
      <c r="BV45" s="887">
        <v>18.6465</v>
      </c>
      <c r="BW45" s="887">
        <v>19.481100000000001</v>
      </c>
      <c r="BX45" s="890" t="s">
        <v>102</v>
      </c>
      <c r="BY45" s="890" t="s">
        <v>102</v>
      </c>
      <c r="BZ45" s="888">
        <v>23.1096</v>
      </c>
      <c r="CA45" s="888">
        <v>18.7652</v>
      </c>
      <c r="CB45" s="889">
        <v>22.511199999999999</v>
      </c>
      <c r="CD45" s="865" t="s">
        <v>97</v>
      </c>
      <c r="CE45" s="887">
        <v>17.969899999999999</v>
      </c>
      <c r="CF45" s="887">
        <v>19.844200000000001</v>
      </c>
      <c r="CG45" s="887">
        <v>19.700199999999999</v>
      </c>
      <c r="CH45" s="887">
        <v>19.271899999999999</v>
      </c>
      <c r="CI45" s="887">
        <v>17.164899999999999</v>
      </c>
      <c r="CJ45" s="887">
        <v>15.995799999999999</v>
      </c>
      <c r="CK45" s="887">
        <v>15.328900000000001</v>
      </c>
      <c r="CL45" s="887">
        <v>14.340299999999999</v>
      </c>
      <c r="CM45" s="887">
        <v>16.461600000000001</v>
      </c>
      <c r="CN45" s="890" t="s">
        <v>102</v>
      </c>
      <c r="CO45" s="890" t="s">
        <v>102</v>
      </c>
      <c r="CP45" s="888">
        <v>17.675699999999999</v>
      </c>
      <c r="CQ45" s="888">
        <v>14.641999999999999</v>
      </c>
      <c r="CR45" s="889">
        <v>17.2578</v>
      </c>
      <c r="CT45" s="865" t="s">
        <v>97</v>
      </c>
      <c r="CU45" s="887">
        <v>10.587999999999999</v>
      </c>
      <c r="CV45" s="887">
        <v>9.9457000000000004</v>
      </c>
      <c r="CW45" s="887">
        <v>9.1784999999999997</v>
      </c>
      <c r="CX45" s="887">
        <v>8.2858000000000001</v>
      </c>
      <c r="CY45" s="887">
        <v>8.0397999999999996</v>
      </c>
      <c r="CZ45" s="887">
        <v>8.2134</v>
      </c>
      <c r="DA45" s="887">
        <v>7.5472999999999999</v>
      </c>
      <c r="DB45" s="887">
        <v>6.9676999999999998</v>
      </c>
      <c r="DC45" s="887">
        <v>5.9188000000000001</v>
      </c>
      <c r="DD45" s="890" t="s">
        <v>102</v>
      </c>
      <c r="DE45" s="890" t="s">
        <v>102</v>
      </c>
      <c r="DF45" s="888">
        <v>8.2470999999999997</v>
      </c>
      <c r="DG45" s="888">
        <v>6.8185000000000002</v>
      </c>
      <c r="DH45" s="889">
        <v>8.0503</v>
      </c>
      <c r="DJ45" s="865" t="s">
        <v>97</v>
      </c>
      <c r="DK45" s="887">
        <v>31.038499999999999</v>
      </c>
      <c r="DL45" s="887">
        <v>26.991700000000002</v>
      </c>
      <c r="DM45" s="887">
        <v>23.006699999999999</v>
      </c>
      <c r="DN45" s="887">
        <v>20.566199999999998</v>
      </c>
      <c r="DO45" s="887">
        <v>19.631699999999999</v>
      </c>
      <c r="DP45" s="887">
        <v>18.866099999999999</v>
      </c>
      <c r="DQ45" s="887">
        <v>17.440000000000001</v>
      </c>
      <c r="DR45" s="887">
        <v>14.807399999999999</v>
      </c>
      <c r="DS45" s="887">
        <v>8.8358000000000008</v>
      </c>
      <c r="DT45" s="890" t="s">
        <v>102</v>
      </c>
      <c r="DU45" s="890" t="s">
        <v>102</v>
      </c>
      <c r="DV45" s="888">
        <v>20.097100000000001</v>
      </c>
      <c r="DW45" s="888">
        <v>13.958</v>
      </c>
      <c r="DX45" s="889">
        <v>19.2514</v>
      </c>
    </row>
    <row r="46" spans="2:128" s="571" customFormat="1" ht="15.75" customHeight="1" x14ac:dyDescent="0.25">
      <c r="B46" s="860" t="s">
        <v>96</v>
      </c>
      <c r="C46" s="861">
        <v>1529.8681999999999</v>
      </c>
      <c r="D46" s="861">
        <v>1086.4422999999999</v>
      </c>
      <c r="E46" s="861">
        <v>1019.3414</v>
      </c>
      <c r="F46" s="861">
        <v>1227.5509999999999</v>
      </c>
      <c r="G46" s="861">
        <v>1502.9012</v>
      </c>
      <c r="H46" s="861">
        <v>1735.7351000000001</v>
      </c>
      <c r="I46" s="861">
        <v>1588.3304000000001</v>
      </c>
      <c r="J46" s="861">
        <v>1480.5029999999999</v>
      </c>
      <c r="K46" s="861" t="s">
        <v>102</v>
      </c>
      <c r="L46" s="862" t="s">
        <v>102</v>
      </c>
      <c r="M46" s="862" t="s">
        <v>102</v>
      </c>
      <c r="N46" s="863">
        <v>1304.8326</v>
      </c>
      <c r="O46" s="863">
        <v>1480.5029999999999</v>
      </c>
      <c r="P46" s="864">
        <v>1312.7926</v>
      </c>
      <c r="R46" s="860" t="s">
        <v>96</v>
      </c>
      <c r="S46" s="861">
        <v>636.87030000000004</v>
      </c>
      <c r="T46" s="861">
        <v>496.61250000000001</v>
      </c>
      <c r="U46" s="861">
        <v>462.89479999999998</v>
      </c>
      <c r="V46" s="861">
        <v>636.22609999999997</v>
      </c>
      <c r="W46" s="861">
        <v>898.58640000000003</v>
      </c>
      <c r="X46" s="861">
        <v>1017.5949000000001</v>
      </c>
      <c r="Y46" s="861">
        <v>1009.5805</v>
      </c>
      <c r="Z46" s="861">
        <v>855.21839999999997</v>
      </c>
      <c r="AA46" s="861" t="s">
        <v>102</v>
      </c>
      <c r="AB46" s="862" t="s">
        <v>102</v>
      </c>
      <c r="AC46" s="862" t="s">
        <v>102</v>
      </c>
      <c r="AD46" s="863">
        <v>702.84739999999999</v>
      </c>
      <c r="AE46" s="863">
        <v>855.21839999999997</v>
      </c>
      <c r="AF46" s="864">
        <v>709.75170000000003</v>
      </c>
      <c r="AH46" s="860" t="s">
        <v>96</v>
      </c>
      <c r="AI46" s="891">
        <v>41.629100000000001</v>
      </c>
      <c r="AJ46" s="891">
        <v>45.71</v>
      </c>
      <c r="AK46" s="891">
        <v>45.411200000000001</v>
      </c>
      <c r="AL46" s="891">
        <v>51.828899999999997</v>
      </c>
      <c r="AM46" s="891">
        <v>59.790100000000002</v>
      </c>
      <c r="AN46" s="891">
        <v>58.626199999999997</v>
      </c>
      <c r="AO46" s="891">
        <v>63.562399999999997</v>
      </c>
      <c r="AP46" s="891">
        <v>57.7654</v>
      </c>
      <c r="AQ46" s="891" t="s">
        <v>102</v>
      </c>
      <c r="AR46" s="892" t="s">
        <v>102</v>
      </c>
      <c r="AS46" s="892" t="s">
        <v>102</v>
      </c>
      <c r="AT46" s="893">
        <v>53.864899999999999</v>
      </c>
      <c r="AU46" s="893">
        <v>57.7654</v>
      </c>
      <c r="AV46" s="894">
        <v>54.064300000000003</v>
      </c>
      <c r="AX46" s="860" t="s">
        <v>96</v>
      </c>
      <c r="AY46" s="891">
        <v>26.148299999999999</v>
      </c>
      <c r="AZ46" s="891">
        <v>33.335500000000003</v>
      </c>
      <c r="BA46" s="891">
        <v>35.177999999999997</v>
      </c>
      <c r="BB46" s="891">
        <v>42.922400000000003</v>
      </c>
      <c r="BC46" s="891">
        <v>49.791200000000003</v>
      </c>
      <c r="BD46" s="891">
        <v>44.419499999999999</v>
      </c>
      <c r="BE46" s="891">
        <v>52.318600000000004</v>
      </c>
      <c r="BF46" s="891">
        <v>47.390700000000002</v>
      </c>
      <c r="BG46" s="891" t="s">
        <v>102</v>
      </c>
      <c r="BH46" s="892" t="s">
        <v>102</v>
      </c>
      <c r="BI46" s="892" t="s">
        <v>102</v>
      </c>
      <c r="BJ46" s="893">
        <v>43.295499999999997</v>
      </c>
      <c r="BK46" s="893">
        <v>47.390700000000002</v>
      </c>
      <c r="BL46" s="894">
        <v>43.504800000000003</v>
      </c>
      <c r="BN46" s="860" t="s">
        <v>96</v>
      </c>
      <c r="BO46" s="891">
        <v>32.532299999999999</v>
      </c>
      <c r="BP46" s="891">
        <v>30.6999</v>
      </c>
      <c r="BQ46" s="891">
        <v>34.433999999999997</v>
      </c>
      <c r="BR46" s="891">
        <v>28.7621</v>
      </c>
      <c r="BS46" s="891">
        <v>21.944099999999999</v>
      </c>
      <c r="BT46" s="891">
        <v>23.5078</v>
      </c>
      <c r="BU46" s="891">
        <v>23.450700000000001</v>
      </c>
      <c r="BV46" s="891">
        <v>24.0776</v>
      </c>
      <c r="BW46" s="891" t="s">
        <v>102</v>
      </c>
      <c r="BX46" s="892" t="s">
        <v>102</v>
      </c>
      <c r="BY46" s="892" t="s">
        <v>102</v>
      </c>
      <c r="BZ46" s="893">
        <v>27.466899999999999</v>
      </c>
      <c r="CA46" s="893">
        <v>24.0776</v>
      </c>
      <c r="CB46" s="894">
        <v>27.293800000000001</v>
      </c>
      <c r="CD46" s="860" t="s">
        <v>96</v>
      </c>
      <c r="CE46" s="891">
        <v>19.155799999999999</v>
      </c>
      <c r="CF46" s="891">
        <v>19.893899999999999</v>
      </c>
      <c r="CG46" s="891">
        <v>19.3325</v>
      </c>
      <c r="CH46" s="891">
        <v>18.514900000000001</v>
      </c>
      <c r="CI46" s="891">
        <v>15.8567</v>
      </c>
      <c r="CJ46" s="891">
        <v>15.328099999999999</v>
      </c>
      <c r="CK46" s="891">
        <v>12.604799999999999</v>
      </c>
      <c r="CL46" s="891">
        <v>14.081200000000001</v>
      </c>
      <c r="CM46" s="891" t="s">
        <v>102</v>
      </c>
      <c r="CN46" s="892" t="s">
        <v>102</v>
      </c>
      <c r="CO46" s="892" t="s">
        <v>102</v>
      </c>
      <c r="CP46" s="893">
        <v>17.1342</v>
      </c>
      <c r="CQ46" s="893">
        <v>14.081200000000001</v>
      </c>
      <c r="CR46" s="894">
        <v>16.978200000000001</v>
      </c>
      <c r="CT46" s="860" t="s">
        <v>96</v>
      </c>
      <c r="CU46" s="891">
        <v>10.0761</v>
      </c>
      <c r="CV46" s="891">
        <v>9.2798999999999996</v>
      </c>
      <c r="CW46" s="891">
        <v>7.3925000000000001</v>
      </c>
      <c r="CX46" s="891">
        <v>7.3799000000000001</v>
      </c>
      <c r="CY46" s="891">
        <v>7.1776</v>
      </c>
      <c r="CZ46" s="891">
        <v>8.4748999999999999</v>
      </c>
      <c r="DA46" s="891">
        <v>6.0526</v>
      </c>
      <c r="DB46" s="891">
        <v>8.9572000000000003</v>
      </c>
      <c r="DC46" s="891" t="s">
        <v>102</v>
      </c>
      <c r="DD46" s="892" t="s">
        <v>102</v>
      </c>
      <c r="DE46" s="892" t="s">
        <v>102</v>
      </c>
      <c r="DF46" s="893">
        <v>7.4640000000000004</v>
      </c>
      <c r="DG46" s="893">
        <v>8.9572000000000003</v>
      </c>
      <c r="DH46" s="894">
        <v>7.5403000000000002</v>
      </c>
      <c r="DJ46" s="860" t="s">
        <v>96</v>
      </c>
      <c r="DK46" s="891">
        <v>30.3233</v>
      </c>
      <c r="DL46" s="891">
        <v>28.401499999999999</v>
      </c>
      <c r="DM46" s="891">
        <v>27.383299999999998</v>
      </c>
      <c r="DN46" s="891">
        <v>22.556000000000001</v>
      </c>
      <c r="DO46" s="891">
        <v>17.126999999999999</v>
      </c>
      <c r="DP46" s="891">
        <v>19.162099999999999</v>
      </c>
      <c r="DQ46" s="891">
        <v>18.630600000000001</v>
      </c>
      <c r="DR46" s="891">
        <v>14.767200000000001</v>
      </c>
      <c r="DS46" s="891" t="s">
        <v>102</v>
      </c>
      <c r="DT46" s="892" t="s">
        <v>102</v>
      </c>
      <c r="DU46" s="892" t="s">
        <v>102</v>
      </c>
      <c r="DV46" s="893">
        <v>22.0838</v>
      </c>
      <c r="DW46" s="893">
        <v>14.767200000000001</v>
      </c>
      <c r="DX46" s="894">
        <v>21.709900000000001</v>
      </c>
    </row>
    <row r="47" spans="2:128" s="628" customFormat="1" x14ac:dyDescent="0.2">
      <c r="B47" s="37" t="s">
        <v>270</v>
      </c>
      <c r="C47" s="626"/>
      <c r="D47" s="626"/>
      <c r="E47" s="626"/>
      <c r="F47" s="626"/>
      <c r="G47" s="626"/>
      <c r="H47" s="626"/>
      <c r="I47" s="626"/>
      <c r="J47" s="626"/>
      <c r="K47" s="626"/>
      <c r="L47" s="626"/>
      <c r="M47" s="626"/>
      <c r="N47" s="626"/>
      <c r="O47" s="626"/>
      <c r="P47" s="627"/>
      <c r="R47" s="37" t="s">
        <v>270</v>
      </c>
      <c r="S47" s="626"/>
      <c r="T47" s="626"/>
      <c r="U47" s="626"/>
      <c r="V47" s="626"/>
      <c r="W47" s="626"/>
      <c r="X47" s="626"/>
      <c r="Y47" s="626"/>
      <c r="Z47" s="626"/>
      <c r="AA47" s="626"/>
      <c r="AB47" s="626"/>
      <c r="AC47" s="626"/>
      <c r="AD47" s="626"/>
      <c r="AE47" s="626"/>
      <c r="AF47" s="627"/>
      <c r="AH47" s="37" t="s">
        <v>270</v>
      </c>
      <c r="AI47" s="626"/>
      <c r="AJ47" s="626"/>
      <c r="AK47" s="626"/>
      <c r="AL47" s="626"/>
      <c r="AM47" s="626"/>
      <c r="AN47" s="626"/>
      <c r="AO47" s="626"/>
      <c r="AP47" s="626"/>
      <c r="AQ47" s="626"/>
      <c r="AR47" s="626"/>
      <c r="AS47" s="626"/>
      <c r="AT47" s="626"/>
      <c r="AU47" s="626"/>
      <c r="AV47" s="627"/>
      <c r="AX47" s="37" t="s">
        <v>270</v>
      </c>
      <c r="AY47" s="626"/>
      <c r="AZ47" s="626"/>
      <c r="BA47" s="626"/>
      <c r="BB47" s="626"/>
      <c r="BC47" s="626"/>
      <c r="BD47" s="626"/>
      <c r="BE47" s="626"/>
      <c r="BF47" s="626"/>
      <c r="BG47" s="626"/>
      <c r="BH47" s="626"/>
      <c r="BI47" s="626"/>
      <c r="BJ47" s="626"/>
      <c r="BK47" s="626"/>
      <c r="BL47" s="627"/>
      <c r="BN47" s="37" t="s">
        <v>270</v>
      </c>
      <c r="BO47" s="626"/>
      <c r="BP47" s="626"/>
      <c r="BQ47" s="626"/>
      <c r="BR47" s="626"/>
      <c r="BS47" s="626"/>
      <c r="BT47" s="626"/>
      <c r="BU47" s="626"/>
      <c r="BV47" s="626"/>
      <c r="BW47" s="626"/>
      <c r="BX47" s="626"/>
      <c r="BY47" s="626"/>
      <c r="BZ47" s="626"/>
      <c r="CA47" s="626"/>
      <c r="CB47" s="627"/>
      <c r="CD47" s="37" t="s">
        <v>270</v>
      </c>
      <c r="CE47" s="626"/>
      <c r="CF47" s="626"/>
      <c r="CG47" s="626"/>
      <c r="CH47" s="626"/>
      <c r="CI47" s="626"/>
      <c r="CJ47" s="626"/>
      <c r="CK47" s="626"/>
      <c r="CL47" s="626"/>
      <c r="CM47" s="626"/>
      <c r="CN47" s="626"/>
      <c r="CO47" s="626"/>
      <c r="CP47" s="626"/>
      <c r="CQ47" s="626"/>
      <c r="CR47" s="627"/>
      <c r="CT47" s="37" t="s">
        <v>270</v>
      </c>
      <c r="CU47" s="626"/>
      <c r="CV47" s="626"/>
      <c r="CW47" s="626"/>
      <c r="CX47" s="626"/>
      <c r="CY47" s="626"/>
      <c r="CZ47" s="626"/>
      <c r="DA47" s="626"/>
      <c r="DB47" s="626"/>
      <c r="DC47" s="626"/>
      <c r="DD47" s="626"/>
      <c r="DE47" s="626"/>
      <c r="DF47" s="626"/>
      <c r="DG47" s="626"/>
      <c r="DH47" s="627"/>
      <c r="DJ47" s="37" t="s">
        <v>270</v>
      </c>
      <c r="DK47" s="626"/>
      <c r="DL47" s="626"/>
      <c r="DM47" s="626"/>
      <c r="DN47" s="626"/>
      <c r="DO47" s="626"/>
      <c r="DP47" s="626"/>
      <c r="DQ47" s="626"/>
      <c r="DR47" s="626"/>
      <c r="DS47" s="626"/>
      <c r="DT47" s="626"/>
      <c r="DU47" s="626"/>
      <c r="DV47" s="626"/>
      <c r="DW47" s="626"/>
      <c r="DX47" s="627"/>
    </row>
    <row r="48" spans="2:128" s="287" customFormat="1" x14ac:dyDescent="0.2">
      <c r="B48" s="37" t="s">
        <v>503</v>
      </c>
      <c r="C48" s="626"/>
      <c r="D48" s="626"/>
      <c r="E48" s="626"/>
      <c r="F48" s="626"/>
      <c r="G48" s="626"/>
      <c r="H48" s="626"/>
      <c r="I48" s="626"/>
      <c r="J48" s="626"/>
      <c r="K48" s="626"/>
      <c r="L48" s="626"/>
      <c r="M48" s="626"/>
      <c r="N48" s="626"/>
      <c r="O48" s="626"/>
      <c r="P48" s="627"/>
      <c r="R48" s="37" t="s">
        <v>503</v>
      </c>
      <c r="S48" s="626"/>
      <c r="T48" s="626"/>
      <c r="U48" s="626"/>
      <c r="V48" s="626"/>
      <c r="W48" s="626"/>
      <c r="X48" s="626"/>
      <c r="Y48" s="626"/>
      <c r="Z48" s="626"/>
      <c r="AA48" s="626"/>
      <c r="AB48" s="626"/>
      <c r="AC48" s="626"/>
      <c r="AD48" s="626"/>
      <c r="AE48" s="626"/>
      <c r="AF48" s="627"/>
      <c r="AH48" s="37" t="s">
        <v>503</v>
      </c>
      <c r="AI48" s="626"/>
      <c r="AJ48" s="626"/>
      <c r="AK48" s="626"/>
      <c r="AL48" s="626"/>
      <c r="AM48" s="626"/>
      <c r="AN48" s="626"/>
      <c r="AO48" s="626"/>
      <c r="AP48" s="626"/>
      <c r="AQ48" s="626"/>
      <c r="AR48" s="626"/>
      <c r="AS48" s="626"/>
      <c r="AT48" s="626"/>
      <c r="AU48" s="626"/>
      <c r="AV48" s="627"/>
      <c r="AX48" s="37" t="s">
        <v>503</v>
      </c>
      <c r="AY48" s="626"/>
      <c r="AZ48" s="626"/>
      <c r="BA48" s="626"/>
      <c r="BB48" s="626"/>
      <c r="BC48" s="626"/>
      <c r="BD48" s="626"/>
      <c r="BE48" s="626"/>
      <c r="BF48" s="626"/>
      <c r="BG48" s="626"/>
      <c r="BH48" s="626"/>
      <c r="BI48" s="626"/>
      <c r="BJ48" s="626"/>
      <c r="BK48" s="626"/>
      <c r="BL48" s="627"/>
      <c r="BN48" s="37" t="s">
        <v>503</v>
      </c>
      <c r="BO48" s="626"/>
      <c r="BP48" s="626"/>
      <c r="BQ48" s="626"/>
      <c r="BR48" s="626"/>
      <c r="BS48" s="626"/>
      <c r="BT48" s="626"/>
      <c r="BU48" s="626"/>
      <c r="BV48" s="626"/>
      <c r="BW48" s="626"/>
      <c r="BX48" s="626"/>
      <c r="BY48" s="626"/>
      <c r="BZ48" s="626"/>
      <c r="CA48" s="626"/>
      <c r="CB48" s="627"/>
      <c r="CD48" s="37" t="s">
        <v>503</v>
      </c>
      <c r="CE48" s="626"/>
      <c r="CF48" s="626"/>
      <c r="CG48" s="626"/>
      <c r="CH48" s="626"/>
      <c r="CI48" s="626"/>
      <c r="CJ48" s="626"/>
      <c r="CK48" s="626"/>
      <c r="CL48" s="626"/>
      <c r="CM48" s="626"/>
      <c r="CN48" s="626"/>
      <c r="CO48" s="626"/>
      <c r="CP48" s="626"/>
      <c r="CQ48" s="626"/>
      <c r="CR48" s="627"/>
      <c r="CT48" s="37" t="s">
        <v>503</v>
      </c>
      <c r="CU48" s="626"/>
      <c r="CV48" s="626"/>
      <c r="CW48" s="626"/>
      <c r="CX48" s="626"/>
      <c r="CY48" s="626"/>
      <c r="CZ48" s="626"/>
      <c r="DA48" s="626"/>
      <c r="DB48" s="626"/>
      <c r="DC48" s="626"/>
      <c r="DD48" s="626"/>
      <c r="DE48" s="626"/>
      <c r="DF48" s="626"/>
      <c r="DG48" s="626"/>
      <c r="DH48" s="627"/>
      <c r="DJ48" s="37" t="s">
        <v>503</v>
      </c>
      <c r="DK48" s="626"/>
      <c r="DL48" s="626"/>
      <c r="DM48" s="626"/>
      <c r="DN48" s="626"/>
      <c r="DO48" s="626"/>
      <c r="DP48" s="626"/>
      <c r="DQ48" s="626"/>
      <c r="DR48" s="626"/>
      <c r="DS48" s="626"/>
      <c r="DT48" s="626"/>
      <c r="DU48" s="626"/>
      <c r="DV48" s="626"/>
      <c r="DW48" s="626"/>
      <c r="DX48" s="627"/>
    </row>
    <row r="49" spans="2:128" s="287" customFormat="1" ht="12" x14ac:dyDescent="0.2">
      <c r="B49" s="287" t="s">
        <v>473</v>
      </c>
      <c r="C49" s="630"/>
      <c r="D49" s="630"/>
      <c r="E49" s="630"/>
      <c r="F49" s="630"/>
      <c r="G49" s="630"/>
      <c r="H49" s="630"/>
      <c r="I49" s="630"/>
      <c r="J49" s="630"/>
      <c r="K49" s="630"/>
      <c r="L49" s="630"/>
      <c r="M49" s="630"/>
      <c r="N49" s="630"/>
      <c r="O49" s="630"/>
      <c r="P49" s="631"/>
      <c r="R49" s="287" t="s">
        <v>473</v>
      </c>
      <c r="S49" s="630"/>
      <c r="T49" s="630"/>
      <c r="U49" s="630"/>
      <c r="V49" s="630"/>
      <c r="W49" s="630"/>
      <c r="X49" s="630"/>
      <c r="Y49" s="630"/>
      <c r="Z49" s="630"/>
      <c r="AA49" s="630"/>
      <c r="AB49" s="630"/>
      <c r="AC49" s="630"/>
      <c r="AD49" s="630"/>
      <c r="AE49" s="630"/>
      <c r="AF49" s="631"/>
      <c r="AH49" s="287" t="s">
        <v>473</v>
      </c>
      <c r="AI49" s="630"/>
      <c r="AJ49" s="630"/>
      <c r="AK49" s="630"/>
      <c r="AL49" s="630"/>
      <c r="AM49" s="630"/>
      <c r="AN49" s="630"/>
      <c r="AO49" s="630"/>
      <c r="AP49" s="630"/>
      <c r="AQ49" s="630"/>
      <c r="AR49" s="630"/>
      <c r="AS49" s="630"/>
      <c r="AT49" s="630"/>
      <c r="AU49" s="630"/>
      <c r="AV49" s="631"/>
      <c r="AX49" s="287" t="s">
        <v>473</v>
      </c>
      <c r="AY49" s="630"/>
      <c r="AZ49" s="630"/>
      <c r="BA49" s="630"/>
      <c r="BB49" s="630"/>
      <c r="BC49" s="630"/>
      <c r="BD49" s="630"/>
      <c r="BE49" s="630"/>
      <c r="BF49" s="630"/>
      <c r="BG49" s="630"/>
      <c r="BH49" s="630"/>
      <c r="BI49" s="630"/>
      <c r="BJ49" s="630"/>
      <c r="BK49" s="630"/>
      <c r="BL49" s="631"/>
      <c r="BN49" s="287" t="s">
        <v>473</v>
      </c>
      <c r="BO49" s="630"/>
      <c r="BP49" s="630"/>
      <c r="BQ49" s="630"/>
      <c r="BR49" s="630"/>
      <c r="BS49" s="630"/>
      <c r="BT49" s="630"/>
      <c r="BU49" s="630"/>
      <c r="BV49" s="630"/>
      <c r="BW49" s="630"/>
      <c r="BX49" s="630"/>
      <c r="BY49" s="630"/>
      <c r="BZ49" s="630"/>
      <c r="CA49" s="630"/>
      <c r="CB49" s="631"/>
      <c r="CD49" s="287" t="s">
        <v>473</v>
      </c>
      <c r="CE49" s="630"/>
      <c r="CF49" s="630"/>
      <c r="CG49" s="630"/>
      <c r="CH49" s="630"/>
      <c r="CI49" s="630"/>
      <c r="CJ49" s="630"/>
      <c r="CK49" s="630"/>
      <c r="CL49" s="630"/>
      <c r="CM49" s="630"/>
      <c r="CN49" s="630"/>
      <c r="CO49" s="630"/>
      <c r="CP49" s="630"/>
      <c r="CQ49" s="630"/>
      <c r="CR49" s="631"/>
      <c r="CT49" s="287" t="s">
        <v>473</v>
      </c>
      <c r="CU49" s="630"/>
      <c r="CV49" s="630"/>
      <c r="CW49" s="630"/>
      <c r="CX49" s="630"/>
      <c r="CY49" s="630"/>
      <c r="CZ49" s="630"/>
      <c r="DA49" s="630"/>
      <c r="DB49" s="630"/>
      <c r="DC49" s="630"/>
      <c r="DD49" s="630"/>
      <c r="DE49" s="630"/>
      <c r="DF49" s="630"/>
      <c r="DG49" s="630"/>
      <c r="DH49" s="631"/>
      <c r="DJ49" s="287" t="s">
        <v>473</v>
      </c>
      <c r="DK49" s="630"/>
      <c r="DL49" s="630"/>
      <c r="DM49" s="630"/>
      <c r="DN49" s="630"/>
      <c r="DO49" s="630"/>
      <c r="DP49" s="630"/>
      <c r="DQ49" s="630"/>
      <c r="DR49" s="630"/>
      <c r="DS49" s="630"/>
      <c r="DT49" s="630"/>
      <c r="DU49" s="630"/>
      <c r="DV49" s="630"/>
      <c r="DW49" s="630"/>
      <c r="DX49" s="631"/>
    </row>
    <row r="50" spans="2:128" s="287" customFormat="1" ht="12" x14ac:dyDescent="0.2">
      <c r="B50" s="289" t="s">
        <v>888</v>
      </c>
      <c r="C50" s="630"/>
      <c r="D50" s="630"/>
      <c r="E50" s="630"/>
      <c r="F50" s="630"/>
      <c r="G50" s="630"/>
      <c r="H50" s="630"/>
      <c r="I50" s="630"/>
      <c r="J50" s="630"/>
      <c r="K50" s="630"/>
      <c r="L50" s="630"/>
      <c r="M50" s="630"/>
      <c r="N50" s="630"/>
      <c r="O50" s="630"/>
      <c r="P50" s="631"/>
      <c r="R50" s="289" t="s">
        <v>888</v>
      </c>
      <c r="S50" s="630"/>
      <c r="T50" s="630"/>
      <c r="U50" s="630"/>
      <c r="V50" s="630"/>
      <c r="W50" s="630"/>
      <c r="X50" s="630"/>
      <c r="Y50" s="630"/>
      <c r="Z50" s="630"/>
      <c r="AA50" s="630"/>
      <c r="AB50" s="630"/>
      <c r="AC50" s="630"/>
      <c r="AD50" s="630"/>
      <c r="AE50" s="630"/>
      <c r="AF50" s="631"/>
      <c r="AH50" s="289" t="s">
        <v>888</v>
      </c>
      <c r="AI50" s="630"/>
      <c r="AJ50" s="630"/>
      <c r="AK50" s="630"/>
      <c r="AL50" s="630"/>
      <c r="AM50" s="630"/>
      <c r="AN50" s="630"/>
      <c r="AO50" s="630"/>
      <c r="AP50" s="630"/>
      <c r="AQ50" s="630"/>
      <c r="AR50" s="630"/>
      <c r="AS50" s="630"/>
      <c r="AT50" s="630"/>
      <c r="AU50" s="630"/>
      <c r="AV50" s="631"/>
      <c r="AX50" s="289" t="s">
        <v>888</v>
      </c>
      <c r="AY50" s="630"/>
      <c r="AZ50" s="630"/>
      <c r="BA50" s="630"/>
      <c r="BB50" s="630"/>
      <c r="BC50" s="630"/>
      <c r="BD50" s="630"/>
      <c r="BE50" s="630"/>
      <c r="BF50" s="630"/>
      <c r="BG50" s="630"/>
      <c r="BH50" s="630"/>
      <c r="BI50" s="630"/>
      <c r="BJ50" s="630"/>
      <c r="BK50" s="630"/>
      <c r="BL50" s="631"/>
      <c r="BN50" s="289" t="s">
        <v>888</v>
      </c>
      <c r="BO50" s="630"/>
      <c r="BP50" s="630"/>
      <c r="BQ50" s="630"/>
      <c r="BR50" s="630"/>
      <c r="BS50" s="630"/>
      <c r="BT50" s="630"/>
      <c r="BU50" s="630"/>
      <c r="BV50" s="630"/>
      <c r="BW50" s="630"/>
      <c r="BX50" s="630"/>
      <c r="BY50" s="630"/>
      <c r="BZ50" s="630"/>
      <c r="CA50" s="630"/>
      <c r="CB50" s="631"/>
      <c r="CD50" s="289" t="s">
        <v>888</v>
      </c>
      <c r="CE50" s="630"/>
      <c r="CF50" s="630"/>
      <c r="CG50" s="630"/>
      <c r="CH50" s="630"/>
      <c r="CI50" s="630"/>
      <c r="CJ50" s="630"/>
      <c r="CK50" s="630"/>
      <c r="CL50" s="630"/>
      <c r="CM50" s="630"/>
      <c r="CN50" s="630"/>
      <c r="CO50" s="630"/>
      <c r="CP50" s="630"/>
      <c r="CQ50" s="630"/>
      <c r="CR50" s="631"/>
      <c r="CT50" s="289" t="s">
        <v>888</v>
      </c>
      <c r="CU50" s="630"/>
      <c r="CV50" s="630"/>
      <c r="CW50" s="630"/>
      <c r="CX50" s="630"/>
      <c r="CY50" s="630"/>
      <c r="CZ50" s="630"/>
      <c r="DA50" s="630"/>
      <c r="DB50" s="630"/>
      <c r="DC50" s="630"/>
      <c r="DD50" s="630"/>
      <c r="DE50" s="630"/>
      <c r="DF50" s="630"/>
      <c r="DG50" s="630"/>
      <c r="DH50" s="631"/>
      <c r="DJ50" s="289" t="s">
        <v>888</v>
      </c>
      <c r="DW50" s="647"/>
    </row>
    <row r="51" spans="2:128" x14ac:dyDescent="0.2">
      <c r="C51" s="53"/>
      <c r="D51" s="53"/>
      <c r="E51" s="53"/>
      <c r="F51" s="53"/>
      <c r="G51" s="53"/>
      <c r="H51" s="53"/>
      <c r="I51" s="53"/>
      <c r="J51" s="53"/>
      <c r="K51" s="53"/>
      <c r="L51" s="53"/>
      <c r="M51" s="53"/>
      <c r="N51" s="53"/>
      <c r="O51" s="53"/>
      <c r="P51" s="90"/>
      <c r="S51" s="53"/>
      <c r="T51" s="53"/>
      <c r="U51" s="53"/>
      <c r="V51" s="53"/>
      <c r="W51" s="53"/>
      <c r="X51" s="53"/>
      <c r="Y51" s="53"/>
      <c r="Z51" s="53"/>
      <c r="AA51" s="53"/>
      <c r="AB51" s="53"/>
      <c r="AC51" s="53"/>
      <c r="AD51" s="53"/>
      <c r="AE51" s="53"/>
      <c r="AF51" s="90"/>
      <c r="AI51" s="53"/>
      <c r="AJ51" s="53"/>
      <c r="AK51" s="53"/>
      <c r="AL51" s="53"/>
      <c r="AM51" s="53"/>
      <c r="AN51" s="53"/>
      <c r="AO51" s="53"/>
      <c r="AP51" s="53"/>
      <c r="AQ51" s="53"/>
      <c r="AR51" s="53"/>
      <c r="AS51" s="53"/>
      <c r="AT51" s="53"/>
      <c r="AU51" s="53"/>
      <c r="AV51" s="90"/>
      <c r="AY51" s="53"/>
      <c r="AZ51" s="53"/>
      <c r="BA51" s="53"/>
      <c r="BB51" s="53"/>
      <c r="BC51" s="53"/>
      <c r="BD51" s="53"/>
      <c r="BE51" s="53"/>
      <c r="BF51" s="53"/>
      <c r="BG51" s="53"/>
      <c r="BH51" s="53"/>
      <c r="BI51" s="53"/>
      <c r="BJ51" s="53"/>
      <c r="BK51" s="53"/>
      <c r="BL51" s="90"/>
      <c r="BO51" s="53"/>
      <c r="BP51" s="53"/>
      <c r="BQ51" s="53"/>
      <c r="BR51" s="53"/>
      <c r="BS51" s="53"/>
      <c r="BT51" s="53"/>
      <c r="BU51" s="53"/>
      <c r="BV51" s="53"/>
      <c r="BW51" s="53"/>
      <c r="BX51" s="53"/>
      <c r="BY51" s="53"/>
      <c r="BZ51" s="53"/>
      <c r="CA51" s="53"/>
      <c r="CB51" s="90"/>
      <c r="CE51" s="53"/>
      <c r="CF51" s="53"/>
      <c r="CG51" s="53"/>
      <c r="CH51" s="53"/>
      <c r="CI51" s="53"/>
      <c r="CJ51" s="53"/>
      <c r="CK51" s="53"/>
      <c r="CL51" s="53"/>
      <c r="CM51" s="53"/>
      <c r="CN51" s="53"/>
      <c r="CO51" s="53"/>
      <c r="CP51" s="53"/>
      <c r="CQ51" s="53"/>
      <c r="CR51" s="90"/>
      <c r="CU51" s="53"/>
      <c r="CV51" s="53"/>
      <c r="CW51" s="53"/>
      <c r="CX51" s="53"/>
      <c r="CY51" s="53"/>
      <c r="CZ51" s="53"/>
      <c r="DA51" s="53"/>
      <c r="DB51" s="53"/>
      <c r="DC51" s="53"/>
      <c r="DD51" s="53"/>
      <c r="DE51" s="53"/>
      <c r="DF51" s="53"/>
      <c r="DG51" s="53"/>
      <c r="DH51" s="90"/>
    </row>
    <row r="52" spans="2:128" x14ac:dyDescent="0.2">
      <c r="C52" s="53"/>
      <c r="D52" s="53"/>
      <c r="E52" s="53"/>
      <c r="F52" s="53"/>
      <c r="G52" s="53"/>
      <c r="H52" s="53"/>
      <c r="I52" s="53"/>
      <c r="J52" s="53"/>
      <c r="K52" s="53"/>
      <c r="L52" s="53"/>
      <c r="M52" s="53"/>
      <c r="N52" s="53"/>
      <c r="O52" s="53"/>
      <c r="P52" s="90"/>
      <c r="S52" s="53"/>
      <c r="T52" s="53"/>
      <c r="U52" s="53"/>
      <c r="V52" s="53"/>
      <c r="W52" s="53"/>
      <c r="X52" s="53"/>
      <c r="Y52" s="53"/>
      <c r="Z52" s="53"/>
      <c r="AA52" s="53"/>
      <c r="AB52" s="53"/>
      <c r="AC52" s="53"/>
      <c r="AD52" s="53"/>
      <c r="AE52" s="53"/>
      <c r="AF52" s="90"/>
      <c r="AI52" s="53"/>
      <c r="AJ52" s="53"/>
      <c r="AK52" s="53"/>
      <c r="AL52" s="53"/>
      <c r="AM52" s="53"/>
      <c r="AN52" s="53"/>
      <c r="AO52" s="53"/>
      <c r="AP52" s="53"/>
      <c r="AQ52" s="53"/>
      <c r="AR52" s="53"/>
      <c r="AS52" s="53"/>
      <c r="AT52" s="53"/>
      <c r="AU52" s="53"/>
      <c r="AV52" s="90"/>
      <c r="AY52" s="53"/>
      <c r="AZ52" s="53"/>
      <c r="BA52" s="53"/>
      <c r="BB52" s="53"/>
      <c r="BC52" s="53"/>
      <c r="BD52" s="53"/>
      <c r="BE52" s="53"/>
      <c r="BF52" s="53"/>
      <c r="BG52" s="53"/>
      <c r="BH52" s="53"/>
      <c r="BI52" s="53"/>
      <c r="BJ52" s="53"/>
      <c r="BK52" s="53"/>
      <c r="BL52" s="90"/>
      <c r="BO52" s="53"/>
      <c r="BP52" s="53"/>
      <c r="BQ52" s="53"/>
      <c r="BR52" s="53"/>
      <c r="BS52" s="53"/>
      <c r="BT52" s="53"/>
      <c r="BU52" s="53"/>
      <c r="BV52" s="53"/>
      <c r="BW52" s="53"/>
      <c r="BX52" s="53"/>
      <c r="BY52" s="53"/>
      <c r="BZ52" s="53"/>
      <c r="CA52" s="53"/>
      <c r="CB52" s="90"/>
      <c r="CE52" s="53"/>
      <c r="CF52" s="53"/>
      <c r="CG52" s="53"/>
      <c r="CH52" s="53"/>
      <c r="CI52" s="53"/>
      <c r="CJ52" s="53"/>
      <c r="CK52" s="53"/>
      <c r="CL52" s="53"/>
      <c r="CM52" s="53"/>
      <c r="CN52" s="53"/>
      <c r="CO52" s="53"/>
      <c r="CP52" s="53"/>
      <c r="CQ52" s="53"/>
      <c r="CR52" s="90"/>
      <c r="CU52" s="53"/>
      <c r="CV52" s="53"/>
      <c r="CW52" s="53"/>
      <c r="CX52" s="53"/>
      <c r="CY52" s="53"/>
      <c r="CZ52" s="53"/>
      <c r="DA52" s="53"/>
      <c r="DB52" s="53"/>
      <c r="DC52" s="53"/>
      <c r="DD52" s="53"/>
      <c r="DE52" s="53"/>
      <c r="DF52" s="53"/>
      <c r="DG52" s="53"/>
      <c r="DH52" s="90"/>
    </row>
    <row r="53" spans="2:128" x14ac:dyDescent="0.2">
      <c r="C53" s="53"/>
      <c r="D53" s="53"/>
      <c r="E53" s="53"/>
      <c r="F53" s="53"/>
      <c r="G53" s="53"/>
      <c r="H53" s="53"/>
      <c r="I53" s="53"/>
      <c r="J53" s="53"/>
      <c r="K53" s="53"/>
      <c r="L53" s="53"/>
      <c r="M53" s="53"/>
      <c r="N53" s="53"/>
      <c r="O53" s="53"/>
      <c r="P53" s="90"/>
      <c r="S53" s="53"/>
      <c r="T53" s="53"/>
      <c r="U53" s="53"/>
      <c r="V53" s="53"/>
      <c r="W53" s="53"/>
      <c r="X53" s="53"/>
      <c r="Y53" s="53"/>
      <c r="Z53" s="53"/>
      <c r="AA53" s="53"/>
      <c r="AB53" s="53"/>
      <c r="AC53" s="53"/>
      <c r="AD53" s="53"/>
      <c r="AE53" s="53"/>
      <c r="AF53" s="90"/>
      <c r="AI53" s="53"/>
      <c r="AJ53" s="53"/>
      <c r="AK53" s="53"/>
      <c r="AL53" s="53"/>
      <c r="AM53" s="53"/>
      <c r="AN53" s="53"/>
      <c r="AO53" s="53"/>
      <c r="AP53" s="53"/>
      <c r="AQ53" s="53"/>
      <c r="AR53" s="53"/>
      <c r="AS53" s="53"/>
      <c r="AT53" s="53"/>
      <c r="AU53" s="53"/>
      <c r="AV53" s="90"/>
      <c r="AY53" s="53"/>
      <c r="AZ53" s="53"/>
      <c r="BA53" s="53"/>
      <c r="BB53" s="53"/>
      <c r="BC53" s="53"/>
      <c r="BD53" s="53"/>
      <c r="BE53" s="53"/>
      <c r="BF53" s="53"/>
      <c r="BG53" s="53"/>
      <c r="BH53" s="53"/>
      <c r="BI53" s="53"/>
      <c r="BJ53" s="53"/>
      <c r="BK53" s="53"/>
      <c r="BL53" s="90"/>
      <c r="BO53" s="53"/>
      <c r="BP53" s="53"/>
      <c r="BQ53" s="53"/>
      <c r="BR53" s="53"/>
      <c r="BS53" s="53"/>
      <c r="BT53" s="53"/>
      <c r="BU53" s="53"/>
      <c r="BV53" s="53"/>
      <c r="BW53" s="53"/>
      <c r="BX53" s="53"/>
      <c r="BY53" s="53"/>
      <c r="BZ53" s="53"/>
      <c r="CA53" s="53"/>
      <c r="CB53" s="90"/>
      <c r="CE53" s="53"/>
      <c r="CF53" s="53"/>
      <c r="CG53" s="53"/>
      <c r="CH53" s="53"/>
      <c r="CI53" s="53"/>
      <c r="CJ53" s="53"/>
      <c r="CK53" s="53"/>
      <c r="CL53" s="53"/>
      <c r="CM53" s="53"/>
      <c r="CN53" s="53"/>
      <c r="CO53" s="53"/>
      <c r="CP53" s="53"/>
      <c r="CQ53" s="53"/>
      <c r="CR53" s="90"/>
      <c r="CU53" s="53"/>
      <c r="CV53" s="53"/>
      <c r="CW53" s="53"/>
      <c r="CX53" s="53"/>
      <c r="CY53" s="53"/>
      <c r="CZ53" s="53"/>
      <c r="DA53" s="53"/>
      <c r="DB53" s="53"/>
      <c r="DC53" s="53"/>
      <c r="DD53" s="53"/>
      <c r="DE53" s="53"/>
      <c r="DF53" s="53"/>
      <c r="DG53" s="53"/>
      <c r="DH53" s="90"/>
    </row>
    <row r="54" spans="2:128" x14ac:dyDescent="0.2">
      <c r="C54" s="53"/>
      <c r="D54" s="53"/>
      <c r="E54" s="53"/>
      <c r="F54" s="53"/>
      <c r="G54" s="53"/>
      <c r="H54" s="53"/>
      <c r="I54" s="53"/>
      <c r="J54" s="53"/>
      <c r="K54" s="53"/>
      <c r="L54" s="53"/>
      <c r="M54" s="53"/>
      <c r="N54" s="53"/>
      <c r="O54" s="53"/>
      <c r="P54" s="90"/>
      <c r="S54" s="53"/>
      <c r="T54" s="53"/>
      <c r="U54" s="53"/>
      <c r="V54" s="53"/>
      <c r="W54" s="53"/>
      <c r="X54" s="53"/>
      <c r="Y54" s="53"/>
      <c r="Z54" s="53"/>
      <c r="AA54" s="53"/>
      <c r="AB54" s="53"/>
      <c r="AC54" s="53"/>
      <c r="AD54" s="53"/>
      <c r="AE54" s="53"/>
      <c r="AF54" s="90"/>
      <c r="AI54" s="53"/>
      <c r="AJ54" s="53"/>
      <c r="AK54" s="53"/>
      <c r="AL54" s="53"/>
      <c r="AM54" s="53"/>
      <c r="AN54" s="53"/>
      <c r="AO54" s="53"/>
      <c r="AP54" s="53"/>
      <c r="AQ54" s="53"/>
      <c r="AR54" s="53"/>
      <c r="AS54" s="53"/>
      <c r="AT54" s="53"/>
      <c r="AU54" s="53"/>
      <c r="AV54" s="90"/>
      <c r="AY54" s="53"/>
      <c r="AZ54" s="53"/>
      <c r="BA54" s="53"/>
      <c r="BB54" s="53"/>
      <c r="BC54" s="53"/>
      <c r="BD54" s="53"/>
      <c r="BE54" s="53"/>
      <c r="BF54" s="53"/>
      <c r="BG54" s="53"/>
      <c r="BH54" s="53"/>
      <c r="BI54" s="53"/>
      <c r="BJ54" s="53"/>
      <c r="BK54" s="53"/>
      <c r="BL54" s="90"/>
      <c r="BO54" s="53"/>
      <c r="BP54" s="53"/>
      <c r="BQ54" s="53"/>
      <c r="BR54" s="53"/>
      <c r="BS54" s="53"/>
      <c r="BT54" s="53"/>
      <c r="BU54" s="53"/>
      <c r="BV54" s="53"/>
      <c r="BW54" s="53"/>
      <c r="BX54" s="53"/>
      <c r="BY54" s="53"/>
      <c r="BZ54" s="53"/>
      <c r="CA54" s="53"/>
      <c r="CB54" s="90"/>
      <c r="CE54" s="53"/>
      <c r="CF54" s="53"/>
      <c r="CG54" s="53"/>
      <c r="CH54" s="53"/>
      <c r="CI54" s="53"/>
      <c r="CJ54" s="53"/>
      <c r="CK54" s="53"/>
      <c r="CL54" s="53"/>
      <c r="CM54" s="53"/>
      <c r="CN54" s="53"/>
      <c r="CO54" s="53"/>
      <c r="CP54" s="53"/>
      <c r="CQ54" s="53"/>
      <c r="CR54" s="90"/>
      <c r="CU54" s="53"/>
      <c r="CV54" s="53"/>
      <c r="CW54" s="53"/>
      <c r="CX54" s="53"/>
      <c r="CY54" s="53"/>
      <c r="CZ54" s="53"/>
      <c r="DA54" s="53"/>
      <c r="DB54" s="53"/>
      <c r="DC54" s="53"/>
      <c r="DD54" s="53"/>
      <c r="DE54" s="53"/>
      <c r="DF54" s="53"/>
      <c r="DG54" s="53"/>
      <c r="DH54" s="90"/>
    </row>
    <row r="58" spans="2:128" ht="13.5" customHeight="1" x14ac:dyDescent="0.2"/>
  </sheetData>
  <phoneticPr fontId="2" type="noConversion"/>
  <pageMargins left="0.59055118110236227" right="0.59055118110236227" top="0.78740157480314965" bottom="0.78740157480314965" header="0.39370078740157483" footer="0.39370078740157483"/>
  <pageSetup paperSize="9" scale="66" firstPageNumber="73" fitToWidth="8" orientation="landscape" useFirstPageNumber="1" r:id="rId1"/>
  <headerFooter alignWithMargins="0">
    <oddHeader>&amp;R&amp;12Les finances des communes en 2023</oddHeader>
    <oddFooter>&amp;L&amp;12Direction Générale des Collectivités Locales / DESL&amp;C&amp;12&amp;P&amp;R&amp;12Mise en ligne : janvier 2025</oddFooter>
  </headerFooter>
  <colBreaks count="7" manualBreakCount="7">
    <brk id="16" max="47" man="1"/>
    <brk id="32" max="47" man="1"/>
    <brk id="48" max="47" man="1"/>
    <brk id="64" max="47" man="1"/>
    <brk id="80" max="47" man="1"/>
    <brk id="96" max="47" man="1"/>
    <brk id="112"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J50"/>
  <sheetViews>
    <sheetView zoomScaleNormal="100" workbookViewId="0"/>
  </sheetViews>
  <sheetFormatPr baseColWidth="10" defaultRowHeight="12.75" x14ac:dyDescent="0.2"/>
  <cols>
    <col min="1" max="1" width="4.7109375" customWidth="1"/>
    <col min="2" max="2" width="28" customWidth="1"/>
    <col min="3" max="13" width="12.42578125" customWidth="1"/>
    <col min="14" max="15" width="13.42578125" customWidth="1"/>
    <col min="16" max="16" width="11.42578125" style="94"/>
    <col min="17" max="17" width="4.7109375" customWidth="1"/>
    <col min="18" max="18" width="28" customWidth="1"/>
    <col min="19" max="29" width="12.42578125" customWidth="1"/>
    <col min="30" max="31" width="13.42578125" customWidth="1"/>
    <col min="32" max="32" width="11.42578125" style="94"/>
    <col min="33" max="33" width="4.7109375" customWidth="1"/>
    <col min="34" max="34" width="28" customWidth="1"/>
    <col min="35" max="45" width="12.42578125" customWidth="1"/>
    <col min="46" max="47" width="13.42578125" customWidth="1"/>
    <col min="48" max="48" width="11.42578125" style="94"/>
    <col min="49" max="49" width="4.7109375" customWidth="1"/>
    <col min="50" max="50" width="28" customWidth="1"/>
    <col min="51" max="61" width="12.42578125" customWidth="1"/>
    <col min="62" max="63" width="13.42578125" customWidth="1"/>
    <col min="64" max="64" width="11.42578125" style="94"/>
    <col min="65" max="65" width="4.7109375" customWidth="1"/>
    <col min="66" max="66" width="28" customWidth="1"/>
    <col min="67" max="77" width="12.42578125" customWidth="1"/>
    <col min="78" max="79" width="13.42578125" customWidth="1"/>
    <col min="80" max="80" width="11.42578125" style="94"/>
    <col min="81" max="81" width="4.7109375" customWidth="1"/>
    <col min="82" max="82" width="28" customWidth="1"/>
    <col min="83" max="93" width="12.42578125" customWidth="1"/>
    <col min="94" max="95" width="13.42578125" customWidth="1"/>
    <col min="96" max="96" width="12" style="94" customWidth="1"/>
    <col min="97" max="97" width="1.5703125" hidden="1" customWidth="1"/>
    <col min="98" max="98" width="4.7109375" customWidth="1"/>
    <col min="99" max="99" width="11.42578125" hidden="1" customWidth="1"/>
    <col min="100" max="100" width="28" customWidth="1"/>
    <col min="101" max="111" width="12.42578125" customWidth="1"/>
    <col min="112" max="113" width="13.42578125" customWidth="1"/>
  </cols>
  <sheetData>
    <row r="1" spans="1:114" ht="20.25" x14ac:dyDescent="0.3">
      <c r="A1" s="10" t="s">
        <v>978</v>
      </c>
      <c r="B1" s="69"/>
      <c r="C1" s="69"/>
      <c r="D1" s="69"/>
      <c r="E1" s="69"/>
      <c r="F1" s="69"/>
      <c r="G1" s="69"/>
      <c r="H1" s="69"/>
      <c r="I1" s="69"/>
      <c r="J1" s="69"/>
      <c r="K1" s="69"/>
      <c r="L1" s="69"/>
      <c r="M1" s="69"/>
      <c r="N1" s="69"/>
      <c r="O1" s="69"/>
      <c r="P1" s="147"/>
      <c r="Q1" s="49"/>
      <c r="R1" s="69"/>
      <c r="S1" s="69"/>
      <c r="T1" s="69"/>
      <c r="U1" s="69"/>
      <c r="V1" s="69"/>
      <c r="W1" s="69"/>
      <c r="X1" s="69"/>
      <c r="Y1" s="69"/>
      <c r="Z1" s="69"/>
      <c r="AA1" s="69"/>
      <c r="AB1" s="69"/>
      <c r="AC1" s="69"/>
      <c r="AD1" s="69"/>
      <c r="AE1" s="69"/>
      <c r="AF1" s="147"/>
      <c r="AG1" s="49" t="s">
        <v>637</v>
      </c>
      <c r="AH1" s="69"/>
      <c r="AI1" s="69"/>
      <c r="AJ1" s="69"/>
      <c r="AK1" s="69"/>
      <c r="AL1" s="78"/>
      <c r="AM1" s="69"/>
      <c r="AN1" s="69"/>
      <c r="AO1" s="69"/>
      <c r="AP1" s="69"/>
      <c r="AQ1" s="69"/>
      <c r="AR1" s="69"/>
      <c r="AS1" s="69"/>
      <c r="AT1" s="69"/>
      <c r="AU1" s="69"/>
      <c r="AV1" s="147"/>
      <c r="AW1" s="49"/>
      <c r="AX1" s="69"/>
      <c r="AY1" s="69"/>
      <c r="AZ1" s="69"/>
      <c r="BA1" s="69"/>
      <c r="BB1" s="69"/>
      <c r="BC1" s="69"/>
      <c r="BD1" s="69"/>
      <c r="BE1" s="69"/>
      <c r="BF1" s="69"/>
      <c r="BG1" s="69"/>
      <c r="BH1" s="69"/>
      <c r="BI1" s="69"/>
      <c r="BJ1" s="69"/>
      <c r="BK1" s="69"/>
      <c r="BL1" s="69"/>
      <c r="BM1" s="49"/>
      <c r="BN1" s="69"/>
      <c r="BO1" s="69"/>
      <c r="BP1" s="69"/>
      <c r="BQ1" s="69"/>
      <c r="BR1" s="69"/>
      <c r="BS1" s="69"/>
      <c r="BT1" s="69"/>
      <c r="BU1" s="69"/>
      <c r="BV1" s="69"/>
      <c r="BW1" s="69"/>
      <c r="BX1" s="69"/>
      <c r="BY1" s="69"/>
      <c r="BZ1" s="69"/>
      <c r="CA1" s="69"/>
      <c r="CB1" s="104"/>
      <c r="CC1" s="126"/>
      <c r="CD1" s="127"/>
      <c r="CE1" s="127"/>
      <c r="CF1" s="127"/>
      <c r="CG1" s="127"/>
      <c r="CH1" s="127"/>
      <c r="CI1" s="127"/>
      <c r="CJ1" s="127"/>
      <c r="CK1" s="127"/>
      <c r="CL1" s="127"/>
      <c r="CM1" s="127"/>
      <c r="CN1" s="127"/>
      <c r="CO1" s="69"/>
      <c r="CP1" s="69"/>
      <c r="CQ1" s="69"/>
      <c r="CR1" s="147"/>
      <c r="CS1" s="126"/>
      <c r="CT1" s="126"/>
      <c r="CU1" s="128"/>
      <c r="CV1" s="128"/>
      <c r="CW1" s="129"/>
      <c r="CX1" s="129"/>
      <c r="CY1" s="129"/>
      <c r="CZ1" s="129"/>
      <c r="DA1" s="129"/>
      <c r="DB1" s="129"/>
      <c r="DC1" s="129"/>
      <c r="DD1" s="129"/>
      <c r="DE1" s="129"/>
      <c r="DF1" s="129"/>
      <c r="DG1" s="129"/>
      <c r="DH1" s="129"/>
      <c r="DI1" s="129"/>
      <c r="DJ1" s="157"/>
    </row>
    <row r="2" spans="1:114" ht="12.75" customHeight="1" x14ac:dyDescent="0.3">
      <c r="A2" s="9"/>
      <c r="B2" s="69"/>
      <c r="C2" s="69"/>
      <c r="D2" s="69"/>
      <c r="E2" s="69"/>
      <c r="F2" s="69"/>
      <c r="G2" s="78"/>
      <c r="H2" s="69"/>
      <c r="I2" s="69"/>
      <c r="J2" s="69"/>
      <c r="K2" s="69"/>
      <c r="L2" s="69"/>
      <c r="M2" s="69"/>
      <c r="N2" s="69"/>
      <c r="O2" s="69"/>
      <c r="P2" s="147"/>
      <c r="Q2" s="49"/>
      <c r="R2" s="69"/>
      <c r="S2" s="69"/>
      <c r="T2" s="69"/>
      <c r="U2" s="69"/>
      <c r="V2" s="69"/>
      <c r="W2" s="69"/>
      <c r="X2" s="69"/>
      <c r="Y2" s="69"/>
      <c r="Z2" s="69"/>
      <c r="AA2" s="69"/>
      <c r="AB2" s="69"/>
      <c r="AC2" s="69"/>
      <c r="AD2" s="69"/>
      <c r="AE2" s="69"/>
      <c r="AF2" s="147"/>
      <c r="AG2" s="49"/>
      <c r="AH2" s="69"/>
      <c r="AI2" s="69"/>
      <c r="AJ2" s="69"/>
      <c r="AK2" s="69"/>
      <c r="AL2" s="78"/>
      <c r="AM2" s="69"/>
      <c r="AN2" s="69"/>
      <c r="AO2" s="69"/>
      <c r="AP2" s="69"/>
      <c r="AQ2" s="69"/>
      <c r="AR2" s="69"/>
      <c r="AS2" s="69"/>
      <c r="AT2" s="69"/>
      <c r="AU2" s="69"/>
      <c r="AV2" s="147"/>
      <c r="AW2" s="130"/>
      <c r="AX2" s="13"/>
      <c r="AY2" s="13"/>
      <c r="AZ2" s="13"/>
      <c r="BA2" s="13"/>
      <c r="BB2" s="13"/>
      <c r="BC2" s="13"/>
      <c r="BD2" s="13"/>
      <c r="BE2" s="13"/>
      <c r="BF2" s="13"/>
      <c r="BG2" s="13"/>
      <c r="BH2" s="13"/>
      <c r="BI2" s="13"/>
      <c r="BJ2" s="13"/>
      <c r="BK2" s="13"/>
      <c r="BL2" s="13"/>
      <c r="CC2" s="126"/>
      <c r="CD2" s="127"/>
      <c r="CE2" s="127"/>
      <c r="CF2" s="127"/>
      <c r="CG2" s="127"/>
      <c r="CH2" s="274"/>
      <c r="CI2" s="127"/>
      <c r="CJ2" s="127"/>
      <c r="CK2" s="127"/>
      <c r="CL2" s="127"/>
      <c r="CM2" s="127"/>
      <c r="CN2" s="127"/>
      <c r="CO2" s="69"/>
      <c r="CP2" s="69"/>
      <c r="CQ2" s="69"/>
      <c r="CR2" s="147"/>
      <c r="CS2" s="126"/>
      <c r="CT2" s="126"/>
      <c r="CU2" s="128"/>
      <c r="CV2" s="128"/>
      <c r="CW2" s="129"/>
      <c r="CX2" s="129"/>
      <c r="CY2" s="129"/>
      <c r="CZ2" s="129"/>
      <c r="DA2" s="129"/>
      <c r="DB2" s="129"/>
      <c r="DC2" s="129"/>
      <c r="DD2" s="129"/>
      <c r="DE2" s="129"/>
      <c r="DF2" s="129"/>
      <c r="DG2" s="129"/>
      <c r="DH2" s="129"/>
      <c r="DI2" s="129"/>
      <c r="DJ2" s="157"/>
    </row>
    <row r="3" spans="1:114" ht="16.5" x14ac:dyDescent="0.25">
      <c r="A3" s="13"/>
      <c r="B3" s="13"/>
      <c r="C3" s="13"/>
      <c r="D3" s="13"/>
      <c r="E3" s="13"/>
      <c r="F3" s="13"/>
      <c r="G3" s="68"/>
      <c r="H3" s="13"/>
      <c r="I3" s="13"/>
      <c r="J3" s="13"/>
      <c r="K3" s="13"/>
      <c r="L3" s="13"/>
      <c r="M3" s="13"/>
      <c r="N3" s="13"/>
      <c r="O3" s="13"/>
      <c r="P3" s="38"/>
      <c r="Q3" s="130"/>
      <c r="R3" s="13"/>
      <c r="S3" s="13"/>
      <c r="T3" s="13"/>
      <c r="U3" s="13"/>
      <c r="V3" s="13"/>
      <c r="W3" s="13"/>
      <c r="X3" s="13"/>
      <c r="Y3" s="13"/>
      <c r="Z3" s="13"/>
      <c r="AA3" s="13"/>
      <c r="AB3" s="13"/>
      <c r="AC3" s="13"/>
      <c r="AD3" s="13"/>
      <c r="AE3" s="13"/>
      <c r="AF3" s="38"/>
      <c r="AG3" s="130"/>
      <c r="AH3" s="13"/>
      <c r="AI3" s="13"/>
      <c r="AJ3" s="13"/>
      <c r="AK3" s="13"/>
      <c r="AL3" s="68"/>
      <c r="AM3" s="13"/>
      <c r="AN3" s="13"/>
      <c r="AO3" s="13"/>
      <c r="AP3" s="13"/>
      <c r="AQ3" s="13"/>
      <c r="AR3" s="13"/>
      <c r="AS3" s="13"/>
      <c r="AT3" s="13"/>
      <c r="AU3" s="13"/>
      <c r="AV3" s="38"/>
      <c r="AW3" s="109" t="s">
        <v>310</v>
      </c>
      <c r="BM3" s="108" t="s">
        <v>337</v>
      </c>
      <c r="BN3" s="13"/>
      <c r="BO3" s="13"/>
      <c r="BP3" s="13"/>
      <c r="BQ3" s="13"/>
      <c r="BR3" s="13"/>
      <c r="BS3" s="13"/>
      <c r="BT3" s="13"/>
      <c r="BU3" s="13"/>
      <c r="BV3" s="13"/>
      <c r="BW3" s="13"/>
      <c r="BX3" s="13"/>
      <c r="BY3" s="13"/>
      <c r="BZ3" s="13"/>
      <c r="CA3" s="13"/>
      <c r="CB3" s="131"/>
      <c r="CC3" s="39"/>
      <c r="CD3" s="39"/>
      <c r="CE3" s="39"/>
      <c r="CF3" s="39"/>
      <c r="CG3" s="39"/>
      <c r="CH3" s="39"/>
      <c r="CI3" s="39"/>
      <c r="CJ3" s="39"/>
      <c r="CK3" s="39"/>
      <c r="CL3" s="39"/>
      <c r="CM3" s="39"/>
      <c r="CN3" s="39"/>
      <c r="CO3" s="45"/>
      <c r="CP3" s="45"/>
      <c r="CQ3" s="45"/>
      <c r="CR3" s="153"/>
      <c r="CS3" s="39"/>
      <c r="CT3" s="39"/>
      <c r="CU3" s="57"/>
      <c r="CV3" s="57"/>
      <c r="CW3" s="132"/>
      <c r="CX3" s="132"/>
      <c r="CY3" s="132"/>
      <c r="CZ3" s="132"/>
      <c r="DA3" s="132"/>
      <c r="DB3" s="132"/>
      <c r="DC3" s="132"/>
      <c r="DD3" s="132"/>
      <c r="DE3" s="132"/>
      <c r="DF3" s="132"/>
      <c r="DG3" s="132"/>
      <c r="DH3" s="132"/>
      <c r="DI3" s="132"/>
      <c r="DJ3" s="158"/>
    </row>
    <row r="4" spans="1:114" ht="16.5" x14ac:dyDescent="0.25">
      <c r="A4" s="108" t="s">
        <v>638</v>
      </c>
      <c r="B4" s="108"/>
      <c r="C4" s="108"/>
      <c r="D4" s="108"/>
      <c r="E4" s="108"/>
      <c r="F4" s="108"/>
      <c r="G4" s="273"/>
      <c r="H4" s="108"/>
      <c r="I4" s="108"/>
      <c r="J4" s="108"/>
      <c r="K4" s="108"/>
      <c r="L4" s="108"/>
      <c r="M4" s="108"/>
      <c r="N4" s="108"/>
      <c r="O4" s="108"/>
      <c r="P4" s="148"/>
      <c r="Q4" s="54" t="s">
        <v>308</v>
      </c>
      <c r="R4" s="54"/>
      <c r="S4" s="54"/>
      <c r="T4" s="54"/>
      <c r="U4" s="54"/>
      <c r="V4" s="54"/>
      <c r="W4" s="54"/>
      <c r="X4" s="54"/>
      <c r="Y4" s="54"/>
      <c r="Z4" s="54"/>
      <c r="AA4" s="54"/>
      <c r="AB4" s="54"/>
      <c r="AC4" s="54"/>
      <c r="AD4" s="54"/>
      <c r="AE4" s="54"/>
      <c r="AF4" s="151"/>
      <c r="AG4" s="54" t="s">
        <v>309</v>
      </c>
      <c r="AH4" s="54"/>
      <c r="AI4" s="54"/>
      <c r="AJ4" s="54"/>
      <c r="AK4" s="54"/>
      <c r="AL4" s="54"/>
      <c r="AM4" s="54"/>
      <c r="AN4" s="54"/>
      <c r="AO4" s="54"/>
      <c r="AP4" s="54"/>
      <c r="AQ4" s="54"/>
      <c r="AR4" s="54"/>
      <c r="AS4" s="54"/>
      <c r="AT4" s="54"/>
      <c r="AU4" s="54"/>
      <c r="AV4" s="151"/>
      <c r="AW4" s="54" t="s">
        <v>240</v>
      </c>
      <c r="AX4" s="54"/>
      <c r="AY4" s="54"/>
      <c r="AZ4" s="54"/>
      <c r="BA4" s="54"/>
      <c r="BB4" s="54"/>
      <c r="BC4" s="54"/>
      <c r="BD4" s="54"/>
      <c r="BE4" s="54"/>
      <c r="BF4" s="54"/>
      <c r="BG4" s="54"/>
      <c r="BH4" s="54"/>
      <c r="BI4" s="54"/>
      <c r="BJ4" s="54"/>
      <c r="BK4" s="54"/>
      <c r="BL4" s="54"/>
      <c r="BM4" s="54" t="s">
        <v>235</v>
      </c>
      <c r="BN4" s="54"/>
      <c r="BO4" s="54"/>
      <c r="BP4" s="54"/>
      <c r="BQ4" s="54"/>
      <c r="BR4" s="54"/>
      <c r="BS4" s="54"/>
      <c r="BT4" s="54"/>
      <c r="BU4" s="54"/>
      <c r="BV4" s="54"/>
      <c r="BW4" s="54"/>
      <c r="BX4" s="54"/>
      <c r="BY4" s="54"/>
      <c r="BZ4" s="54"/>
      <c r="CA4" s="54"/>
      <c r="CB4" s="82"/>
      <c r="CC4" s="54" t="s">
        <v>478</v>
      </c>
      <c r="CD4" s="54"/>
      <c r="CE4" s="54"/>
      <c r="CF4" s="54"/>
      <c r="CG4" s="54"/>
      <c r="CH4" s="54"/>
      <c r="CI4" s="54"/>
      <c r="CJ4" s="54"/>
      <c r="CK4" s="54"/>
      <c r="CL4" s="54"/>
      <c r="CM4" s="54"/>
      <c r="CN4" s="54"/>
      <c r="CO4" s="54"/>
      <c r="CP4" s="54"/>
      <c r="CQ4" s="54"/>
      <c r="CR4" s="151"/>
      <c r="CS4" s="54" t="s">
        <v>11</v>
      </c>
      <c r="CT4" s="54" t="s">
        <v>479</v>
      </c>
      <c r="CU4" s="133"/>
      <c r="CV4" s="133"/>
      <c r="CW4" s="134"/>
      <c r="CX4" s="134"/>
      <c r="CY4" s="134"/>
      <c r="CZ4" s="134"/>
      <c r="DA4" s="134"/>
      <c r="DB4" s="134"/>
      <c r="DC4" s="134"/>
      <c r="DD4" s="134"/>
      <c r="DE4" s="134"/>
      <c r="DF4" s="134"/>
      <c r="DG4" s="134"/>
      <c r="DH4" s="134"/>
      <c r="DI4" s="134"/>
      <c r="DJ4" s="159"/>
    </row>
    <row r="5" spans="1:114" ht="16.5" x14ac:dyDescent="0.25">
      <c r="A5" s="272" t="s">
        <v>241</v>
      </c>
      <c r="B5" s="146"/>
      <c r="C5" s="146"/>
      <c r="D5" s="146"/>
      <c r="E5" s="146"/>
      <c r="F5" s="146"/>
      <c r="G5" s="146"/>
      <c r="H5" s="146"/>
      <c r="I5" s="146"/>
      <c r="J5" s="146"/>
      <c r="K5" s="146"/>
      <c r="L5" s="146"/>
      <c r="M5" s="146"/>
      <c r="N5" s="146"/>
      <c r="O5" s="146"/>
      <c r="P5" s="149"/>
      <c r="Q5" s="272"/>
      <c r="R5" s="106"/>
      <c r="S5" s="106"/>
      <c r="T5" s="106"/>
      <c r="U5" s="106"/>
      <c r="V5" s="106"/>
      <c r="W5" s="106"/>
      <c r="X5" s="106"/>
      <c r="Y5" s="106"/>
      <c r="Z5" s="106"/>
      <c r="AA5" s="106"/>
      <c r="AB5" s="106"/>
      <c r="AC5" s="106"/>
      <c r="AD5" s="106"/>
      <c r="AE5" s="106"/>
      <c r="AF5" s="152"/>
      <c r="AG5" s="106"/>
      <c r="AH5" s="106"/>
      <c r="AI5" s="106"/>
      <c r="AJ5" s="106"/>
      <c r="AK5" s="106"/>
      <c r="AL5" s="106"/>
      <c r="AM5" s="106"/>
      <c r="AN5" s="106"/>
      <c r="AO5" s="106"/>
      <c r="AP5" s="106"/>
      <c r="AQ5" s="106"/>
      <c r="AR5" s="106"/>
      <c r="AS5" s="106"/>
      <c r="AT5" s="106"/>
      <c r="AU5" s="106"/>
      <c r="AV5" s="152"/>
      <c r="AW5" s="68" t="s">
        <v>574</v>
      </c>
      <c r="AX5" s="106"/>
      <c r="AY5" s="106"/>
      <c r="AZ5" s="106"/>
      <c r="BA5" s="106"/>
      <c r="BB5" s="106"/>
      <c r="BC5" s="106"/>
      <c r="BD5" s="106"/>
      <c r="BE5" s="106"/>
      <c r="BF5" s="106"/>
      <c r="BG5" s="106"/>
      <c r="BH5" s="106"/>
      <c r="BI5" s="106"/>
      <c r="BJ5" s="106"/>
      <c r="BK5" s="106"/>
      <c r="BL5" s="106"/>
      <c r="BM5" s="68" t="s">
        <v>574</v>
      </c>
      <c r="BN5" s="108"/>
      <c r="BO5" s="108"/>
      <c r="BP5" s="108"/>
      <c r="BQ5" s="108"/>
      <c r="BR5" s="108"/>
      <c r="BS5" s="108"/>
      <c r="BT5" s="108"/>
      <c r="BU5" s="108"/>
      <c r="BV5" s="108"/>
      <c r="BW5" s="108"/>
      <c r="BX5" s="108"/>
      <c r="BY5" s="108"/>
      <c r="BZ5" s="108"/>
      <c r="CA5" s="108"/>
      <c r="CB5" s="190"/>
      <c r="CC5" s="272" t="s">
        <v>241</v>
      </c>
      <c r="CD5" s="108"/>
      <c r="CE5" s="108"/>
      <c r="CF5" s="108"/>
      <c r="CG5" s="108"/>
      <c r="CH5" s="108"/>
      <c r="CI5" s="108"/>
      <c r="CJ5" s="108"/>
      <c r="CK5" s="108"/>
      <c r="CL5" s="108"/>
      <c r="CM5" s="108"/>
      <c r="CN5" s="108"/>
      <c r="CO5" s="108"/>
      <c r="CP5" s="108"/>
      <c r="CQ5" s="108"/>
      <c r="CR5" s="148"/>
      <c r="CS5" s="106"/>
      <c r="CT5" s="88" t="s">
        <v>480</v>
      </c>
      <c r="CU5" s="135"/>
      <c r="CV5" s="135"/>
      <c r="CW5" s="136"/>
      <c r="CX5" s="136"/>
      <c r="CY5" s="136"/>
      <c r="CZ5" s="136"/>
      <c r="DA5" s="136"/>
      <c r="DB5" s="136"/>
      <c r="DC5" s="136"/>
      <c r="DD5" s="136"/>
      <c r="DE5" s="136"/>
      <c r="DF5" s="136"/>
      <c r="DG5" s="136"/>
      <c r="DH5" s="136"/>
      <c r="DI5" s="136"/>
      <c r="DJ5" s="160"/>
    </row>
    <row r="6" spans="1:114" x14ac:dyDescent="0.2">
      <c r="B6" s="68" t="s">
        <v>574</v>
      </c>
      <c r="C6" s="13"/>
      <c r="D6" s="13"/>
      <c r="E6" s="13"/>
      <c r="F6" s="13"/>
      <c r="G6" s="13"/>
      <c r="H6" s="13"/>
      <c r="I6" s="13"/>
      <c r="J6" s="13"/>
      <c r="K6" s="13"/>
      <c r="L6" s="13"/>
      <c r="M6" s="13"/>
      <c r="N6" s="13"/>
      <c r="O6" s="13"/>
      <c r="P6" s="38"/>
      <c r="Q6" s="68" t="s">
        <v>574</v>
      </c>
      <c r="R6" s="13"/>
      <c r="S6" s="13"/>
      <c r="T6" s="13"/>
      <c r="U6" s="13"/>
      <c r="V6" s="13"/>
      <c r="W6" s="13"/>
      <c r="X6" s="13"/>
      <c r="Y6" s="13"/>
      <c r="Z6" s="13"/>
      <c r="AA6" s="13"/>
      <c r="AB6" s="13"/>
      <c r="AC6" s="13"/>
      <c r="AD6" s="13"/>
      <c r="AE6" s="13"/>
      <c r="AF6" s="38"/>
      <c r="AG6" s="68" t="s">
        <v>574</v>
      </c>
      <c r="AH6" s="13"/>
      <c r="AI6" s="13"/>
      <c r="AJ6" s="13"/>
      <c r="AK6" s="13"/>
      <c r="AL6" s="13"/>
      <c r="AM6" s="13"/>
      <c r="AN6" s="13"/>
      <c r="AO6" s="13"/>
      <c r="AP6" s="13"/>
      <c r="AQ6" s="13"/>
      <c r="AR6" s="13"/>
      <c r="AS6" s="13"/>
      <c r="AT6" s="13"/>
      <c r="AU6" s="13"/>
      <c r="AV6" s="38"/>
      <c r="AW6" s="68" t="s">
        <v>695</v>
      </c>
      <c r="AX6" s="13"/>
      <c r="AY6" s="13"/>
      <c r="AZ6" s="13"/>
      <c r="BA6" s="13"/>
      <c r="BB6" s="13"/>
      <c r="BC6" s="13"/>
      <c r="BD6" s="13"/>
      <c r="BE6" s="13"/>
      <c r="BF6" s="13"/>
      <c r="BG6" s="13"/>
      <c r="BH6" s="13"/>
      <c r="BI6" s="13"/>
      <c r="BJ6" s="13"/>
      <c r="BK6" s="13"/>
      <c r="BL6" s="13"/>
      <c r="BM6" s="68" t="s">
        <v>695</v>
      </c>
      <c r="BN6" s="13"/>
      <c r="BO6" s="13"/>
      <c r="BP6" s="13"/>
      <c r="BQ6" s="13"/>
      <c r="BR6" s="13"/>
      <c r="BS6" s="13"/>
      <c r="BT6" s="13"/>
      <c r="BU6" s="13"/>
      <c r="BV6" s="13"/>
      <c r="BW6" s="13"/>
      <c r="BX6" s="13"/>
      <c r="BY6" s="13"/>
      <c r="BZ6" s="13"/>
      <c r="CA6" s="13"/>
      <c r="CB6" s="131"/>
      <c r="CC6" s="68" t="s">
        <v>574</v>
      </c>
      <c r="CD6" s="39"/>
      <c r="CE6" s="39"/>
      <c r="CF6" s="39"/>
      <c r="CG6" s="39"/>
      <c r="CH6" s="39"/>
      <c r="CI6" s="39"/>
      <c r="CJ6" s="39"/>
      <c r="CK6" s="39"/>
      <c r="CL6" s="39"/>
      <c r="CM6" s="39"/>
      <c r="CN6" s="39"/>
      <c r="CO6" s="45"/>
      <c r="CP6" s="45"/>
      <c r="CQ6" s="45"/>
      <c r="CR6" s="153"/>
      <c r="CS6" s="137"/>
      <c r="CT6" s="68" t="s">
        <v>574</v>
      </c>
      <c r="CU6" s="57"/>
      <c r="CV6" s="57"/>
      <c r="CW6" s="132"/>
      <c r="CX6" s="132"/>
      <c r="CY6" s="132"/>
      <c r="CZ6" s="132"/>
      <c r="DA6" s="132"/>
      <c r="DB6" s="132"/>
      <c r="DC6" s="132"/>
      <c r="DD6" s="132"/>
      <c r="DE6" s="132"/>
      <c r="DF6" s="132"/>
      <c r="DG6" s="132"/>
      <c r="DH6" s="132"/>
      <c r="DI6" s="132"/>
      <c r="DJ6" s="158"/>
    </row>
    <row r="7" spans="1:114" x14ac:dyDescent="0.2">
      <c r="A7" s="68"/>
      <c r="B7" s="910" t="s">
        <v>573</v>
      </c>
      <c r="C7" s="270"/>
      <c r="D7" s="72"/>
      <c r="E7" s="72"/>
      <c r="F7" s="72"/>
      <c r="G7" s="72"/>
      <c r="H7" s="72"/>
      <c r="I7" s="72"/>
      <c r="J7" s="72"/>
      <c r="K7" s="72"/>
      <c r="L7" s="72"/>
      <c r="M7" s="72"/>
      <c r="N7" s="13"/>
      <c r="O7" s="13"/>
      <c r="P7" s="38"/>
      <c r="Q7" s="849" t="s">
        <v>573</v>
      </c>
      <c r="R7" s="72"/>
      <c r="S7" s="72"/>
      <c r="T7" s="72"/>
      <c r="U7" s="72"/>
      <c r="V7" s="72"/>
      <c r="W7" s="72"/>
      <c r="X7" s="72"/>
      <c r="Y7" s="72"/>
      <c r="Z7" s="72"/>
      <c r="AA7" s="72"/>
      <c r="AB7" s="13"/>
      <c r="AC7" s="13"/>
      <c r="AD7" s="13"/>
      <c r="AE7" s="13"/>
      <c r="AF7" s="38"/>
      <c r="AG7" s="68" t="s">
        <v>694</v>
      </c>
      <c r="AH7" s="13"/>
      <c r="AI7" s="13"/>
      <c r="AJ7" s="13"/>
      <c r="AK7" s="13"/>
      <c r="AL7" s="13"/>
      <c r="AM7" s="13"/>
      <c r="AN7" s="13"/>
      <c r="AO7" s="13"/>
      <c r="AP7" s="13"/>
      <c r="AQ7" s="13"/>
      <c r="AR7" s="13"/>
      <c r="AS7" s="13"/>
      <c r="AT7" s="13"/>
      <c r="AU7" s="13"/>
      <c r="AV7" s="38"/>
      <c r="AW7" s="68" t="s">
        <v>657</v>
      </c>
      <c r="AX7" s="13"/>
      <c r="AY7" s="13"/>
      <c r="AZ7" s="13"/>
      <c r="BA7" s="13"/>
      <c r="BB7" s="13"/>
      <c r="BC7" s="13"/>
      <c r="BD7" s="13"/>
      <c r="BE7" s="13"/>
      <c r="BF7" s="13"/>
      <c r="BG7" s="13"/>
      <c r="BH7" s="13"/>
      <c r="BI7" s="13"/>
      <c r="BJ7" s="13"/>
      <c r="BK7" s="13"/>
      <c r="BL7" s="13"/>
      <c r="BM7" s="68" t="s">
        <v>657</v>
      </c>
      <c r="BN7" s="13"/>
      <c r="BO7" s="13"/>
      <c r="BP7" s="13"/>
      <c r="BQ7" s="13"/>
      <c r="BR7" s="13"/>
      <c r="BS7" s="13"/>
      <c r="BT7" s="13"/>
      <c r="BU7" s="13"/>
      <c r="BV7" s="13"/>
      <c r="BW7" s="13"/>
      <c r="BX7" s="13"/>
      <c r="BY7" s="13"/>
      <c r="BZ7" s="13"/>
      <c r="CA7" s="13"/>
      <c r="CB7" s="131"/>
      <c r="CC7" s="68" t="s">
        <v>979</v>
      </c>
      <c r="CD7" s="39"/>
      <c r="CE7" s="39"/>
      <c r="CF7" s="39"/>
      <c r="CG7" s="39"/>
      <c r="CH7" s="39"/>
      <c r="CI7" s="39"/>
      <c r="CJ7" s="39"/>
      <c r="CK7" s="39"/>
      <c r="CL7" s="39"/>
      <c r="CM7" s="39"/>
      <c r="CN7" s="39"/>
      <c r="CO7" s="45"/>
      <c r="CP7" s="45"/>
      <c r="CQ7" s="45"/>
      <c r="CR7" s="153"/>
      <c r="CS7" s="39" t="s">
        <v>253</v>
      </c>
      <c r="CT7" s="88" t="s">
        <v>251</v>
      </c>
      <c r="CU7" s="57"/>
      <c r="CV7" s="57"/>
      <c r="CW7" s="132"/>
      <c r="CX7" s="132"/>
      <c r="CY7" s="132"/>
      <c r="CZ7" s="132"/>
      <c r="DA7" s="132"/>
      <c r="DB7" s="132"/>
      <c r="DC7" s="132"/>
      <c r="DD7" s="132"/>
      <c r="DE7" s="132"/>
      <c r="DF7" s="132"/>
      <c r="DG7" s="132"/>
      <c r="DH7" s="132"/>
      <c r="DI7" s="132"/>
      <c r="DJ7" s="158"/>
    </row>
    <row r="8" spans="1:114" x14ac:dyDescent="0.2">
      <c r="A8" s="68"/>
      <c r="B8" s="910" t="s">
        <v>595</v>
      </c>
      <c r="D8" s="72"/>
      <c r="E8" s="72"/>
      <c r="F8" s="72"/>
      <c r="G8" s="72"/>
      <c r="H8" s="72"/>
      <c r="I8" s="72"/>
      <c r="J8" s="72"/>
      <c r="K8" s="72"/>
      <c r="L8" s="72"/>
      <c r="M8" s="72"/>
      <c r="N8" s="13"/>
      <c r="O8" s="13"/>
      <c r="P8" s="38"/>
      <c r="Q8" s="849" t="s">
        <v>575</v>
      </c>
      <c r="R8" s="72"/>
      <c r="S8" s="72"/>
      <c r="T8" s="72"/>
      <c r="U8" s="72"/>
      <c r="V8" s="72"/>
      <c r="W8" s="72"/>
      <c r="X8" s="72"/>
      <c r="Y8" s="72"/>
      <c r="Z8" s="72"/>
      <c r="AA8" s="72"/>
      <c r="AB8" s="13"/>
      <c r="AC8" s="13"/>
      <c r="AD8" s="13"/>
      <c r="AE8" s="13"/>
      <c r="AF8" s="38"/>
      <c r="AG8" s="260"/>
      <c r="AH8" s="13"/>
      <c r="AI8" s="13"/>
      <c r="AJ8" s="13"/>
      <c r="AK8" s="13"/>
      <c r="AL8" s="13"/>
      <c r="AM8" s="13"/>
      <c r="AN8" s="13"/>
      <c r="AO8" s="13"/>
      <c r="AP8" s="13"/>
      <c r="AQ8" s="13"/>
      <c r="AR8" s="13"/>
      <c r="AS8" s="13"/>
      <c r="AT8" s="13"/>
      <c r="AU8" s="13"/>
      <c r="AV8" s="38"/>
      <c r="AW8" s="68" t="s">
        <v>576</v>
      </c>
      <c r="AX8" s="13"/>
      <c r="AY8" s="13"/>
      <c r="AZ8" s="13"/>
      <c r="BA8" s="13"/>
      <c r="BB8" s="13"/>
      <c r="BC8" s="13"/>
      <c r="BD8" s="13"/>
      <c r="BE8" s="13"/>
      <c r="BF8" s="13"/>
      <c r="BG8" s="13"/>
      <c r="BH8" s="13"/>
      <c r="BI8" s="13"/>
      <c r="BJ8" s="13"/>
      <c r="BK8" s="13"/>
      <c r="BL8" s="13"/>
      <c r="BM8" s="68" t="s">
        <v>576</v>
      </c>
      <c r="BN8" s="13"/>
      <c r="BO8" s="13"/>
      <c r="BP8" s="13"/>
      <c r="BQ8" s="13"/>
      <c r="BR8" s="13"/>
      <c r="BS8" s="13"/>
      <c r="BT8" s="13"/>
      <c r="BU8" s="13"/>
      <c r="BV8" s="13"/>
      <c r="BW8" s="13"/>
      <c r="BX8" s="13"/>
      <c r="BY8" s="13"/>
      <c r="BZ8" s="13"/>
      <c r="CA8" s="13"/>
      <c r="CB8" s="131"/>
      <c r="CC8" s="849" t="s">
        <v>573</v>
      </c>
      <c r="CD8" s="39"/>
      <c r="CE8" s="39"/>
      <c r="CF8" s="39"/>
      <c r="CG8" s="39"/>
      <c r="CH8" s="39"/>
      <c r="CI8" s="39"/>
      <c r="CJ8" s="39"/>
      <c r="CK8" s="39"/>
      <c r="CL8" s="39"/>
      <c r="CM8" s="39"/>
      <c r="CN8" s="39"/>
      <c r="CO8" s="45"/>
      <c r="CP8" s="45"/>
      <c r="CQ8" s="45"/>
      <c r="CR8" s="153"/>
      <c r="CS8" s="39"/>
      <c r="CT8" s="849" t="s">
        <v>573</v>
      </c>
      <c r="CU8" s="57"/>
      <c r="CV8" s="57"/>
      <c r="CW8" s="132"/>
      <c r="CX8" s="132"/>
      <c r="CY8" s="132"/>
      <c r="CZ8" s="132"/>
      <c r="DA8" s="132"/>
      <c r="DB8" s="132"/>
      <c r="DC8" s="132"/>
      <c r="DD8" s="132"/>
      <c r="DE8" s="132"/>
      <c r="DF8" s="132"/>
      <c r="DG8" s="132"/>
      <c r="DH8" s="132"/>
      <c r="DI8" s="132"/>
      <c r="DJ8" s="158"/>
    </row>
    <row r="9" spans="1:114" x14ac:dyDescent="0.2">
      <c r="A9" s="13"/>
      <c r="B9" s="260"/>
      <c r="C9" s="8"/>
      <c r="D9" s="8"/>
      <c r="E9" s="8"/>
      <c r="F9" s="8"/>
      <c r="G9" s="8"/>
      <c r="H9" s="8"/>
      <c r="I9" s="8"/>
      <c r="J9" s="8"/>
      <c r="K9" s="8"/>
      <c r="L9" s="8"/>
      <c r="M9" s="8"/>
      <c r="N9" s="8"/>
      <c r="O9" s="8"/>
      <c r="P9" s="15"/>
      <c r="Q9" s="260"/>
      <c r="R9" s="138"/>
      <c r="S9" s="8"/>
      <c r="T9" s="8"/>
      <c r="U9" s="8"/>
      <c r="V9" s="8"/>
      <c r="W9" s="8"/>
      <c r="X9" s="8"/>
      <c r="Y9" s="8"/>
      <c r="Z9" s="8"/>
      <c r="AA9" s="8"/>
      <c r="AB9" s="8"/>
      <c r="AC9" s="8"/>
      <c r="AD9" s="8"/>
      <c r="AE9" s="8"/>
      <c r="AF9" s="15"/>
      <c r="AG9" s="45"/>
      <c r="AH9" s="8"/>
      <c r="AI9" s="8"/>
      <c r="AJ9" s="8"/>
      <c r="AK9" s="8"/>
      <c r="AL9" s="8"/>
      <c r="AM9" s="8"/>
      <c r="AN9" s="8"/>
      <c r="AO9" s="8"/>
      <c r="AP9" s="8"/>
      <c r="AQ9" s="8"/>
      <c r="AR9" s="8"/>
      <c r="AS9" s="8"/>
      <c r="AT9" s="8"/>
      <c r="AU9" s="8"/>
      <c r="AV9" s="15"/>
      <c r="AW9" s="260"/>
      <c r="AX9" s="8"/>
      <c r="AY9" s="8"/>
      <c r="AZ9" s="8"/>
      <c r="BA9" s="8"/>
      <c r="BB9" s="8"/>
      <c r="BC9" s="8"/>
      <c r="BD9" s="8"/>
      <c r="BE9" s="8"/>
      <c r="BF9" s="8"/>
      <c r="BG9" s="8"/>
      <c r="BH9" s="8"/>
      <c r="BI9" s="8"/>
      <c r="BJ9" s="8"/>
      <c r="BK9" s="8"/>
      <c r="BL9" s="8"/>
      <c r="BM9" s="921" t="s">
        <v>976</v>
      </c>
      <c r="BN9" s="8"/>
      <c r="BO9" s="8"/>
      <c r="BP9" s="8"/>
      <c r="BQ9" s="8"/>
      <c r="BR9" s="8"/>
      <c r="BS9" s="8"/>
      <c r="BT9" s="8"/>
      <c r="BU9" s="8"/>
      <c r="BV9" s="8"/>
      <c r="BW9" s="8"/>
      <c r="BX9" s="8"/>
      <c r="BY9" s="8"/>
      <c r="BZ9" s="8"/>
      <c r="CA9" s="8"/>
      <c r="CB9" s="45"/>
      <c r="CC9" s="910" t="s">
        <v>595</v>
      </c>
      <c r="CD9" s="110"/>
      <c r="CE9" s="110"/>
      <c r="CF9" s="110"/>
      <c r="CG9" s="110"/>
      <c r="CH9" s="110"/>
      <c r="CI9" s="110"/>
      <c r="CJ9" s="110"/>
      <c r="CK9" s="110"/>
      <c r="CL9" s="110"/>
      <c r="CM9" s="110"/>
      <c r="CN9" s="110"/>
      <c r="CO9" s="45"/>
      <c r="CP9" s="45"/>
      <c r="CQ9" s="45"/>
      <c r="CR9" s="153"/>
      <c r="CS9" s="110"/>
      <c r="CT9" s="910" t="s">
        <v>595</v>
      </c>
      <c r="CU9" s="57"/>
      <c r="CV9" s="57"/>
      <c r="CW9" s="132"/>
      <c r="CX9" s="132"/>
      <c r="CY9" s="132"/>
      <c r="CZ9" s="132"/>
      <c r="DA9" s="132"/>
      <c r="DB9" s="132"/>
      <c r="DC9" s="132"/>
      <c r="DD9" s="132"/>
      <c r="DE9" s="132"/>
      <c r="DF9" s="132"/>
      <c r="DG9" s="132"/>
      <c r="DH9" s="132"/>
      <c r="DI9" s="132"/>
      <c r="DJ9" s="158"/>
    </row>
    <row r="10" spans="1:114" x14ac:dyDescent="0.2">
      <c r="B10" s="13"/>
      <c r="C10" s="13"/>
      <c r="D10" s="13"/>
      <c r="E10" s="13"/>
      <c r="F10" s="13"/>
      <c r="G10" s="13"/>
      <c r="H10" s="13"/>
      <c r="I10" s="13"/>
      <c r="J10" s="13"/>
      <c r="K10" s="13"/>
      <c r="L10" s="13"/>
      <c r="M10" s="13"/>
      <c r="N10" s="13"/>
      <c r="O10" s="13"/>
      <c r="P10" s="38"/>
      <c r="R10" s="13"/>
      <c r="S10" s="13"/>
      <c r="T10" s="13"/>
      <c r="U10" s="13"/>
      <c r="V10" s="13"/>
      <c r="W10" s="13"/>
      <c r="X10" s="13"/>
      <c r="Y10" s="13"/>
      <c r="Z10" s="13"/>
      <c r="AA10" s="13"/>
      <c r="AB10" s="13"/>
      <c r="AC10" s="13"/>
      <c r="AD10" s="13"/>
      <c r="AE10" s="13"/>
      <c r="AF10" s="38"/>
      <c r="AG10" s="59" t="s">
        <v>16</v>
      </c>
      <c r="AH10" s="13"/>
      <c r="AI10" s="13"/>
      <c r="AJ10" s="13"/>
      <c r="AK10" s="13"/>
      <c r="AL10" s="13"/>
      <c r="AM10" s="13"/>
      <c r="AN10" s="13"/>
      <c r="AO10" s="13"/>
      <c r="AP10" s="13"/>
      <c r="AQ10" s="13"/>
      <c r="AR10" s="13"/>
      <c r="AS10" s="13"/>
      <c r="AT10" s="13"/>
      <c r="AU10" s="13"/>
      <c r="AV10" s="38"/>
      <c r="AX10" s="13"/>
      <c r="AY10" s="13"/>
      <c r="AZ10" s="13"/>
      <c r="BA10" s="13"/>
      <c r="BB10" s="13"/>
      <c r="BC10" s="13"/>
      <c r="BD10" s="13"/>
      <c r="BE10" s="13"/>
      <c r="BF10" s="13"/>
      <c r="BG10" s="13"/>
      <c r="BH10" s="13"/>
      <c r="BI10" s="13"/>
      <c r="BJ10" s="13"/>
      <c r="BK10" s="13"/>
      <c r="BL10" s="13"/>
      <c r="BN10" s="13"/>
      <c r="BO10" s="13"/>
      <c r="BP10" s="13"/>
      <c r="BQ10" s="13"/>
      <c r="BR10" s="13"/>
      <c r="BS10" s="13"/>
      <c r="BT10" s="13"/>
      <c r="BU10" s="13"/>
      <c r="BV10" s="13"/>
      <c r="BW10" s="13"/>
      <c r="BX10" s="13"/>
      <c r="BY10" s="13"/>
      <c r="BZ10" s="13"/>
      <c r="CA10" s="13"/>
      <c r="CB10" s="45"/>
      <c r="CD10" s="39"/>
      <c r="CE10" s="39"/>
      <c r="CF10" s="39"/>
      <c r="CG10" s="39"/>
      <c r="CH10" s="39"/>
      <c r="CI10" s="39"/>
      <c r="CJ10" s="39"/>
      <c r="CK10" s="39"/>
      <c r="CL10" s="39"/>
      <c r="CM10" s="39"/>
      <c r="CN10" s="39"/>
      <c r="CO10" s="45"/>
      <c r="CP10" s="45"/>
      <c r="CQ10" s="45"/>
      <c r="CR10" s="153"/>
      <c r="CS10" s="140" t="s">
        <v>15</v>
      </c>
      <c r="CU10" s="139"/>
      <c r="CV10" s="139"/>
      <c r="CW10" s="86"/>
      <c r="CX10" s="86"/>
      <c r="CY10" s="86"/>
      <c r="CZ10" s="86"/>
      <c r="DA10" s="86"/>
      <c r="DB10" s="86"/>
      <c r="DC10" s="86"/>
      <c r="DD10" s="86"/>
      <c r="DE10" s="86"/>
      <c r="DF10" s="86"/>
      <c r="DG10" s="86"/>
      <c r="DH10" s="86"/>
      <c r="DI10" s="86"/>
      <c r="DJ10" s="161"/>
    </row>
    <row r="11" spans="1:114" x14ac:dyDescent="0.2">
      <c r="B11" s="59" t="s">
        <v>12</v>
      </c>
      <c r="C11" s="13"/>
      <c r="D11" s="13"/>
      <c r="E11" s="13"/>
      <c r="F11" s="13"/>
      <c r="G11" s="13"/>
      <c r="H11" s="13"/>
      <c r="I11" s="13"/>
      <c r="J11" s="13"/>
      <c r="K11" s="13"/>
      <c r="L11" s="13"/>
      <c r="M11" s="13"/>
      <c r="N11" s="13"/>
      <c r="O11" s="13"/>
      <c r="P11" s="38"/>
      <c r="Q11" s="59" t="s">
        <v>307</v>
      </c>
      <c r="R11" s="13"/>
      <c r="S11" s="13"/>
      <c r="T11" s="13"/>
      <c r="U11" s="13"/>
      <c r="V11" s="13"/>
      <c r="W11" s="13"/>
      <c r="X11" s="13"/>
      <c r="Y11" s="13"/>
      <c r="Z11" s="13"/>
      <c r="AA11" s="13"/>
      <c r="AB11" s="13"/>
      <c r="AC11" s="13"/>
      <c r="AD11" s="13"/>
      <c r="AE11" s="13"/>
      <c r="AF11" s="38"/>
      <c r="AH11" s="13"/>
      <c r="AI11" s="13"/>
      <c r="AJ11" s="13"/>
      <c r="AK11" s="13"/>
      <c r="AL11" s="13"/>
      <c r="AM11" s="13"/>
      <c r="AN11" s="13"/>
      <c r="AO11" s="13"/>
      <c r="AP11" s="13"/>
      <c r="AQ11" s="13"/>
      <c r="AR11" s="13"/>
      <c r="AS11" s="13"/>
      <c r="AT11" s="13"/>
      <c r="AU11" s="13"/>
      <c r="AV11" s="38"/>
      <c r="AW11" s="59"/>
      <c r="AX11" s="13"/>
      <c r="AY11" s="13"/>
      <c r="AZ11" s="13"/>
      <c r="BA11" s="13"/>
      <c r="BB11" s="13"/>
      <c r="BC11" s="13"/>
      <c r="BD11" s="13"/>
      <c r="BE11" s="13"/>
      <c r="BF11" s="13"/>
      <c r="BG11" s="13"/>
      <c r="BH11" s="13"/>
      <c r="BI11" s="13"/>
      <c r="BJ11" s="13"/>
      <c r="BK11" s="13"/>
      <c r="BL11" s="13"/>
      <c r="BM11" s="59"/>
      <c r="BN11" s="13"/>
      <c r="BO11" s="13"/>
      <c r="BP11" s="13"/>
      <c r="BQ11" s="13"/>
      <c r="BR11" s="13"/>
      <c r="BS11" s="13"/>
      <c r="BT11" s="13"/>
      <c r="BU11" s="13"/>
      <c r="BV11" s="13"/>
      <c r="BW11" s="13"/>
      <c r="BX11" s="13"/>
      <c r="BY11" s="24"/>
      <c r="BZ11" s="24"/>
      <c r="CA11" s="24"/>
      <c r="CB11" s="191"/>
      <c r="CC11" s="140" t="s">
        <v>374</v>
      </c>
      <c r="CT11" s="140"/>
      <c r="CU11" s="139"/>
      <c r="CV11" s="139"/>
      <c r="CW11" s="86"/>
      <c r="CX11" s="86"/>
      <c r="CY11" s="86"/>
      <c r="CZ11" s="86"/>
      <c r="DA11" s="86"/>
      <c r="DB11" s="86"/>
      <c r="DC11" s="86"/>
      <c r="DD11" s="86"/>
      <c r="DE11" s="86"/>
      <c r="DF11" s="86"/>
      <c r="DG11" s="86"/>
      <c r="DH11" s="86"/>
      <c r="DI11" s="86"/>
      <c r="DJ11" s="161"/>
    </row>
    <row r="12" spans="1:114" x14ac:dyDescent="0.2">
      <c r="B12" s="13"/>
      <c r="C12" s="13"/>
      <c r="D12" s="13"/>
      <c r="E12" s="13"/>
      <c r="F12" s="13"/>
      <c r="G12" s="13"/>
      <c r="H12" s="13"/>
      <c r="I12" s="13"/>
      <c r="J12" s="13"/>
      <c r="K12" s="13"/>
      <c r="L12" s="13"/>
      <c r="M12" s="13"/>
      <c r="N12" s="13"/>
      <c r="O12" s="13"/>
      <c r="P12" s="38"/>
      <c r="Q12" s="13"/>
      <c r="R12" s="13"/>
      <c r="S12" s="13"/>
      <c r="T12" s="13"/>
      <c r="U12" s="13"/>
      <c r="V12" s="13"/>
      <c r="W12" s="13"/>
      <c r="X12" s="13"/>
      <c r="Y12" s="13"/>
      <c r="Z12" s="13"/>
      <c r="AA12" s="13"/>
      <c r="AB12" s="13"/>
      <c r="AC12" s="13"/>
      <c r="AD12" s="13"/>
      <c r="AE12" s="13"/>
      <c r="AF12" s="38"/>
      <c r="AG12" s="8"/>
      <c r="AH12" s="13"/>
      <c r="AI12" s="13"/>
      <c r="AJ12" s="13"/>
      <c r="AK12" s="13"/>
      <c r="AL12" s="13"/>
      <c r="AM12" s="13"/>
      <c r="AN12" s="13"/>
      <c r="AO12" s="13"/>
      <c r="AP12" s="13"/>
      <c r="AQ12" s="13"/>
      <c r="AR12" s="13"/>
      <c r="AS12" s="13"/>
      <c r="AT12" s="13"/>
      <c r="AU12" s="13"/>
      <c r="AV12" s="38"/>
      <c r="AX12" s="13"/>
      <c r="AY12" s="13"/>
      <c r="AZ12" s="13"/>
      <c r="BA12" s="13"/>
      <c r="BB12" s="13"/>
      <c r="BC12" s="13"/>
      <c r="BD12" s="13"/>
      <c r="BE12" s="13"/>
      <c r="BF12" s="13"/>
      <c r="BG12" s="13"/>
      <c r="BH12" s="13"/>
      <c r="BI12" s="13"/>
      <c r="BJ12" s="13"/>
      <c r="BK12" s="13"/>
      <c r="BL12" s="13"/>
      <c r="BN12" s="13"/>
      <c r="BO12" s="13"/>
      <c r="BP12" s="13"/>
      <c r="BQ12" s="13"/>
      <c r="BR12" s="13"/>
      <c r="BS12" s="13"/>
      <c r="BT12" s="13"/>
      <c r="BU12" s="13"/>
      <c r="BV12" s="13"/>
      <c r="BW12" s="13"/>
      <c r="BX12" s="13"/>
      <c r="BY12" s="13"/>
      <c r="BZ12" s="13"/>
      <c r="CA12" s="13"/>
      <c r="CB12" s="13"/>
      <c r="CD12" s="39"/>
      <c r="CE12" s="39"/>
      <c r="CF12" s="39"/>
      <c r="CG12" s="39"/>
      <c r="CH12" s="39"/>
      <c r="CI12" s="39"/>
      <c r="CJ12" s="39"/>
      <c r="CK12" s="39"/>
      <c r="CL12" s="39"/>
      <c r="CM12" s="39"/>
      <c r="CN12" s="39"/>
      <c r="CO12" s="13"/>
      <c r="CP12" s="13"/>
      <c r="CQ12" s="13"/>
      <c r="CR12" s="38"/>
      <c r="CS12" s="39"/>
      <c r="CU12" s="139"/>
      <c r="CV12" s="139"/>
      <c r="CW12" s="86"/>
      <c r="CX12" s="86"/>
      <c r="CY12" s="86"/>
      <c r="CZ12" s="86"/>
      <c r="DA12" s="86"/>
      <c r="DB12" s="86"/>
      <c r="DC12" s="86"/>
      <c r="DD12" s="86"/>
      <c r="DE12" s="86"/>
      <c r="DF12" s="86"/>
      <c r="DG12" s="86"/>
      <c r="DH12" s="86"/>
      <c r="DI12" s="86"/>
      <c r="DJ12" s="161"/>
    </row>
    <row r="13" spans="1:114" x14ac:dyDescent="0.2">
      <c r="B13" s="13"/>
      <c r="C13" s="13"/>
      <c r="D13" s="13"/>
      <c r="E13" s="13"/>
      <c r="F13" s="13"/>
      <c r="G13" s="13"/>
      <c r="H13" s="13"/>
      <c r="I13" s="13"/>
      <c r="J13" s="13"/>
      <c r="K13" s="13"/>
      <c r="L13" s="13"/>
      <c r="M13" s="13"/>
      <c r="N13" s="13"/>
      <c r="O13" s="13"/>
      <c r="P13" s="38"/>
      <c r="Q13" s="13"/>
      <c r="R13" s="13"/>
      <c r="S13" s="13"/>
      <c r="T13" s="13"/>
      <c r="U13" s="13"/>
      <c r="V13" s="13"/>
      <c r="W13" s="13"/>
      <c r="X13" s="13"/>
      <c r="Y13" s="13"/>
      <c r="Z13" s="13"/>
      <c r="AA13" s="13"/>
      <c r="AB13" s="13"/>
      <c r="AC13" s="13"/>
      <c r="AD13" s="13"/>
      <c r="AE13" s="13"/>
      <c r="AF13" s="38"/>
      <c r="AG13" s="13"/>
      <c r="AH13" s="13"/>
      <c r="AI13" s="13"/>
      <c r="AJ13" s="13"/>
      <c r="AK13" s="13"/>
      <c r="AL13" s="13"/>
      <c r="AM13" s="13"/>
      <c r="AN13" s="13"/>
      <c r="AO13" s="13"/>
      <c r="AP13" s="13"/>
      <c r="AQ13" s="13"/>
      <c r="AR13" s="13"/>
      <c r="AS13" s="13"/>
      <c r="AT13" s="13"/>
      <c r="AU13" s="13"/>
      <c r="AV13" s="38"/>
      <c r="AW13" s="8" t="s">
        <v>261</v>
      </c>
      <c r="AX13" s="13"/>
      <c r="AY13" s="13"/>
      <c r="AZ13" s="13"/>
      <c r="BA13" s="13"/>
      <c r="BB13" s="13"/>
      <c r="BC13" s="13"/>
      <c r="BD13" s="13"/>
      <c r="BE13" s="13"/>
      <c r="BF13" s="13"/>
      <c r="BG13" s="13"/>
      <c r="BH13" s="13"/>
      <c r="BI13" s="13"/>
      <c r="BJ13" s="13"/>
      <c r="BK13" s="13"/>
      <c r="BL13" s="13"/>
      <c r="BM13" s="8" t="s">
        <v>262</v>
      </c>
      <c r="BN13" s="13"/>
      <c r="BO13" s="13"/>
      <c r="BP13" s="13"/>
      <c r="BQ13" s="13"/>
      <c r="BR13" s="13"/>
      <c r="BS13" s="13"/>
      <c r="BT13" s="13"/>
      <c r="BU13" s="13"/>
      <c r="BV13" s="13"/>
      <c r="BW13" s="13"/>
      <c r="BX13" s="13"/>
      <c r="BY13" s="13"/>
      <c r="BZ13" s="13"/>
      <c r="CA13" s="13"/>
      <c r="CB13" s="13"/>
      <c r="CC13" s="39"/>
      <c r="CD13" s="39"/>
      <c r="CE13" s="39"/>
      <c r="CF13" s="39"/>
      <c r="CG13" s="39"/>
      <c r="CH13" s="39"/>
      <c r="CI13" s="39"/>
      <c r="CJ13" s="39"/>
      <c r="CK13" s="39"/>
      <c r="CL13" s="39"/>
      <c r="CM13" s="39"/>
      <c r="CN13" s="39"/>
      <c r="CO13" s="13"/>
      <c r="CP13" s="13"/>
      <c r="CQ13" s="13"/>
      <c r="CR13" s="38"/>
      <c r="CS13" s="39"/>
      <c r="CT13" s="131"/>
      <c r="CU13" s="139"/>
      <c r="CV13" s="139"/>
      <c r="CW13" s="86"/>
      <c r="CX13" s="86"/>
      <c r="CY13" s="86"/>
      <c r="CZ13" s="86"/>
      <c r="DA13" s="86"/>
      <c r="DB13" s="86"/>
      <c r="DC13" s="86"/>
      <c r="DD13" s="86"/>
      <c r="DE13" s="86"/>
      <c r="DF13" s="86"/>
      <c r="DG13" s="86"/>
      <c r="DH13" s="86"/>
      <c r="DI13" s="86"/>
      <c r="DJ13" s="161"/>
    </row>
    <row r="14" spans="1:114" x14ac:dyDescent="0.2">
      <c r="A14" s="141"/>
      <c r="B14" s="141"/>
      <c r="C14" s="141"/>
      <c r="D14" s="141"/>
      <c r="E14" s="141"/>
      <c r="F14" s="141"/>
      <c r="G14" s="141"/>
      <c r="H14" s="141"/>
      <c r="I14" s="141"/>
      <c r="J14" s="141"/>
      <c r="K14" s="141"/>
      <c r="L14" s="141"/>
      <c r="M14" s="141"/>
      <c r="N14" s="141"/>
      <c r="O14" s="141"/>
      <c r="P14" s="150"/>
      <c r="Q14" s="141"/>
      <c r="R14" s="141"/>
      <c r="S14" s="141"/>
      <c r="T14" s="141"/>
      <c r="U14" s="141"/>
      <c r="V14" s="141"/>
      <c r="W14" s="141"/>
      <c r="X14" s="141"/>
      <c r="Y14" s="141"/>
      <c r="Z14" s="141"/>
      <c r="AA14" s="141"/>
      <c r="AB14" s="141"/>
      <c r="AC14" s="141"/>
      <c r="AD14" s="141"/>
      <c r="AE14" s="141"/>
      <c r="AF14" s="150"/>
      <c r="AG14" s="141"/>
      <c r="AH14" s="141"/>
      <c r="AI14" s="141"/>
      <c r="AJ14" s="141"/>
      <c r="AK14" s="141"/>
      <c r="AL14" s="141"/>
      <c r="AM14" s="141"/>
      <c r="AN14" s="141"/>
      <c r="AO14" s="141"/>
      <c r="AP14" s="141"/>
      <c r="AQ14" s="141"/>
      <c r="AR14" s="141"/>
      <c r="AS14" s="141"/>
      <c r="AT14" s="141"/>
      <c r="AU14" s="141"/>
      <c r="AV14" s="150"/>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2"/>
      <c r="CD14" s="142"/>
      <c r="CE14" s="142"/>
      <c r="CF14" s="142"/>
      <c r="CG14" s="142"/>
      <c r="CH14" s="142"/>
      <c r="CI14" s="142"/>
      <c r="CJ14" s="142"/>
      <c r="CK14" s="142"/>
      <c r="CL14" s="142"/>
      <c r="CM14" s="142"/>
      <c r="CN14" s="142"/>
      <c r="CO14" s="141"/>
      <c r="CP14" s="141"/>
      <c r="CQ14" s="141"/>
      <c r="CR14" s="150"/>
      <c r="CS14" s="142"/>
      <c r="CT14" s="143"/>
      <c r="CU14" s="144"/>
      <c r="CV14" s="144"/>
      <c r="CW14" s="145"/>
      <c r="CX14" s="145"/>
      <c r="CY14" s="145"/>
      <c r="CZ14" s="145"/>
      <c r="DA14" s="145"/>
      <c r="DB14" s="145"/>
      <c r="DC14" s="145"/>
      <c r="DD14" s="145"/>
      <c r="DE14" s="145"/>
      <c r="DF14" s="145"/>
      <c r="DG14" s="145"/>
      <c r="DH14" s="145"/>
      <c r="DI14" s="145"/>
      <c r="DJ14" s="162"/>
    </row>
    <row r="15" spans="1:114" x14ac:dyDescent="0.2">
      <c r="A15" s="116"/>
      <c r="B15" s="117"/>
      <c r="C15" s="117"/>
      <c r="D15" s="117"/>
      <c r="E15" s="117"/>
      <c r="F15" s="117"/>
      <c r="G15" s="117"/>
      <c r="H15" s="117"/>
      <c r="I15" s="117"/>
      <c r="J15" s="117"/>
      <c r="K15" s="117"/>
      <c r="L15" s="117"/>
      <c r="M15" s="113"/>
      <c r="N15" s="113"/>
      <c r="O15" s="113"/>
      <c r="P15" s="114" t="s">
        <v>98</v>
      </c>
      <c r="Q15" s="116"/>
      <c r="R15" s="117"/>
      <c r="S15" s="117"/>
      <c r="T15" s="117"/>
      <c r="U15" s="117"/>
      <c r="V15" s="117"/>
      <c r="W15" s="117"/>
      <c r="X15" s="117"/>
      <c r="Y15" s="117"/>
      <c r="Z15" s="117"/>
      <c r="AA15" s="117"/>
      <c r="AB15" s="117"/>
      <c r="AC15" s="113"/>
      <c r="AD15" s="113"/>
      <c r="AE15" s="113"/>
      <c r="AF15" s="114" t="s">
        <v>98</v>
      </c>
      <c r="AG15" s="116"/>
      <c r="AH15" s="117"/>
      <c r="AI15" s="117"/>
      <c r="AJ15" s="117"/>
      <c r="AK15" s="117"/>
      <c r="AL15" s="117"/>
      <c r="AM15" s="117"/>
      <c r="AN15" s="117"/>
      <c r="AO15" s="117"/>
      <c r="AP15" s="117"/>
      <c r="AQ15" s="117"/>
      <c r="AR15" s="117"/>
      <c r="AS15" s="113"/>
      <c r="AT15" s="113"/>
      <c r="AU15" s="113"/>
      <c r="AV15" s="114" t="s">
        <v>98</v>
      </c>
      <c r="AW15" s="116"/>
      <c r="AX15" s="117"/>
      <c r="AY15" s="117"/>
      <c r="AZ15" s="117"/>
      <c r="BA15" s="117"/>
      <c r="BB15" s="117"/>
      <c r="BC15" s="117"/>
      <c r="BD15" s="117"/>
      <c r="BE15" s="117"/>
      <c r="BF15" s="117"/>
      <c r="BG15" s="117"/>
      <c r="BH15" s="117"/>
      <c r="BI15" s="113"/>
      <c r="BJ15" s="113"/>
      <c r="BK15" s="113"/>
      <c r="BL15" s="114" t="s">
        <v>98</v>
      </c>
      <c r="BM15" s="116"/>
      <c r="BN15" s="117"/>
      <c r="BO15" s="117"/>
      <c r="BP15" s="117"/>
      <c r="BQ15" s="117"/>
      <c r="BR15" s="117"/>
      <c r="BS15" s="117"/>
      <c r="BT15" s="117"/>
      <c r="BU15" s="117"/>
      <c r="BV15" s="117"/>
      <c r="BW15" s="117"/>
      <c r="BX15" s="117"/>
      <c r="BY15" s="113"/>
      <c r="BZ15" s="113"/>
      <c r="CA15" s="113"/>
      <c r="CB15" s="120" t="s">
        <v>99</v>
      </c>
      <c r="CC15" s="116"/>
      <c r="CD15" s="117"/>
      <c r="CE15" s="117"/>
      <c r="CF15" s="117"/>
      <c r="CG15" s="117"/>
      <c r="CH15" s="117"/>
      <c r="CI15" s="117"/>
      <c r="CJ15" s="117"/>
      <c r="CK15" s="117"/>
      <c r="CL15" s="117"/>
      <c r="CM15" s="117"/>
      <c r="CN15" s="117"/>
      <c r="CO15" s="113"/>
      <c r="CP15" s="113"/>
      <c r="CQ15" s="113"/>
      <c r="CR15" s="120" t="s">
        <v>99</v>
      </c>
      <c r="CS15" s="116"/>
      <c r="CT15" s="116"/>
      <c r="CU15" s="117" t="s">
        <v>572</v>
      </c>
      <c r="CV15" s="117"/>
      <c r="CW15" s="117"/>
      <c r="CX15" s="117"/>
      <c r="CY15" s="117"/>
      <c r="CZ15" s="117"/>
      <c r="DA15" s="117"/>
      <c r="DB15" s="117"/>
      <c r="DC15" s="117"/>
      <c r="DD15" s="117"/>
      <c r="DE15" s="117"/>
      <c r="DF15" s="117"/>
      <c r="DG15" s="113"/>
      <c r="DH15" s="113"/>
      <c r="DI15" s="113"/>
      <c r="DJ15" s="120" t="s">
        <v>99</v>
      </c>
    </row>
    <row r="16" spans="1:114" x14ac:dyDescent="0.2">
      <c r="A16" s="7"/>
      <c r="B16" s="7"/>
      <c r="C16" s="7"/>
      <c r="D16" s="7"/>
      <c r="BL16"/>
      <c r="CB16"/>
      <c r="DJ16" s="94"/>
    </row>
    <row r="17" spans="2:114" x14ac:dyDescent="0.2">
      <c r="B17" s="64" t="s">
        <v>238</v>
      </c>
      <c r="C17" s="262" t="s">
        <v>35</v>
      </c>
      <c r="D17" s="262" t="s">
        <v>121</v>
      </c>
      <c r="E17" s="262" t="s">
        <v>123</v>
      </c>
      <c r="F17" s="262" t="s">
        <v>36</v>
      </c>
      <c r="G17" s="262" t="s">
        <v>37</v>
      </c>
      <c r="H17" s="262" t="s">
        <v>38</v>
      </c>
      <c r="I17" s="262" t="s">
        <v>39</v>
      </c>
      <c r="J17" s="262" t="s">
        <v>125</v>
      </c>
      <c r="K17" s="262" t="s">
        <v>126</v>
      </c>
      <c r="L17" s="262" t="s">
        <v>127</v>
      </c>
      <c r="M17" s="263">
        <v>100000</v>
      </c>
      <c r="N17" s="264" t="s">
        <v>228</v>
      </c>
      <c r="O17" s="264" t="s">
        <v>228</v>
      </c>
      <c r="P17" s="264" t="s">
        <v>77</v>
      </c>
      <c r="R17" s="64" t="s">
        <v>238</v>
      </c>
      <c r="S17" s="262" t="s">
        <v>35</v>
      </c>
      <c r="T17" s="262" t="s">
        <v>121</v>
      </c>
      <c r="U17" s="262" t="s">
        <v>123</v>
      </c>
      <c r="V17" s="262" t="s">
        <v>36</v>
      </c>
      <c r="W17" s="262" t="s">
        <v>37</v>
      </c>
      <c r="X17" s="262" t="s">
        <v>38</v>
      </c>
      <c r="Y17" s="262" t="s">
        <v>39</v>
      </c>
      <c r="Z17" s="262" t="s">
        <v>125</v>
      </c>
      <c r="AA17" s="262" t="s">
        <v>126</v>
      </c>
      <c r="AB17" s="262" t="s">
        <v>127</v>
      </c>
      <c r="AC17" s="263">
        <v>100000</v>
      </c>
      <c r="AD17" s="264" t="s">
        <v>228</v>
      </c>
      <c r="AE17" s="264" t="s">
        <v>228</v>
      </c>
      <c r="AF17" s="264" t="s">
        <v>77</v>
      </c>
      <c r="AH17" s="64" t="s">
        <v>238</v>
      </c>
      <c r="AI17" s="262" t="s">
        <v>35</v>
      </c>
      <c r="AJ17" s="262" t="s">
        <v>121</v>
      </c>
      <c r="AK17" s="262" t="s">
        <v>123</v>
      </c>
      <c r="AL17" s="262" t="s">
        <v>36</v>
      </c>
      <c r="AM17" s="262" t="s">
        <v>37</v>
      </c>
      <c r="AN17" s="262" t="s">
        <v>38</v>
      </c>
      <c r="AO17" s="262" t="s">
        <v>39</v>
      </c>
      <c r="AP17" s="262" t="s">
        <v>125</v>
      </c>
      <c r="AQ17" s="262" t="s">
        <v>126</v>
      </c>
      <c r="AR17" s="262" t="s">
        <v>127</v>
      </c>
      <c r="AS17" s="263">
        <v>100000</v>
      </c>
      <c r="AT17" s="264" t="s">
        <v>228</v>
      </c>
      <c r="AU17" s="264" t="s">
        <v>228</v>
      </c>
      <c r="AV17" s="264" t="s">
        <v>77</v>
      </c>
      <c r="AX17" s="64" t="s">
        <v>238</v>
      </c>
      <c r="AY17" s="262" t="s">
        <v>35</v>
      </c>
      <c r="AZ17" s="262" t="s">
        <v>121</v>
      </c>
      <c r="BA17" s="262" t="s">
        <v>123</v>
      </c>
      <c r="BB17" s="262" t="s">
        <v>36</v>
      </c>
      <c r="BC17" s="262" t="s">
        <v>37</v>
      </c>
      <c r="BD17" s="262" t="s">
        <v>38</v>
      </c>
      <c r="BE17" s="262" t="s">
        <v>39</v>
      </c>
      <c r="BF17" s="262" t="s">
        <v>125</v>
      </c>
      <c r="BG17" s="262" t="s">
        <v>126</v>
      </c>
      <c r="BH17" s="262" t="s">
        <v>127</v>
      </c>
      <c r="BI17" s="263">
        <v>100000</v>
      </c>
      <c r="BJ17" s="264" t="s">
        <v>228</v>
      </c>
      <c r="BK17" s="264" t="s">
        <v>228</v>
      </c>
      <c r="BL17" s="264" t="s">
        <v>77</v>
      </c>
      <c r="BN17" s="64" t="s">
        <v>238</v>
      </c>
      <c r="BO17" s="262" t="s">
        <v>35</v>
      </c>
      <c r="BP17" s="262" t="s">
        <v>121</v>
      </c>
      <c r="BQ17" s="262" t="s">
        <v>123</v>
      </c>
      <c r="BR17" s="262" t="s">
        <v>36</v>
      </c>
      <c r="BS17" s="262" t="s">
        <v>37</v>
      </c>
      <c r="BT17" s="262" t="s">
        <v>38</v>
      </c>
      <c r="BU17" s="262" t="s">
        <v>39</v>
      </c>
      <c r="BV17" s="262" t="s">
        <v>125</v>
      </c>
      <c r="BW17" s="262" t="s">
        <v>126</v>
      </c>
      <c r="BX17" s="262" t="s">
        <v>127</v>
      </c>
      <c r="BY17" s="263">
        <v>100000</v>
      </c>
      <c r="BZ17" s="264" t="s">
        <v>228</v>
      </c>
      <c r="CA17" s="264" t="s">
        <v>228</v>
      </c>
      <c r="CB17" s="264" t="s">
        <v>77</v>
      </c>
      <c r="CD17" s="64" t="s">
        <v>238</v>
      </c>
      <c r="CE17" s="262" t="s">
        <v>35</v>
      </c>
      <c r="CF17" s="262" t="s">
        <v>121</v>
      </c>
      <c r="CG17" s="262" t="s">
        <v>123</v>
      </c>
      <c r="CH17" s="262" t="s">
        <v>36</v>
      </c>
      <c r="CI17" s="262" t="s">
        <v>37</v>
      </c>
      <c r="CJ17" s="262" t="s">
        <v>38</v>
      </c>
      <c r="CK17" s="262" t="s">
        <v>39</v>
      </c>
      <c r="CL17" s="262" t="s">
        <v>125</v>
      </c>
      <c r="CM17" s="262" t="s">
        <v>126</v>
      </c>
      <c r="CN17" s="262" t="s">
        <v>127</v>
      </c>
      <c r="CO17" s="263">
        <v>100000</v>
      </c>
      <c r="CP17" s="264" t="s">
        <v>228</v>
      </c>
      <c r="CQ17" s="264" t="s">
        <v>228</v>
      </c>
      <c r="CR17" s="264" t="s">
        <v>77</v>
      </c>
      <c r="CU17" s="64" t="s">
        <v>88</v>
      </c>
      <c r="CV17" s="64" t="s">
        <v>238</v>
      </c>
      <c r="CW17" s="262" t="s">
        <v>35</v>
      </c>
      <c r="CX17" s="262" t="s">
        <v>121</v>
      </c>
      <c r="CY17" s="262" t="s">
        <v>123</v>
      </c>
      <c r="CZ17" s="262" t="s">
        <v>36</v>
      </c>
      <c r="DA17" s="262" t="s">
        <v>37</v>
      </c>
      <c r="DB17" s="262" t="s">
        <v>38</v>
      </c>
      <c r="DC17" s="262" t="s">
        <v>39</v>
      </c>
      <c r="DD17" s="262" t="s">
        <v>125</v>
      </c>
      <c r="DE17" s="262" t="s">
        <v>126</v>
      </c>
      <c r="DF17" s="262" t="s">
        <v>127</v>
      </c>
      <c r="DG17" s="263">
        <v>100000</v>
      </c>
      <c r="DH17" s="264" t="s">
        <v>228</v>
      </c>
      <c r="DI17" s="264" t="s">
        <v>228</v>
      </c>
      <c r="DJ17" s="264" t="s">
        <v>77</v>
      </c>
    </row>
    <row r="18" spans="2:114" x14ac:dyDescent="0.2">
      <c r="B18" s="65"/>
      <c r="C18" s="261" t="s">
        <v>120</v>
      </c>
      <c r="D18" s="261" t="s">
        <v>40</v>
      </c>
      <c r="E18" s="261" t="s">
        <v>40</v>
      </c>
      <c r="F18" s="261" t="s">
        <v>40</v>
      </c>
      <c r="G18" s="261" t="s">
        <v>40</v>
      </c>
      <c r="H18" s="261" t="s">
        <v>40</v>
      </c>
      <c r="I18" s="261" t="s">
        <v>40</v>
      </c>
      <c r="J18" s="261" t="s">
        <v>40</v>
      </c>
      <c r="K18" s="261" t="s">
        <v>40</v>
      </c>
      <c r="L18" s="261" t="s">
        <v>40</v>
      </c>
      <c r="M18" s="261" t="s">
        <v>43</v>
      </c>
      <c r="N18" s="12" t="s">
        <v>230</v>
      </c>
      <c r="O18" s="12" t="s">
        <v>138</v>
      </c>
      <c r="P18" s="12" t="s">
        <v>137</v>
      </c>
      <c r="R18" s="65"/>
      <c r="S18" s="261" t="s">
        <v>120</v>
      </c>
      <c r="T18" s="261" t="s">
        <v>40</v>
      </c>
      <c r="U18" s="261" t="s">
        <v>40</v>
      </c>
      <c r="V18" s="261" t="s">
        <v>40</v>
      </c>
      <c r="W18" s="261" t="s">
        <v>40</v>
      </c>
      <c r="X18" s="261" t="s">
        <v>40</v>
      </c>
      <c r="Y18" s="261" t="s">
        <v>40</v>
      </c>
      <c r="Z18" s="261" t="s">
        <v>40</v>
      </c>
      <c r="AA18" s="261" t="s">
        <v>40</v>
      </c>
      <c r="AB18" s="261" t="s">
        <v>40</v>
      </c>
      <c r="AC18" s="261" t="s">
        <v>43</v>
      </c>
      <c r="AD18" s="12" t="s">
        <v>230</v>
      </c>
      <c r="AE18" s="12" t="s">
        <v>138</v>
      </c>
      <c r="AF18" s="12" t="s">
        <v>137</v>
      </c>
      <c r="AH18" s="65"/>
      <c r="AI18" s="261" t="s">
        <v>120</v>
      </c>
      <c r="AJ18" s="261" t="s">
        <v>40</v>
      </c>
      <c r="AK18" s="261" t="s">
        <v>40</v>
      </c>
      <c r="AL18" s="261" t="s">
        <v>40</v>
      </c>
      <c r="AM18" s="261" t="s">
        <v>40</v>
      </c>
      <c r="AN18" s="261" t="s">
        <v>40</v>
      </c>
      <c r="AO18" s="261" t="s">
        <v>40</v>
      </c>
      <c r="AP18" s="261" t="s">
        <v>40</v>
      </c>
      <c r="AQ18" s="261" t="s">
        <v>40</v>
      </c>
      <c r="AR18" s="261" t="s">
        <v>40</v>
      </c>
      <c r="AS18" s="261" t="s">
        <v>43</v>
      </c>
      <c r="AT18" s="12" t="s">
        <v>230</v>
      </c>
      <c r="AU18" s="12" t="s">
        <v>138</v>
      </c>
      <c r="AV18" s="12" t="s">
        <v>137</v>
      </c>
      <c r="AX18" s="65"/>
      <c r="AY18" s="261" t="s">
        <v>120</v>
      </c>
      <c r="AZ18" s="261" t="s">
        <v>40</v>
      </c>
      <c r="BA18" s="261" t="s">
        <v>40</v>
      </c>
      <c r="BB18" s="261" t="s">
        <v>40</v>
      </c>
      <c r="BC18" s="261" t="s">
        <v>40</v>
      </c>
      <c r="BD18" s="261" t="s">
        <v>40</v>
      </c>
      <c r="BE18" s="261" t="s">
        <v>40</v>
      </c>
      <c r="BF18" s="261" t="s">
        <v>40</v>
      </c>
      <c r="BG18" s="261" t="s">
        <v>40</v>
      </c>
      <c r="BH18" s="261" t="s">
        <v>40</v>
      </c>
      <c r="BI18" s="261" t="s">
        <v>43</v>
      </c>
      <c r="BJ18" s="12" t="s">
        <v>230</v>
      </c>
      <c r="BK18" s="12" t="s">
        <v>138</v>
      </c>
      <c r="BL18" s="12" t="s">
        <v>137</v>
      </c>
      <c r="BN18" s="65"/>
      <c r="BO18" s="261" t="s">
        <v>120</v>
      </c>
      <c r="BP18" s="261" t="s">
        <v>40</v>
      </c>
      <c r="BQ18" s="261" t="s">
        <v>40</v>
      </c>
      <c r="BR18" s="261" t="s">
        <v>40</v>
      </c>
      <c r="BS18" s="261" t="s">
        <v>40</v>
      </c>
      <c r="BT18" s="261" t="s">
        <v>40</v>
      </c>
      <c r="BU18" s="261" t="s">
        <v>40</v>
      </c>
      <c r="BV18" s="261" t="s">
        <v>40</v>
      </c>
      <c r="BW18" s="261" t="s">
        <v>40</v>
      </c>
      <c r="BX18" s="261" t="s">
        <v>40</v>
      </c>
      <c r="BY18" s="261" t="s">
        <v>43</v>
      </c>
      <c r="BZ18" s="12" t="s">
        <v>230</v>
      </c>
      <c r="CA18" s="12" t="s">
        <v>138</v>
      </c>
      <c r="CB18" s="12" t="s">
        <v>137</v>
      </c>
      <c r="CD18" s="65"/>
      <c r="CE18" s="261" t="s">
        <v>120</v>
      </c>
      <c r="CF18" s="261" t="s">
        <v>40</v>
      </c>
      <c r="CG18" s="261" t="s">
        <v>40</v>
      </c>
      <c r="CH18" s="261" t="s">
        <v>40</v>
      </c>
      <c r="CI18" s="261" t="s">
        <v>40</v>
      </c>
      <c r="CJ18" s="261" t="s">
        <v>40</v>
      </c>
      <c r="CK18" s="261" t="s">
        <v>40</v>
      </c>
      <c r="CL18" s="261" t="s">
        <v>40</v>
      </c>
      <c r="CM18" s="261" t="s">
        <v>40</v>
      </c>
      <c r="CN18" s="261" t="s">
        <v>40</v>
      </c>
      <c r="CO18" s="261" t="s">
        <v>43</v>
      </c>
      <c r="CP18" s="12" t="s">
        <v>230</v>
      </c>
      <c r="CQ18" s="12" t="s">
        <v>138</v>
      </c>
      <c r="CR18" s="12" t="s">
        <v>137</v>
      </c>
      <c r="CU18" s="65" t="s">
        <v>89</v>
      </c>
      <c r="CV18" s="65"/>
      <c r="CW18" s="261" t="s">
        <v>120</v>
      </c>
      <c r="CX18" s="261" t="s">
        <v>40</v>
      </c>
      <c r="CY18" s="261" t="s">
        <v>40</v>
      </c>
      <c r="CZ18" s="261" t="s">
        <v>40</v>
      </c>
      <c r="DA18" s="261" t="s">
        <v>40</v>
      </c>
      <c r="DB18" s="261" t="s">
        <v>40</v>
      </c>
      <c r="DC18" s="261" t="s">
        <v>40</v>
      </c>
      <c r="DD18" s="261" t="s">
        <v>40</v>
      </c>
      <c r="DE18" s="261" t="s">
        <v>40</v>
      </c>
      <c r="DF18" s="261" t="s">
        <v>40</v>
      </c>
      <c r="DG18" s="261" t="s">
        <v>43</v>
      </c>
      <c r="DH18" s="12" t="s">
        <v>230</v>
      </c>
      <c r="DI18" s="12" t="s">
        <v>138</v>
      </c>
      <c r="DJ18" s="12" t="s">
        <v>137</v>
      </c>
    </row>
    <row r="19" spans="2:114" x14ac:dyDescent="0.2">
      <c r="B19" s="66"/>
      <c r="C19" s="265" t="s">
        <v>43</v>
      </c>
      <c r="D19" s="265" t="s">
        <v>122</v>
      </c>
      <c r="E19" s="265" t="s">
        <v>124</v>
      </c>
      <c r="F19" s="265" t="s">
        <v>44</v>
      </c>
      <c r="G19" s="265" t="s">
        <v>45</v>
      </c>
      <c r="H19" s="265" t="s">
        <v>46</v>
      </c>
      <c r="I19" s="265" t="s">
        <v>42</v>
      </c>
      <c r="J19" s="265" t="s">
        <v>128</v>
      </c>
      <c r="K19" s="265" t="s">
        <v>129</v>
      </c>
      <c r="L19" s="265" t="s">
        <v>130</v>
      </c>
      <c r="M19" s="265" t="s">
        <v>131</v>
      </c>
      <c r="N19" s="266" t="s">
        <v>138</v>
      </c>
      <c r="O19" s="266" t="s">
        <v>131</v>
      </c>
      <c r="P19" s="266" t="s">
        <v>41</v>
      </c>
      <c r="R19" s="66"/>
      <c r="S19" s="265" t="s">
        <v>43</v>
      </c>
      <c r="T19" s="265" t="s">
        <v>122</v>
      </c>
      <c r="U19" s="265" t="s">
        <v>124</v>
      </c>
      <c r="V19" s="265" t="s">
        <v>44</v>
      </c>
      <c r="W19" s="265" t="s">
        <v>45</v>
      </c>
      <c r="X19" s="265" t="s">
        <v>46</v>
      </c>
      <c r="Y19" s="265" t="s">
        <v>42</v>
      </c>
      <c r="Z19" s="265" t="s">
        <v>128</v>
      </c>
      <c r="AA19" s="265" t="s">
        <v>129</v>
      </c>
      <c r="AB19" s="265" t="s">
        <v>130</v>
      </c>
      <c r="AC19" s="265" t="s">
        <v>131</v>
      </c>
      <c r="AD19" s="266" t="s">
        <v>138</v>
      </c>
      <c r="AE19" s="266" t="s">
        <v>131</v>
      </c>
      <c r="AF19" s="266" t="s">
        <v>41</v>
      </c>
      <c r="AH19" s="66"/>
      <c r="AI19" s="265" t="s">
        <v>43</v>
      </c>
      <c r="AJ19" s="265" t="s">
        <v>122</v>
      </c>
      <c r="AK19" s="265" t="s">
        <v>124</v>
      </c>
      <c r="AL19" s="265" t="s">
        <v>44</v>
      </c>
      <c r="AM19" s="265" t="s">
        <v>45</v>
      </c>
      <c r="AN19" s="265" t="s">
        <v>46</v>
      </c>
      <c r="AO19" s="265" t="s">
        <v>42</v>
      </c>
      <c r="AP19" s="265" t="s">
        <v>128</v>
      </c>
      <c r="AQ19" s="265" t="s">
        <v>129</v>
      </c>
      <c r="AR19" s="265" t="s">
        <v>130</v>
      </c>
      <c r="AS19" s="265" t="s">
        <v>131</v>
      </c>
      <c r="AT19" s="266" t="s">
        <v>138</v>
      </c>
      <c r="AU19" s="266" t="s">
        <v>131</v>
      </c>
      <c r="AV19" s="266" t="s">
        <v>41</v>
      </c>
      <c r="AX19" s="66"/>
      <c r="AY19" s="265" t="s">
        <v>43</v>
      </c>
      <c r="AZ19" s="265" t="s">
        <v>122</v>
      </c>
      <c r="BA19" s="265" t="s">
        <v>124</v>
      </c>
      <c r="BB19" s="265" t="s">
        <v>44</v>
      </c>
      <c r="BC19" s="265" t="s">
        <v>45</v>
      </c>
      <c r="BD19" s="265" t="s">
        <v>46</v>
      </c>
      <c r="BE19" s="265" t="s">
        <v>42</v>
      </c>
      <c r="BF19" s="265" t="s">
        <v>128</v>
      </c>
      <c r="BG19" s="265" t="s">
        <v>129</v>
      </c>
      <c r="BH19" s="265" t="s">
        <v>130</v>
      </c>
      <c r="BI19" s="265" t="s">
        <v>131</v>
      </c>
      <c r="BJ19" s="266" t="s">
        <v>138</v>
      </c>
      <c r="BK19" s="266" t="s">
        <v>131</v>
      </c>
      <c r="BL19" s="266" t="s">
        <v>41</v>
      </c>
      <c r="BN19" s="66"/>
      <c r="BO19" s="265" t="s">
        <v>43</v>
      </c>
      <c r="BP19" s="265" t="s">
        <v>122</v>
      </c>
      <c r="BQ19" s="265" t="s">
        <v>124</v>
      </c>
      <c r="BR19" s="265" t="s">
        <v>44</v>
      </c>
      <c r="BS19" s="265" t="s">
        <v>45</v>
      </c>
      <c r="BT19" s="265" t="s">
        <v>46</v>
      </c>
      <c r="BU19" s="265" t="s">
        <v>42</v>
      </c>
      <c r="BV19" s="265" t="s">
        <v>128</v>
      </c>
      <c r="BW19" s="265" t="s">
        <v>129</v>
      </c>
      <c r="BX19" s="265" t="s">
        <v>130</v>
      </c>
      <c r="BY19" s="265" t="s">
        <v>131</v>
      </c>
      <c r="BZ19" s="266" t="s">
        <v>138</v>
      </c>
      <c r="CA19" s="266" t="s">
        <v>131</v>
      </c>
      <c r="CB19" s="266" t="s">
        <v>41</v>
      </c>
      <c r="CD19" s="66"/>
      <c r="CE19" s="265" t="s">
        <v>43</v>
      </c>
      <c r="CF19" s="265" t="s">
        <v>122</v>
      </c>
      <c r="CG19" s="265" t="s">
        <v>124</v>
      </c>
      <c r="CH19" s="265" t="s">
        <v>44</v>
      </c>
      <c r="CI19" s="265" t="s">
        <v>45</v>
      </c>
      <c r="CJ19" s="265" t="s">
        <v>46</v>
      </c>
      <c r="CK19" s="265" t="s">
        <v>42</v>
      </c>
      <c r="CL19" s="265" t="s">
        <v>128</v>
      </c>
      <c r="CM19" s="265" t="s">
        <v>129</v>
      </c>
      <c r="CN19" s="265" t="s">
        <v>130</v>
      </c>
      <c r="CO19" s="265" t="s">
        <v>131</v>
      </c>
      <c r="CP19" s="266" t="s">
        <v>138</v>
      </c>
      <c r="CQ19" s="266" t="s">
        <v>131</v>
      </c>
      <c r="CR19" s="266" t="s">
        <v>41</v>
      </c>
      <c r="CU19" s="66"/>
      <c r="CV19" s="66"/>
      <c r="CW19" s="265" t="s">
        <v>43</v>
      </c>
      <c r="CX19" s="265" t="s">
        <v>122</v>
      </c>
      <c r="CY19" s="265" t="s">
        <v>124</v>
      </c>
      <c r="CZ19" s="265" t="s">
        <v>44</v>
      </c>
      <c r="DA19" s="265" t="s">
        <v>45</v>
      </c>
      <c r="DB19" s="265" t="s">
        <v>46</v>
      </c>
      <c r="DC19" s="265" t="s">
        <v>42</v>
      </c>
      <c r="DD19" s="265" t="s">
        <v>128</v>
      </c>
      <c r="DE19" s="265" t="s">
        <v>129</v>
      </c>
      <c r="DF19" s="265" t="s">
        <v>130</v>
      </c>
      <c r="DG19" s="265" t="s">
        <v>131</v>
      </c>
      <c r="DH19" s="266" t="s">
        <v>138</v>
      </c>
      <c r="DI19" s="266" t="s">
        <v>131</v>
      </c>
      <c r="DJ19" s="266" t="s">
        <v>41</v>
      </c>
    </row>
    <row r="20" spans="2:114" s="465" customFormat="1" ht="15.75" customHeight="1" x14ac:dyDescent="0.25">
      <c r="B20" s="606" t="s">
        <v>90</v>
      </c>
      <c r="C20" s="607">
        <v>830.69550000000004</v>
      </c>
      <c r="D20" s="607">
        <v>587.4683</v>
      </c>
      <c r="E20" s="607">
        <v>451.13549999999998</v>
      </c>
      <c r="F20" s="607">
        <v>434.2287</v>
      </c>
      <c r="G20" s="607">
        <v>452.83229999999998</v>
      </c>
      <c r="H20" s="607">
        <v>473.91899999999998</v>
      </c>
      <c r="I20" s="607">
        <v>472.88189999999997</v>
      </c>
      <c r="J20" s="607">
        <v>476.30070000000001</v>
      </c>
      <c r="K20" s="607">
        <v>490.95490000000001</v>
      </c>
      <c r="L20" s="607">
        <v>595.49450000000002</v>
      </c>
      <c r="M20" s="607">
        <v>547.39639999999997</v>
      </c>
      <c r="N20" s="608">
        <v>459.69299999999998</v>
      </c>
      <c r="O20" s="608">
        <v>522.89620000000002</v>
      </c>
      <c r="P20" s="609">
        <v>491.7167</v>
      </c>
      <c r="R20" s="606" t="s">
        <v>90</v>
      </c>
      <c r="S20" s="607">
        <v>718.38160000000005</v>
      </c>
      <c r="T20" s="607">
        <v>492.42739999999998</v>
      </c>
      <c r="U20" s="607">
        <v>372.7337</v>
      </c>
      <c r="V20" s="607">
        <v>360.16070000000002</v>
      </c>
      <c r="W20" s="607">
        <v>377.5086</v>
      </c>
      <c r="X20" s="607">
        <v>396.72390000000001</v>
      </c>
      <c r="Y20" s="607">
        <v>390.18689999999998</v>
      </c>
      <c r="Z20" s="607">
        <v>391.27289999999999</v>
      </c>
      <c r="AA20" s="607">
        <v>389.61880000000002</v>
      </c>
      <c r="AB20" s="607">
        <v>455.78579999999999</v>
      </c>
      <c r="AC20" s="607">
        <v>423.71879999999999</v>
      </c>
      <c r="AD20" s="608">
        <v>381.72570000000002</v>
      </c>
      <c r="AE20" s="608">
        <v>411.72640000000001</v>
      </c>
      <c r="AF20" s="609">
        <v>396.9264</v>
      </c>
      <c r="AH20" s="606" t="s">
        <v>90</v>
      </c>
      <c r="AI20" s="607">
        <v>683.17449999999997</v>
      </c>
      <c r="AJ20" s="607">
        <v>467.40109999999999</v>
      </c>
      <c r="AK20" s="607">
        <v>346.68970000000002</v>
      </c>
      <c r="AL20" s="607">
        <v>338.86410000000001</v>
      </c>
      <c r="AM20" s="607">
        <v>355.8186</v>
      </c>
      <c r="AN20" s="607">
        <v>372.57260000000002</v>
      </c>
      <c r="AO20" s="607">
        <v>365.09449999999998</v>
      </c>
      <c r="AP20" s="607">
        <v>360.8501</v>
      </c>
      <c r="AQ20" s="607">
        <v>356.2414</v>
      </c>
      <c r="AR20" s="607">
        <v>407.6585</v>
      </c>
      <c r="AS20" s="607">
        <v>338.32150000000001</v>
      </c>
      <c r="AT20" s="608">
        <v>358.45030000000003</v>
      </c>
      <c r="AU20" s="608">
        <v>360.94040000000001</v>
      </c>
      <c r="AV20" s="609">
        <v>359.71199999999999</v>
      </c>
      <c r="AX20" s="606" t="s">
        <v>90</v>
      </c>
      <c r="AY20" s="607">
        <v>689.00469999999996</v>
      </c>
      <c r="AZ20" s="607">
        <v>471.49259999999998</v>
      </c>
      <c r="BA20" s="607">
        <v>351.54730000000001</v>
      </c>
      <c r="BB20" s="607">
        <v>342.2226</v>
      </c>
      <c r="BC20" s="607">
        <v>360.4785</v>
      </c>
      <c r="BD20" s="607">
        <v>380.87060000000002</v>
      </c>
      <c r="BE20" s="607">
        <v>373.26769999999999</v>
      </c>
      <c r="BF20" s="607">
        <v>369.30560000000003</v>
      </c>
      <c r="BG20" s="607">
        <v>365.01389999999998</v>
      </c>
      <c r="BH20" s="607">
        <v>416.19540000000001</v>
      </c>
      <c r="BI20" s="607">
        <v>345.22059999999999</v>
      </c>
      <c r="BJ20" s="608">
        <v>364.0204</v>
      </c>
      <c r="BK20" s="608">
        <v>369.04599999999999</v>
      </c>
      <c r="BL20" s="609">
        <v>366.56670000000003</v>
      </c>
      <c r="BN20" s="606" t="s">
        <v>90</v>
      </c>
      <c r="BO20" s="645">
        <v>44.920900000000003</v>
      </c>
      <c r="BP20" s="645">
        <v>43.292499999999997</v>
      </c>
      <c r="BQ20" s="645">
        <v>39.011299999999999</v>
      </c>
      <c r="BR20" s="645">
        <v>37.411000000000001</v>
      </c>
      <c r="BS20" s="645">
        <v>34.563499999999998</v>
      </c>
      <c r="BT20" s="645">
        <v>32.107799999999997</v>
      </c>
      <c r="BU20" s="645">
        <v>29.233799999999999</v>
      </c>
      <c r="BV20" s="645">
        <v>26.0213</v>
      </c>
      <c r="BW20" s="645">
        <v>23.33</v>
      </c>
      <c r="BX20" s="645">
        <v>24.443100000000001</v>
      </c>
      <c r="BY20" s="645">
        <v>17.872800000000002</v>
      </c>
      <c r="BZ20" s="646">
        <v>34.075400000000002</v>
      </c>
      <c r="CA20" s="646">
        <v>22.147300000000001</v>
      </c>
      <c r="CB20" s="640">
        <v>26.731400000000001</v>
      </c>
      <c r="CD20" s="606" t="s">
        <v>90</v>
      </c>
      <c r="CE20" s="645">
        <v>3.02</v>
      </c>
      <c r="CF20" s="645">
        <v>2.82</v>
      </c>
      <c r="CG20" s="645">
        <v>3.1911999999999998</v>
      </c>
      <c r="CH20" s="645">
        <v>2.7507999999999999</v>
      </c>
      <c r="CI20" s="645">
        <v>2.8428</v>
      </c>
      <c r="CJ20" s="645">
        <v>3.0150000000000001</v>
      </c>
      <c r="CK20" s="645">
        <v>3.2082000000000002</v>
      </c>
      <c r="CL20" s="645">
        <v>3.8005</v>
      </c>
      <c r="CM20" s="645">
        <v>3.6600999999999999</v>
      </c>
      <c r="CN20" s="645">
        <v>4.2302999999999997</v>
      </c>
      <c r="CO20" s="645">
        <v>12.662100000000001</v>
      </c>
      <c r="CP20" s="646">
        <v>2.9628000000000001</v>
      </c>
      <c r="CQ20" s="646">
        <v>6.6028000000000002</v>
      </c>
      <c r="CR20" s="640">
        <v>4.9241000000000001</v>
      </c>
      <c r="CS20" s="465">
        <v>5.5434999999999999</v>
      </c>
      <c r="CU20" s="648" t="s">
        <v>90</v>
      </c>
      <c r="CV20" s="606" t="s">
        <v>90</v>
      </c>
      <c r="CW20" s="645">
        <v>12.267899999999999</v>
      </c>
      <c r="CX20" s="645">
        <v>13.2849</v>
      </c>
      <c r="CY20" s="645">
        <v>13.7211</v>
      </c>
      <c r="CZ20" s="645">
        <v>14.0099</v>
      </c>
      <c r="DA20" s="645">
        <v>13.065899999999999</v>
      </c>
      <c r="DB20" s="645">
        <v>13.662599999999999</v>
      </c>
      <c r="DC20" s="645">
        <v>15.574</v>
      </c>
      <c r="DD20" s="645">
        <v>16.724599999999999</v>
      </c>
      <c r="DE20" s="645">
        <v>19.812999999999999</v>
      </c>
      <c r="DF20" s="645">
        <v>23.7151</v>
      </c>
      <c r="DG20" s="645">
        <v>31.552299999999999</v>
      </c>
      <c r="DH20" s="646">
        <v>14.1388</v>
      </c>
      <c r="DI20" s="646">
        <v>23.634699999999999</v>
      </c>
      <c r="DJ20" s="640">
        <v>19.255299999999998</v>
      </c>
    </row>
    <row r="21" spans="2:114" s="465" customFormat="1" ht="15.75" customHeight="1" x14ac:dyDescent="0.25">
      <c r="B21" s="610" t="s">
        <v>239</v>
      </c>
      <c r="C21" s="611">
        <v>830.69550000000004</v>
      </c>
      <c r="D21" s="611">
        <v>587.20399999999995</v>
      </c>
      <c r="E21" s="611">
        <v>450.9436</v>
      </c>
      <c r="F21" s="611">
        <v>434.18009999999998</v>
      </c>
      <c r="G21" s="611">
        <v>452.8931</v>
      </c>
      <c r="H21" s="611">
        <v>474.07380000000001</v>
      </c>
      <c r="I21" s="611">
        <v>464.07830000000001</v>
      </c>
      <c r="J21" s="611">
        <v>473.61259999999999</v>
      </c>
      <c r="K21" s="611">
        <v>495.07220000000001</v>
      </c>
      <c r="L21" s="611">
        <v>593.53909999999996</v>
      </c>
      <c r="M21" s="611">
        <v>547.3691</v>
      </c>
      <c r="N21" s="612">
        <v>457.41820000000001</v>
      </c>
      <c r="O21" s="612">
        <v>523.0521</v>
      </c>
      <c r="P21" s="613">
        <v>489.9427</v>
      </c>
      <c r="R21" s="610" t="s">
        <v>239</v>
      </c>
      <c r="S21" s="611">
        <v>718.38160000000005</v>
      </c>
      <c r="T21" s="611">
        <v>492.14400000000001</v>
      </c>
      <c r="U21" s="611">
        <v>372.52969999999999</v>
      </c>
      <c r="V21" s="611">
        <v>360.0317</v>
      </c>
      <c r="W21" s="611">
        <v>377.37630000000001</v>
      </c>
      <c r="X21" s="611">
        <v>396.678</v>
      </c>
      <c r="Y21" s="611">
        <v>380.5224</v>
      </c>
      <c r="Z21" s="611">
        <v>386.78269999999998</v>
      </c>
      <c r="AA21" s="611">
        <v>392.47239999999999</v>
      </c>
      <c r="AB21" s="611">
        <v>453.34620000000001</v>
      </c>
      <c r="AC21" s="611">
        <v>422.72550000000001</v>
      </c>
      <c r="AD21" s="612">
        <v>379.1814</v>
      </c>
      <c r="AE21" s="612">
        <v>410.77080000000001</v>
      </c>
      <c r="AF21" s="613">
        <v>394.83539999999999</v>
      </c>
      <c r="AH21" s="610" t="s">
        <v>239</v>
      </c>
      <c r="AI21" s="611">
        <v>683.17449999999997</v>
      </c>
      <c r="AJ21" s="611">
        <v>467.11259999999999</v>
      </c>
      <c r="AK21" s="611">
        <v>346.48140000000001</v>
      </c>
      <c r="AL21" s="611">
        <v>338.71030000000002</v>
      </c>
      <c r="AM21" s="611">
        <v>355.70729999999998</v>
      </c>
      <c r="AN21" s="611">
        <v>372.33300000000003</v>
      </c>
      <c r="AO21" s="611">
        <v>355.17090000000002</v>
      </c>
      <c r="AP21" s="611">
        <v>355.43020000000001</v>
      </c>
      <c r="AQ21" s="611">
        <v>358.60910000000001</v>
      </c>
      <c r="AR21" s="611">
        <v>404.12569999999999</v>
      </c>
      <c r="AS21" s="611">
        <v>336.47370000000001</v>
      </c>
      <c r="AT21" s="612">
        <v>355.82569999999998</v>
      </c>
      <c r="AU21" s="612">
        <v>358.83</v>
      </c>
      <c r="AV21" s="613">
        <v>357.31450000000001</v>
      </c>
      <c r="AX21" s="610" t="s">
        <v>239</v>
      </c>
      <c r="AY21" s="611">
        <v>689.00469999999996</v>
      </c>
      <c r="AZ21" s="611">
        <v>471.20499999999998</v>
      </c>
      <c r="BA21" s="611">
        <v>351.33980000000003</v>
      </c>
      <c r="BB21" s="611">
        <v>342.07510000000002</v>
      </c>
      <c r="BC21" s="611">
        <v>360.38639999999998</v>
      </c>
      <c r="BD21" s="611">
        <v>380.40820000000002</v>
      </c>
      <c r="BE21" s="611">
        <v>362.81330000000003</v>
      </c>
      <c r="BF21" s="611">
        <v>363.96980000000002</v>
      </c>
      <c r="BG21" s="611">
        <v>367.1551</v>
      </c>
      <c r="BH21" s="611">
        <v>412.84339999999997</v>
      </c>
      <c r="BI21" s="611">
        <v>343.43180000000001</v>
      </c>
      <c r="BJ21" s="612">
        <v>361.22309999999999</v>
      </c>
      <c r="BK21" s="612">
        <v>366.9178</v>
      </c>
      <c r="BL21" s="613">
        <v>364.04500000000002</v>
      </c>
      <c r="BN21" s="610" t="s">
        <v>239</v>
      </c>
      <c r="BO21" s="633">
        <v>44.920900000000003</v>
      </c>
      <c r="BP21" s="633">
        <v>43.3018</v>
      </c>
      <c r="BQ21" s="633">
        <v>39.031799999999997</v>
      </c>
      <c r="BR21" s="633">
        <v>37.490299999999998</v>
      </c>
      <c r="BS21" s="633">
        <v>34.700200000000002</v>
      </c>
      <c r="BT21" s="633">
        <v>32.252400000000002</v>
      </c>
      <c r="BU21" s="633">
        <v>28.5745</v>
      </c>
      <c r="BV21" s="633">
        <v>25.715699999999998</v>
      </c>
      <c r="BW21" s="633">
        <v>23.494700000000002</v>
      </c>
      <c r="BX21" s="633">
        <v>24.081299999999999</v>
      </c>
      <c r="BY21" s="633">
        <v>17.710699999999999</v>
      </c>
      <c r="BZ21" s="641">
        <v>33.9985</v>
      </c>
      <c r="CA21" s="641">
        <v>21.9496</v>
      </c>
      <c r="CB21" s="634">
        <v>26.6829</v>
      </c>
      <c r="CD21" s="610" t="s">
        <v>239</v>
      </c>
      <c r="CE21" s="633">
        <v>3.02</v>
      </c>
      <c r="CF21" s="633">
        <v>2.8218000000000001</v>
      </c>
      <c r="CG21" s="633">
        <v>3.1930999999999998</v>
      </c>
      <c r="CH21" s="633">
        <v>2.7563</v>
      </c>
      <c r="CI21" s="633">
        <v>2.8393999999999999</v>
      </c>
      <c r="CJ21" s="633">
        <v>3.0427</v>
      </c>
      <c r="CK21" s="633">
        <v>3.3576000000000001</v>
      </c>
      <c r="CL21" s="633">
        <v>3.9621</v>
      </c>
      <c r="CM21" s="633">
        <v>3.7048999999999999</v>
      </c>
      <c r="CN21" s="633">
        <v>4.5380000000000003</v>
      </c>
      <c r="CO21" s="633">
        <v>12.791499999999999</v>
      </c>
      <c r="CP21" s="641">
        <v>3.0021</v>
      </c>
      <c r="CQ21" s="641">
        <v>6.8240999999999996</v>
      </c>
      <c r="CR21" s="634">
        <v>5.0240999999999998</v>
      </c>
      <c r="CU21" s="478" t="s">
        <v>91</v>
      </c>
      <c r="CV21" s="610" t="s">
        <v>239</v>
      </c>
      <c r="CW21" s="633">
        <v>12.267899999999999</v>
      </c>
      <c r="CX21" s="633">
        <v>13.2936</v>
      </c>
      <c r="CY21" s="633">
        <v>13.729200000000001</v>
      </c>
      <c r="CZ21" s="633">
        <v>14.0379</v>
      </c>
      <c r="DA21" s="633">
        <v>13.118</v>
      </c>
      <c r="DB21" s="633">
        <v>13.663399999999999</v>
      </c>
      <c r="DC21" s="633">
        <v>15.501300000000001</v>
      </c>
      <c r="DD21" s="633">
        <v>17.497699999999998</v>
      </c>
      <c r="DE21" s="633">
        <v>20.115200000000002</v>
      </c>
      <c r="DF21" s="633">
        <v>23.878799999999998</v>
      </c>
      <c r="DG21" s="633">
        <v>31.874700000000001</v>
      </c>
      <c r="DH21" s="641">
        <v>14.1234</v>
      </c>
      <c r="DI21" s="641">
        <v>24.089099999999998</v>
      </c>
      <c r="DJ21" s="634">
        <v>19.395600000000002</v>
      </c>
    </row>
    <row r="22" spans="2:114" s="465" customFormat="1" ht="15.75" customHeight="1" x14ac:dyDescent="0.25">
      <c r="B22" s="614" t="s">
        <v>501</v>
      </c>
      <c r="C22" s="615"/>
      <c r="D22" s="615"/>
      <c r="E22" s="615"/>
      <c r="F22" s="615"/>
      <c r="G22" s="615"/>
      <c r="H22" s="615"/>
      <c r="I22" s="615"/>
      <c r="J22" s="615"/>
      <c r="K22" s="615"/>
      <c r="L22" s="615"/>
      <c r="M22" s="615"/>
      <c r="N22" s="616"/>
      <c r="O22" s="616"/>
      <c r="P22" s="617"/>
      <c r="R22" s="614" t="s">
        <v>501</v>
      </c>
      <c r="S22" s="615"/>
      <c r="T22" s="615"/>
      <c r="U22" s="615"/>
      <c r="V22" s="615"/>
      <c r="W22" s="615"/>
      <c r="X22" s="615"/>
      <c r="Y22" s="615"/>
      <c r="Z22" s="615"/>
      <c r="AA22" s="615"/>
      <c r="AB22" s="615"/>
      <c r="AC22" s="615"/>
      <c r="AD22" s="616"/>
      <c r="AE22" s="616"/>
      <c r="AF22" s="617"/>
      <c r="AH22" s="614" t="s">
        <v>501</v>
      </c>
      <c r="AI22" s="615"/>
      <c r="AJ22" s="615"/>
      <c r="AK22" s="615"/>
      <c r="AL22" s="615"/>
      <c r="AM22" s="615"/>
      <c r="AN22" s="615"/>
      <c r="AO22" s="615"/>
      <c r="AP22" s="615"/>
      <c r="AQ22" s="615"/>
      <c r="AR22" s="615"/>
      <c r="AS22" s="615"/>
      <c r="AT22" s="616"/>
      <c r="AU22" s="616"/>
      <c r="AV22" s="617"/>
      <c r="AX22" s="614" t="s">
        <v>501</v>
      </c>
      <c r="AY22" s="615"/>
      <c r="AZ22" s="615"/>
      <c r="BA22" s="615"/>
      <c r="BB22" s="615"/>
      <c r="BC22" s="615"/>
      <c r="BD22" s="615"/>
      <c r="BE22" s="615"/>
      <c r="BF22" s="615"/>
      <c r="BG22" s="615"/>
      <c r="BH22" s="615"/>
      <c r="BI22" s="615"/>
      <c r="BJ22" s="616"/>
      <c r="BK22" s="616"/>
      <c r="BL22" s="617"/>
      <c r="BN22" s="614" t="s">
        <v>501</v>
      </c>
      <c r="BO22" s="635"/>
      <c r="BP22" s="635"/>
      <c r="BQ22" s="635"/>
      <c r="BR22" s="635"/>
      <c r="BS22" s="635"/>
      <c r="BT22" s="635"/>
      <c r="BU22" s="635"/>
      <c r="BV22" s="635"/>
      <c r="BW22" s="635"/>
      <c r="BX22" s="635"/>
      <c r="BY22" s="635"/>
      <c r="BZ22" s="642"/>
      <c r="CA22" s="642"/>
      <c r="CB22" s="636"/>
      <c r="CD22" s="614" t="s">
        <v>501</v>
      </c>
      <c r="CE22" s="635"/>
      <c r="CF22" s="635"/>
      <c r="CG22" s="635"/>
      <c r="CH22" s="635"/>
      <c r="CI22" s="635"/>
      <c r="CJ22" s="635"/>
      <c r="CK22" s="635"/>
      <c r="CL22" s="635"/>
      <c r="CM22" s="635"/>
      <c r="CN22" s="635"/>
      <c r="CO22" s="635"/>
      <c r="CP22" s="642"/>
      <c r="CQ22" s="642"/>
      <c r="CR22" s="636"/>
      <c r="CU22" s="618" t="s">
        <v>47</v>
      </c>
      <c r="CV22" s="614" t="s">
        <v>501</v>
      </c>
      <c r="CW22" s="635"/>
      <c r="CX22" s="635"/>
      <c r="CY22" s="635"/>
      <c r="CZ22" s="635"/>
      <c r="DA22" s="635"/>
      <c r="DB22" s="635"/>
      <c r="DC22" s="635"/>
      <c r="DD22" s="635"/>
      <c r="DE22" s="635"/>
      <c r="DF22" s="635"/>
      <c r="DG22" s="635"/>
      <c r="DH22" s="642"/>
      <c r="DI22" s="642"/>
      <c r="DJ22" s="636"/>
    </row>
    <row r="23" spans="2:114" s="571" customFormat="1" ht="15.75" customHeight="1" x14ac:dyDescent="0.25">
      <c r="B23" s="618" t="s">
        <v>766</v>
      </c>
      <c r="C23" s="619">
        <v>1422.4131</v>
      </c>
      <c r="D23" s="619">
        <v>966.87959999999998</v>
      </c>
      <c r="E23" s="619">
        <v>689.64739999999995</v>
      </c>
      <c r="F23" s="619">
        <v>523.34310000000005</v>
      </c>
      <c r="G23" s="619">
        <v>554.50620000000004</v>
      </c>
      <c r="H23" s="619">
        <v>611.04319999999996</v>
      </c>
      <c r="I23" s="619">
        <v>523.26329999999996</v>
      </c>
      <c r="J23" s="619">
        <v>453.26490000000001</v>
      </c>
      <c r="K23" s="619">
        <v>492.89019999999999</v>
      </c>
      <c r="L23" s="619">
        <v>481.72609999999997</v>
      </c>
      <c r="M23" s="619">
        <v>384.53219999999999</v>
      </c>
      <c r="N23" s="620">
        <v>559.03</v>
      </c>
      <c r="O23" s="620">
        <v>441.06319999999999</v>
      </c>
      <c r="P23" s="621">
        <v>509.87209999999999</v>
      </c>
      <c r="R23" s="618" t="s">
        <v>766</v>
      </c>
      <c r="S23" s="619">
        <v>1224.7383</v>
      </c>
      <c r="T23" s="619">
        <v>821.30560000000003</v>
      </c>
      <c r="U23" s="619">
        <v>560.27009999999996</v>
      </c>
      <c r="V23" s="619">
        <v>425.01560000000001</v>
      </c>
      <c r="W23" s="619">
        <v>458.00630000000001</v>
      </c>
      <c r="X23" s="619">
        <v>516.44910000000004</v>
      </c>
      <c r="Y23" s="619">
        <v>427.57990000000001</v>
      </c>
      <c r="Z23" s="619">
        <v>372.0016</v>
      </c>
      <c r="AA23" s="619">
        <v>412.24590000000001</v>
      </c>
      <c r="AB23" s="619">
        <v>365.3766</v>
      </c>
      <c r="AC23" s="619">
        <v>294.69920000000002</v>
      </c>
      <c r="AD23" s="620">
        <v>459.23660000000001</v>
      </c>
      <c r="AE23" s="620">
        <v>354.22539999999998</v>
      </c>
      <c r="AF23" s="621">
        <v>415.47739999999999</v>
      </c>
      <c r="AH23" s="618" t="s">
        <v>766</v>
      </c>
      <c r="AI23" s="619">
        <v>1176.8652999999999</v>
      </c>
      <c r="AJ23" s="619">
        <v>791.9846</v>
      </c>
      <c r="AK23" s="619">
        <v>511.10849999999999</v>
      </c>
      <c r="AL23" s="619">
        <v>396.43869999999998</v>
      </c>
      <c r="AM23" s="619">
        <v>422.61470000000003</v>
      </c>
      <c r="AN23" s="619">
        <v>477.23750000000001</v>
      </c>
      <c r="AO23" s="619">
        <v>392.28640000000001</v>
      </c>
      <c r="AP23" s="619">
        <v>336.13330000000002</v>
      </c>
      <c r="AQ23" s="619">
        <v>381.42059999999998</v>
      </c>
      <c r="AR23" s="619">
        <v>333.22539999999998</v>
      </c>
      <c r="AS23" s="619">
        <v>251.02260000000001</v>
      </c>
      <c r="AT23" s="620">
        <v>424.94560000000001</v>
      </c>
      <c r="AU23" s="620">
        <v>317.16770000000002</v>
      </c>
      <c r="AV23" s="621">
        <v>380.0335</v>
      </c>
      <c r="AX23" s="618" t="s">
        <v>766</v>
      </c>
      <c r="AY23" s="619">
        <v>1196.2409</v>
      </c>
      <c r="AZ23" s="619">
        <v>796.13720000000001</v>
      </c>
      <c r="BA23" s="619">
        <v>514.63210000000004</v>
      </c>
      <c r="BB23" s="619">
        <v>399.14530000000002</v>
      </c>
      <c r="BC23" s="619">
        <v>426.53539999999998</v>
      </c>
      <c r="BD23" s="619">
        <v>493.7559</v>
      </c>
      <c r="BE23" s="619">
        <v>397.74110000000002</v>
      </c>
      <c r="BF23" s="619">
        <v>344.40789999999998</v>
      </c>
      <c r="BG23" s="619">
        <v>386.3449</v>
      </c>
      <c r="BH23" s="619">
        <v>338.79539999999997</v>
      </c>
      <c r="BI23" s="619">
        <v>252.95509999999999</v>
      </c>
      <c r="BJ23" s="620">
        <v>430.35700000000003</v>
      </c>
      <c r="BK23" s="620">
        <v>321.83659999999998</v>
      </c>
      <c r="BL23" s="621">
        <v>385.13549999999998</v>
      </c>
      <c r="BN23" s="618" t="s">
        <v>766</v>
      </c>
      <c r="BO23" s="637">
        <v>51.434199999999997</v>
      </c>
      <c r="BP23" s="637">
        <v>49.3005</v>
      </c>
      <c r="BQ23" s="637">
        <v>39.817900000000002</v>
      </c>
      <c r="BR23" s="637">
        <v>37.992699999999999</v>
      </c>
      <c r="BS23" s="637">
        <v>36.970199999999998</v>
      </c>
      <c r="BT23" s="637">
        <v>39.807200000000002</v>
      </c>
      <c r="BU23" s="637">
        <v>30.880700000000001</v>
      </c>
      <c r="BV23" s="637">
        <v>24.680900000000001</v>
      </c>
      <c r="BW23" s="637">
        <v>28.092099999999999</v>
      </c>
      <c r="BX23" s="637">
        <v>20.678599999999999</v>
      </c>
      <c r="BY23" s="637">
        <v>16.991199999999999</v>
      </c>
      <c r="BZ23" s="643">
        <v>36.392800000000001</v>
      </c>
      <c r="CA23" s="643">
        <v>22.315899999999999</v>
      </c>
      <c r="CB23" s="638">
        <v>29.8385</v>
      </c>
      <c r="CD23" s="618" t="s">
        <v>766</v>
      </c>
      <c r="CE23" s="637">
        <v>1.6324000000000001</v>
      </c>
      <c r="CF23" s="637">
        <v>2.3159000000000001</v>
      </c>
      <c r="CG23" s="637">
        <v>5.2944000000000004</v>
      </c>
      <c r="CH23" s="637">
        <v>2.8639000000000001</v>
      </c>
      <c r="CI23" s="637">
        <v>3.7441</v>
      </c>
      <c r="CJ23" s="637">
        <v>2.5009000000000001</v>
      </c>
      <c r="CK23" s="637">
        <v>4.3951000000000002</v>
      </c>
      <c r="CL23" s="637">
        <v>5.5389999999999997</v>
      </c>
      <c r="CM23" s="637">
        <v>3.6528</v>
      </c>
      <c r="CN23" s="637">
        <v>2.7408999999999999</v>
      </c>
      <c r="CO23" s="637">
        <v>6.4309000000000003</v>
      </c>
      <c r="CP23" s="643">
        <v>3.5326</v>
      </c>
      <c r="CQ23" s="643">
        <v>4.9846000000000004</v>
      </c>
      <c r="CR23" s="638">
        <v>4.056</v>
      </c>
      <c r="CU23" s="622" t="s">
        <v>48</v>
      </c>
      <c r="CV23" s="618" t="s">
        <v>766</v>
      </c>
      <c r="CW23" s="637">
        <v>10.6004</v>
      </c>
      <c r="CX23" s="637">
        <v>13.6143</v>
      </c>
      <c r="CY23" s="637">
        <v>15.2562</v>
      </c>
      <c r="CZ23" s="637">
        <v>12.7219</v>
      </c>
      <c r="DA23" s="637">
        <v>11.9078</v>
      </c>
      <c r="DB23" s="637">
        <v>17.992799999999999</v>
      </c>
      <c r="DC23" s="637">
        <v>16.126999999999999</v>
      </c>
      <c r="DD23" s="637">
        <v>18.217300000000002</v>
      </c>
      <c r="DE23" s="637">
        <v>29.028099999999998</v>
      </c>
      <c r="DF23" s="637">
        <v>11.082700000000001</v>
      </c>
      <c r="DG23" s="637">
        <v>12.9709</v>
      </c>
      <c r="DH23" s="643">
        <v>14.295</v>
      </c>
      <c r="DI23" s="643">
        <v>19.543299999999999</v>
      </c>
      <c r="DJ23" s="638">
        <v>16.186800000000002</v>
      </c>
    </row>
    <row r="24" spans="2:114" s="465" customFormat="1" ht="15.75" customHeight="1" x14ac:dyDescent="0.25">
      <c r="B24" s="622" t="s">
        <v>767</v>
      </c>
      <c r="C24" s="623">
        <v>606.97270000000003</v>
      </c>
      <c r="D24" s="623">
        <v>522.08659999999998</v>
      </c>
      <c r="E24" s="623">
        <v>407.2688</v>
      </c>
      <c r="F24" s="623">
        <v>442.79599999999999</v>
      </c>
      <c r="G24" s="623">
        <v>460.73820000000001</v>
      </c>
      <c r="H24" s="623">
        <v>514.75319999999999</v>
      </c>
      <c r="I24" s="623">
        <v>404.2131</v>
      </c>
      <c r="J24" s="623">
        <v>414.35719999999998</v>
      </c>
      <c r="K24" s="623">
        <v>541.5154</v>
      </c>
      <c r="L24" s="623" t="s">
        <v>102</v>
      </c>
      <c r="M24" s="623">
        <v>426.62990000000002</v>
      </c>
      <c r="N24" s="624">
        <v>446.13639999999998</v>
      </c>
      <c r="O24" s="624">
        <v>472.08429999999998</v>
      </c>
      <c r="P24" s="609">
        <v>452.97899999999998</v>
      </c>
      <c r="R24" s="622" t="s">
        <v>767</v>
      </c>
      <c r="S24" s="623">
        <v>505.75810000000001</v>
      </c>
      <c r="T24" s="623">
        <v>413.59300000000002</v>
      </c>
      <c r="U24" s="623">
        <v>332.67959999999999</v>
      </c>
      <c r="V24" s="623">
        <v>365.20589999999999</v>
      </c>
      <c r="W24" s="623">
        <v>382.59930000000003</v>
      </c>
      <c r="X24" s="623">
        <v>428.6576</v>
      </c>
      <c r="Y24" s="623">
        <v>317.61099999999999</v>
      </c>
      <c r="Z24" s="623">
        <v>325.64</v>
      </c>
      <c r="AA24" s="623">
        <v>404.0985</v>
      </c>
      <c r="AB24" s="623" t="s">
        <v>102</v>
      </c>
      <c r="AC24" s="623">
        <v>340.68459999999999</v>
      </c>
      <c r="AD24" s="624">
        <v>364.78129999999999</v>
      </c>
      <c r="AE24" s="624">
        <v>364.05790000000002</v>
      </c>
      <c r="AF24" s="609">
        <v>364.59050000000002</v>
      </c>
      <c r="AH24" s="622" t="s">
        <v>767</v>
      </c>
      <c r="AI24" s="623">
        <v>475.90370000000001</v>
      </c>
      <c r="AJ24" s="623">
        <v>394.26670000000001</v>
      </c>
      <c r="AK24" s="623">
        <v>316.89330000000001</v>
      </c>
      <c r="AL24" s="623">
        <v>344.86369999999999</v>
      </c>
      <c r="AM24" s="623">
        <v>356.68349999999998</v>
      </c>
      <c r="AN24" s="623">
        <v>410.721</v>
      </c>
      <c r="AO24" s="623">
        <v>294.77280000000002</v>
      </c>
      <c r="AP24" s="623">
        <v>319.87389999999999</v>
      </c>
      <c r="AQ24" s="623">
        <v>371.3922</v>
      </c>
      <c r="AR24" s="623" t="s">
        <v>102</v>
      </c>
      <c r="AS24" s="623">
        <v>280.6474</v>
      </c>
      <c r="AT24" s="624">
        <v>344.23759999999999</v>
      </c>
      <c r="AU24" s="624">
        <v>326.70350000000002</v>
      </c>
      <c r="AV24" s="609">
        <v>339.61380000000003</v>
      </c>
      <c r="AX24" s="622" t="s">
        <v>767</v>
      </c>
      <c r="AY24" s="623">
        <v>477.14830000000001</v>
      </c>
      <c r="AZ24" s="623">
        <v>397.26</v>
      </c>
      <c r="BA24" s="623">
        <v>318.26429999999999</v>
      </c>
      <c r="BB24" s="623">
        <v>347.93259999999998</v>
      </c>
      <c r="BC24" s="623">
        <v>359.11709999999999</v>
      </c>
      <c r="BD24" s="623">
        <v>416.6</v>
      </c>
      <c r="BE24" s="623">
        <v>302.89049999999997</v>
      </c>
      <c r="BF24" s="623">
        <v>323.34870000000001</v>
      </c>
      <c r="BG24" s="623">
        <v>382.3528</v>
      </c>
      <c r="BH24" s="623" t="s">
        <v>102</v>
      </c>
      <c r="BI24" s="623">
        <v>290.15210000000002</v>
      </c>
      <c r="BJ24" s="624">
        <v>347.84960000000001</v>
      </c>
      <c r="BK24" s="624">
        <v>335.56509999999997</v>
      </c>
      <c r="BL24" s="609">
        <v>344.61020000000002</v>
      </c>
      <c r="BN24" s="622" t="s">
        <v>767</v>
      </c>
      <c r="BO24" s="639">
        <v>35.811399999999999</v>
      </c>
      <c r="BP24" s="639">
        <v>39.813400000000001</v>
      </c>
      <c r="BQ24" s="639">
        <v>38.941099999999999</v>
      </c>
      <c r="BR24" s="639">
        <v>41.640099999999997</v>
      </c>
      <c r="BS24" s="639">
        <v>37.7468</v>
      </c>
      <c r="BT24" s="639">
        <v>32.824100000000001</v>
      </c>
      <c r="BU24" s="639">
        <v>24.483699999999999</v>
      </c>
      <c r="BV24" s="639">
        <v>24.4558</v>
      </c>
      <c r="BW24" s="639">
        <v>24.437100000000001</v>
      </c>
      <c r="BX24" s="639" t="s">
        <v>102</v>
      </c>
      <c r="BY24" s="639">
        <v>21.895199999999999</v>
      </c>
      <c r="BZ24" s="644">
        <v>36.322899999999997</v>
      </c>
      <c r="CA24" s="644">
        <v>23.5548</v>
      </c>
      <c r="CB24" s="640">
        <v>31.884799999999998</v>
      </c>
      <c r="CD24" s="622" t="s">
        <v>767</v>
      </c>
      <c r="CE24" s="639">
        <v>3.6808999999999998</v>
      </c>
      <c r="CF24" s="639">
        <v>2.6331000000000002</v>
      </c>
      <c r="CG24" s="639">
        <v>2.6219000000000001</v>
      </c>
      <c r="CH24" s="639">
        <v>3.0206</v>
      </c>
      <c r="CI24" s="639">
        <v>4.1542000000000003</v>
      </c>
      <c r="CJ24" s="639">
        <v>2.3199000000000001</v>
      </c>
      <c r="CK24" s="639">
        <v>2.0430999999999999</v>
      </c>
      <c r="CL24" s="639">
        <v>0.82730000000000004</v>
      </c>
      <c r="CM24" s="639">
        <v>4.1287000000000003</v>
      </c>
      <c r="CN24" s="639" t="s">
        <v>102</v>
      </c>
      <c r="CO24" s="639">
        <v>10.465299999999999</v>
      </c>
      <c r="CP24" s="644">
        <v>2.9015</v>
      </c>
      <c r="CQ24" s="644">
        <v>5.6726000000000001</v>
      </c>
      <c r="CR24" s="640">
        <v>3.6631</v>
      </c>
      <c r="CU24" s="618" t="s">
        <v>49</v>
      </c>
      <c r="CV24" s="622" t="s">
        <v>767</v>
      </c>
      <c r="CW24" s="639">
        <v>11.5875</v>
      </c>
      <c r="CX24" s="639">
        <v>19.5154</v>
      </c>
      <c r="CY24" s="639">
        <v>17.590499999999999</v>
      </c>
      <c r="CZ24" s="639">
        <v>19.031199999999998</v>
      </c>
      <c r="DA24" s="639">
        <v>11.9876</v>
      </c>
      <c r="DB24" s="639">
        <v>16.875299999999999</v>
      </c>
      <c r="DC24" s="639">
        <v>17.284600000000001</v>
      </c>
      <c r="DD24" s="639">
        <v>25.1188</v>
      </c>
      <c r="DE24" s="639">
        <v>30.7789</v>
      </c>
      <c r="DF24" s="639" t="s">
        <v>102</v>
      </c>
      <c r="DG24" s="639">
        <v>9.2757000000000005</v>
      </c>
      <c r="DH24" s="644">
        <v>17.310500000000001</v>
      </c>
      <c r="DI24" s="644">
        <v>22.467500000000001</v>
      </c>
      <c r="DJ24" s="640">
        <v>18.727799999999998</v>
      </c>
    </row>
    <row r="25" spans="2:114" s="571" customFormat="1" ht="15.75" customHeight="1" x14ac:dyDescent="0.25">
      <c r="B25" s="618" t="s">
        <v>51</v>
      </c>
      <c r="C25" s="619">
        <v>6083.143</v>
      </c>
      <c r="D25" s="619">
        <v>697.97990000000004</v>
      </c>
      <c r="E25" s="619">
        <v>608.38109999999995</v>
      </c>
      <c r="F25" s="619">
        <v>460.15069999999997</v>
      </c>
      <c r="G25" s="619">
        <v>477.19690000000003</v>
      </c>
      <c r="H25" s="619">
        <v>512.25540000000001</v>
      </c>
      <c r="I25" s="619">
        <v>506.70589999999999</v>
      </c>
      <c r="J25" s="619">
        <v>458.56420000000003</v>
      </c>
      <c r="K25" s="619">
        <v>504.5292</v>
      </c>
      <c r="L25" s="619">
        <v>523.11170000000004</v>
      </c>
      <c r="M25" s="619">
        <v>348.72660000000002</v>
      </c>
      <c r="N25" s="620">
        <v>491.27550000000002</v>
      </c>
      <c r="O25" s="620">
        <v>441.06799999999998</v>
      </c>
      <c r="P25" s="621">
        <v>474.27420000000001</v>
      </c>
      <c r="R25" s="618" t="s">
        <v>51</v>
      </c>
      <c r="S25" s="619">
        <v>5806.5630000000001</v>
      </c>
      <c r="T25" s="619">
        <v>540.51400000000001</v>
      </c>
      <c r="U25" s="619">
        <v>537.79629999999997</v>
      </c>
      <c r="V25" s="619">
        <v>385.69299999999998</v>
      </c>
      <c r="W25" s="619">
        <v>399.85239999999999</v>
      </c>
      <c r="X25" s="619">
        <v>437.6046</v>
      </c>
      <c r="Y25" s="619">
        <v>416.80889999999999</v>
      </c>
      <c r="Z25" s="619">
        <v>359.59429999999998</v>
      </c>
      <c r="AA25" s="619">
        <v>381.32979999999998</v>
      </c>
      <c r="AB25" s="619">
        <v>417.67129999999997</v>
      </c>
      <c r="AC25" s="619">
        <v>270.9923</v>
      </c>
      <c r="AD25" s="620">
        <v>411.82619999999997</v>
      </c>
      <c r="AE25" s="620">
        <v>344.04</v>
      </c>
      <c r="AF25" s="621">
        <v>388.8725</v>
      </c>
      <c r="AH25" s="618" t="s">
        <v>51</v>
      </c>
      <c r="AI25" s="619">
        <v>5053.4690000000001</v>
      </c>
      <c r="AJ25" s="619">
        <v>512.23710000000005</v>
      </c>
      <c r="AK25" s="619">
        <v>499.14519999999999</v>
      </c>
      <c r="AL25" s="619">
        <v>363.64620000000002</v>
      </c>
      <c r="AM25" s="619">
        <v>375.50869999999998</v>
      </c>
      <c r="AN25" s="619">
        <v>406.34010000000001</v>
      </c>
      <c r="AO25" s="619">
        <v>391.36770000000001</v>
      </c>
      <c r="AP25" s="619">
        <v>338.10629999999998</v>
      </c>
      <c r="AQ25" s="619">
        <v>354.40429999999998</v>
      </c>
      <c r="AR25" s="619">
        <v>382.22179999999997</v>
      </c>
      <c r="AS25" s="619">
        <v>209.7647</v>
      </c>
      <c r="AT25" s="620">
        <v>386.09589999999997</v>
      </c>
      <c r="AU25" s="620">
        <v>307.06569999999999</v>
      </c>
      <c r="AV25" s="621">
        <v>359.3347</v>
      </c>
      <c r="AX25" s="618" t="s">
        <v>51</v>
      </c>
      <c r="AY25" s="619">
        <v>5773.1277</v>
      </c>
      <c r="AZ25" s="619">
        <v>531.04070000000002</v>
      </c>
      <c r="BA25" s="619">
        <v>512.14729999999997</v>
      </c>
      <c r="BB25" s="619">
        <v>367.24930000000001</v>
      </c>
      <c r="BC25" s="619">
        <v>382.88889999999998</v>
      </c>
      <c r="BD25" s="619">
        <v>417.49270000000001</v>
      </c>
      <c r="BE25" s="619">
        <v>401.06950000000001</v>
      </c>
      <c r="BF25" s="619">
        <v>349.12389999999999</v>
      </c>
      <c r="BG25" s="619">
        <v>367.65480000000002</v>
      </c>
      <c r="BH25" s="619">
        <v>398.15559999999999</v>
      </c>
      <c r="BI25" s="619">
        <v>213.87469999999999</v>
      </c>
      <c r="BJ25" s="620">
        <v>393.98050000000001</v>
      </c>
      <c r="BK25" s="620">
        <v>317.0136</v>
      </c>
      <c r="BL25" s="621">
        <v>367.91789999999997</v>
      </c>
      <c r="BN25" s="618" t="s">
        <v>51</v>
      </c>
      <c r="BO25" s="637">
        <v>108.79430000000001</v>
      </c>
      <c r="BP25" s="637">
        <v>43.770200000000003</v>
      </c>
      <c r="BQ25" s="637">
        <v>49.800699999999999</v>
      </c>
      <c r="BR25" s="637">
        <v>40.820099999999996</v>
      </c>
      <c r="BS25" s="637">
        <v>38.113</v>
      </c>
      <c r="BT25" s="637">
        <v>38.253500000000003</v>
      </c>
      <c r="BU25" s="637">
        <v>34.407200000000003</v>
      </c>
      <c r="BV25" s="637">
        <v>28.388300000000001</v>
      </c>
      <c r="BW25" s="637">
        <v>24.033799999999999</v>
      </c>
      <c r="BX25" s="637">
        <v>28.5045</v>
      </c>
      <c r="BY25" s="637">
        <v>15.725099999999999</v>
      </c>
      <c r="BZ25" s="643">
        <v>38.009</v>
      </c>
      <c r="CA25" s="643">
        <v>23.608599999999999</v>
      </c>
      <c r="CB25" s="638">
        <v>32.266599999999997</v>
      </c>
      <c r="CD25" s="618" t="s">
        <v>51</v>
      </c>
      <c r="CE25" s="637">
        <v>0.29210000000000003</v>
      </c>
      <c r="CF25" s="637">
        <v>1.2805</v>
      </c>
      <c r="CG25" s="637">
        <v>2.4279000000000002</v>
      </c>
      <c r="CH25" s="637">
        <v>2.8656999999999999</v>
      </c>
      <c r="CI25" s="637">
        <v>3.3664999999999998</v>
      </c>
      <c r="CJ25" s="637">
        <v>4.0934999999999997</v>
      </c>
      <c r="CK25" s="637">
        <v>3.4998</v>
      </c>
      <c r="CL25" s="637">
        <v>3.6595</v>
      </c>
      <c r="CM25" s="637">
        <v>4.6874000000000002</v>
      </c>
      <c r="CN25" s="637">
        <v>3.8586</v>
      </c>
      <c r="CO25" s="637">
        <v>13.6053</v>
      </c>
      <c r="CP25" s="643">
        <v>3.3736999999999999</v>
      </c>
      <c r="CQ25" s="643">
        <v>6.3498000000000001</v>
      </c>
      <c r="CR25" s="638">
        <v>4.3109000000000002</v>
      </c>
      <c r="CU25" s="622" t="s">
        <v>50</v>
      </c>
      <c r="CV25" s="618" t="s">
        <v>51</v>
      </c>
      <c r="CW25" s="637">
        <v>11.5265</v>
      </c>
      <c r="CX25" s="637">
        <v>8.3226999999999993</v>
      </c>
      <c r="CY25" s="637">
        <v>16.75</v>
      </c>
      <c r="CZ25" s="637">
        <v>12.781700000000001</v>
      </c>
      <c r="DA25" s="637">
        <v>11.533099999999999</v>
      </c>
      <c r="DB25" s="637">
        <v>12.944800000000001</v>
      </c>
      <c r="DC25" s="637">
        <v>12.1409</v>
      </c>
      <c r="DD25" s="637">
        <v>30.453299999999999</v>
      </c>
      <c r="DE25" s="637">
        <v>26.950399999999998</v>
      </c>
      <c r="DF25" s="637">
        <v>30.485600000000002</v>
      </c>
      <c r="DG25" s="637">
        <v>27.322500000000002</v>
      </c>
      <c r="DH25" s="643">
        <v>12.468999999999999</v>
      </c>
      <c r="DI25" s="643">
        <v>29.0627</v>
      </c>
      <c r="DJ25" s="638">
        <v>17.694600000000001</v>
      </c>
    </row>
    <row r="26" spans="2:114" s="465" customFormat="1" ht="15.75" customHeight="1" x14ac:dyDescent="0.25">
      <c r="B26" s="622" t="s">
        <v>768</v>
      </c>
      <c r="C26" s="623">
        <v>399.95729999999998</v>
      </c>
      <c r="D26" s="623">
        <v>370.49470000000002</v>
      </c>
      <c r="E26" s="623">
        <v>362.19069999999999</v>
      </c>
      <c r="F26" s="623">
        <v>334.4298</v>
      </c>
      <c r="G26" s="623">
        <v>370.9436</v>
      </c>
      <c r="H26" s="623">
        <v>385.25510000000003</v>
      </c>
      <c r="I26" s="623">
        <v>361.7047</v>
      </c>
      <c r="J26" s="623">
        <v>436.46940000000001</v>
      </c>
      <c r="K26" s="623">
        <v>511.72719999999998</v>
      </c>
      <c r="L26" s="623">
        <v>460.00810000000001</v>
      </c>
      <c r="M26" s="623">
        <v>470.61070000000001</v>
      </c>
      <c r="N26" s="624">
        <v>355.11810000000003</v>
      </c>
      <c r="O26" s="624">
        <v>471.66129999999998</v>
      </c>
      <c r="P26" s="609">
        <v>396.15269999999998</v>
      </c>
      <c r="R26" s="622" t="s">
        <v>768</v>
      </c>
      <c r="S26" s="623">
        <v>332.76339999999999</v>
      </c>
      <c r="T26" s="623">
        <v>320.03449999999998</v>
      </c>
      <c r="U26" s="623">
        <v>306.29149999999998</v>
      </c>
      <c r="V26" s="623">
        <v>270.41800000000001</v>
      </c>
      <c r="W26" s="623">
        <v>316.61329999999998</v>
      </c>
      <c r="X26" s="623">
        <v>324.22410000000002</v>
      </c>
      <c r="Y26" s="623">
        <v>273.77879999999999</v>
      </c>
      <c r="Z26" s="623">
        <v>360.95850000000002</v>
      </c>
      <c r="AA26" s="623">
        <v>401.85399999999998</v>
      </c>
      <c r="AB26" s="623">
        <v>276.6139</v>
      </c>
      <c r="AC26" s="623">
        <v>346.89909999999998</v>
      </c>
      <c r="AD26" s="624">
        <v>289.9015</v>
      </c>
      <c r="AE26" s="624">
        <v>363.98349999999999</v>
      </c>
      <c r="AF26" s="609">
        <v>315.98559999999998</v>
      </c>
      <c r="AH26" s="622" t="s">
        <v>768</v>
      </c>
      <c r="AI26" s="623">
        <v>317.78930000000003</v>
      </c>
      <c r="AJ26" s="623">
        <v>307.3261</v>
      </c>
      <c r="AK26" s="623">
        <v>294.13760000000002</v>
      </c>
      <c r="AL26" s="623">
        <v>259.49270000000001</v>
      </c>
      <c r="AM26" s="623">
        <v>298.47890000000001</v>
      </c>
      <c r="AN26" s="623">
        <v>309.16469999999998</v>
      </c>
      <c r="AO26" s="623">
        <v>253.774</v>
      </c>
      <c r="AP26" s="623">
        <v>291.58210000000003</v>
      </c>
      <c r="AQ26" s="623">
        <v>337.13409999999999</v>
      </c>
      <c r="AR26" s="623">
        <v>236.38990000000001</v>
      </c>
      <c r="AS26" s="623">
        <v>274.88729999999998</v>
      </c>
      <c r="AT26" s="624">
        <v>275.46019999999999</v>
      </c>
      <c r="AU26" s="624">
        <v>297.43700000000001</v>
      </c>
      <c r="AV26" s="609">
        <v>283.19819999999999</v>
      </c>
      <c r="AX26" s="622" t="s">
        <v>768</v>
      </c>
      <c r="AY26" s="623">
        <v>317.78930000000003</v>
      </c>
      <c r="AZ26" s="623">
        <v>307.42739999999998</v>
      </c>
      <c r="BA26" s="623">
        <v>294.78769999999997</v>
      </c>
      <c r="BB26" s="623">
        <v>260.62450000000001</v>
      </c>
      <c r="BC26" s="623">
        <v>302.32990000000001</v>
      </c>
      <c r="BD26" s="623">
        <v>312.42880000000002</v>
      </c>
      <c r="BE26" s="623">
        <v>259.63099999999997</v>
      </c>
      <c r="BF26" s="623">
        <v>320.58609999999999</v>
      </c>
      <c r="BG26" s="623">
        <v>346.53570000000002</v>
      </c>
      <c r="BH26" s="623">
        <v>246.26519999999999</v>
      </c>
      <c r="BI26" s="623">
        <v>288.87720000000002</v>
      </c>
      <c r="BJ26" s="624">
        <v>278.07650000000001</v>
      </c>
      <c r="BK26" s="624">
        <v>314.62779999999998</v>
      </c>
      <c r="BL26" s="609">
        <v>290.9461</v>
      </c>
      <c r="BN26" s="622" t="s">
        <v>768</v>
      </c>
      <c r="BO26" s="639">
        <v>24.779299999999999</v>
      </c>
      <c r="BP26" s="639">
        <v>30.848500000000001</v>
      </c>
      <c r="BQ26" s="639">
        <v>34.953200000000002</v>
      </c>
      <c r="BR26" s="639">
        <v>29.9634</v>
      </c>
      <c r="BS26" s="639">
        <v>30.762899999999998</v>
      </c>
      <c r="BT26" s="639">
        <v>28.3293</v>
      </c>
      <c r="BU26" s="639">
        <v>21.113399999999999</v>
      </c>
      <c r="BV26" s="639">
        <v>21.9785</v>
      </c>
      <c r="BW26" s="639">
        <v>21.353200000000001</v>
      </c>
      <c r="BX26" s="639">
        <v>16.1356</v>
      </c>
      <c r="BY26" s="639">
        <v>18.822500000000002</v>
      </c>
      <c r="BZ26" s="644">
        <v>28.363499999999998</v>
      </c>
      <c r="CA26" s="644">
        <v>20.4696</v>
      </c>
      <c r="CB26" s="640">
        <v>24.731999999999999</v>
      </c>
      <c r="CD26" s="622" t="s">
        <v>768</v>
      </c>
      <c r="CE26" s="639">
        <v>3.5592000000000001</v>
      </c>
      <c r="CF26" s="639">
        <v>2.0104000000000002</v>
      </c>
      <c r="CG26" s="639">
        <v>2.0432000000000001</v>
      </c>
      <c r="CH26" s="639">
        <v>2.3818000000000001</v>
      </c>
      <c r="CI26" s="639">
        <v>3.2501000000000002</v>
      </c>
      <c r="CJ26" s="639">
        <v>2.8679000000000001</v>
      </c>
      <c r="CK26" s="639">
        <v>4.1134000000000004</v>
      </c>
      <c r="CL26" s="639">
        <v>7.0320999999999998</v>
      </c>
      <c r="CM26" s="639">
        <v>6.8324999999999996</v>
      </c>
      <c r="CN26" s="639">
        <v>6.1581999999999999</v>
      </c>
      <c r="CO26" s="639">
        <v>10.885</v>
      </c>
      <c r="CP26" s="644">
        <v>2.8732000000000002</v>
      </c>
      <c r="CQ26" s="644">
        <v>7.9798999999999998</v>
      </c>
      <c r="CR26" s="640">
        <v>5.0140000000000002</v>
      </c>
      <c r="CU26" s="618" t="s">
        <v>51</v>
      </c>
      <c r="CV26" s="622" t="s">
        <v>768</v>
      </c>
      <c r="CW26" s="639">
        <v>10.759600000000001</v>
      </c>
      <c r="CX26" s="639">
        <v>8.8140999999999998</v>
      </c>
      <c r="CY26" s="639">
        <v>12.5299</v>
      </c>
      <c r="CZ26" s="639">
        <v>13.290900000000001</v>
      </c>
      <c r="DA26" s="639">
        <v>20.545500000000001</v>
      </c>
      <c r="DB26" s="639">
        <v>5.1898999999999997</v>
      </c>
      <c r="DC26" s="639">
        <v>19.129000000000001</v>
      </c>
      <c r="DD26" s="639">
        <v>19.167200000000001</v>
      </c>
      <c r="DE26" s="639">
        <v>24.037600000000001</v>
      </c>
      <c r="DF26" s="639">
        <v>16.374400000000001</v>
      </c>
      <c r="DG26" s="639">
        <v>24.436699999999998</v>
      </c>
      <c r="DH26" s="644">
        <v>14.521699999999999</v>
      </c>
      <c r="DI26" s="644">
        <v>22.1266</v>
      </c>
      <c r="DJ26" s="640">
        <v>17.709700000000002</v>
      </c>
    </row>
    <row r="27" spans="2:114" s="571" customFormat="1" ht="15.75" customHeight="1" x14ac:dyDescent="0.25">
      <c r="B27" s="618" t="s">
        <v>54</v>
      </c>
      <c r="C27" s="619">
        <v>2996.2145999999998</v>
      </c>
      <c r="D27" s="619">
        <v>1921.2484999999999</v>
      </c>
      <c r="E27" s="619">
        <v>1286.6894</v>
      </c>
      <c r="F27" s="619">
        <v>774.46529999999996</v>
      </c>
      <c r="G27" s="619">
        <v>686.83150000000001</v>
      </c>
      <c r="H27" s="619">
        <v>621.55370000000005</v>
      </c>
      <c r="I27" s="619">
        <v>508.53899999999999</v>
      </c>
      <c r="J27" s="619">
        <v>1213.2739999999999</v>
      </c>
      <c r="K27" s="619">
        <v>601.60789999999997</v>
      </c>
      <c r="L27" s="619">
        <v>715.12249999999995</v>
      </c>
      <c r="M27" s="619" t="s">
        <v>102</v>
      </c>
      <c r="N27" s="620">
        <v>858.24090000000001</v>
      </c>
      <c r="O27" s="620">
        <v>715.34879999999998</v>
      </c>
      <c r="P27" s="621">
        <v>803.49440000000004</v>
      </c>
      <c r="R27" s="618" t="s">
        <v>54</v>
      </c>
      <c r="S27" s="619">
        <v>2684.0086000000001</v>
      </c>
      <c r="T27" s="619">
        <v>1744.1574000000001</v>
      </c>
      <c r="U27" s="619">
        <v>1162.2927</v>
      </c>
      <c r="V27" s="619">
        <v>680.9076</v>
      </c>
      <c r="W27" s="619">
        <v>616.41160000000002</v>
      </c>
      <c r="X27" s="619">
        <v>565.44079999999997</v>
      </c>
      <c r="Y27" s="619">
        <v>469.93380000000002</v>
      </c>
      <c r="Z27" s="619">
        <v>1045.4782</v>
      </c>
      <c r="AA27" s="619">
        <v>536.75440000000003</v>
      </c>
      <c r="AB27" s="619">
        <v>375.0933</v>
      </c>
      <c r="AC27" s="619" t="s">
        <v>102</v>
      </c>
      <c r="AD27" s="620">
        <v>771.35149999999999</v>
      </c>
      <c r="AE27" s="620">
        <v>490.53</v>
      </c>
      <c r="AF27" s="621">
        <v>663.75990000000002</v>
      </c>
      <c r="AH27" s="618" t="s">
        <v>54</v>
      </c>
      <c r="AI27" s="619">
        <v>2650.4360999999999</v>
      </c>
      <c r="AJ27" s="619">
        <v>1686.0807</v>
      </c>
      <c r="AK27" s="619">
        <v>1147.5512000000001</v>
      </c>
      <c r="AL27" s="619">
        <v>672.85090000000002</v>
      </c>
      <c r="AM27" s="619">
        <v>612.45659999999998</v>
      </c>
      <c r="AN27" s="619">
        <v>564.85130000000004</v>
      </c>
      <c r="AO27" s="619">
        <v>391.36160000000001</v>
      </c>
      <c r="AP27" s="619">
        <v>1045.4782</v>
      </c>
      <c r="AQ27" s="619">
        <v>497.98989999999998</v>
      </c>
      <c r="AR27" s="619">
        <v>247.3587</v>
      </c>
      <c r="AS27" s="619" t="s">
        <v>102</v>
      </c>
      <c r="AT27" s="620">
        <v>746.98739999999998</v>
      </c>
      <c r="AU27" s="620">
        <v>406.08969999999999</v>
      </c>
      <c r="AV27" s="621">
        <v>616.37869999999998</v>
      </c>
      <c r="AX27" s="618" t="s">
        <v>54</v>
      </c>
      <c r="AY27" s="619">
        <v>2650.7174</v>
      </c>
      <c r="AZ27" s="619">
        <v>1690.9776999999999</v>
      </c>
      <c r="BA27" s="619">
        <v>1148.5019</v>
      </c>
      <c r="BB27" s="619">
        <v>677.60320000000002</v>
      </c>
      <c r="BC27" s="619">
        <v>616.66380000000004</v>
      </c>
      <c r="BD27" s="619">
        <v>568.62829999999997</v>
      </c>
      <c r="BE27" s="619">
        <v>403.97030000000001</v>
      </c>
      <c r="BF27" s="619">
        <v>1045.4782</v>
      </c>
      <c r="BG27" s="619">
        <v>532.12440000000004</v>
      </c>
      <c r="BH27" s="619">
        <v>319.21870000000001</v>
      </c>
      <c r="BI27" s="619" t="s">
        <v>102</v>
      </c>
      <c r="BJ27" s="620">
        <v>752.61419999999998</v>
      </c>
      <c r="BK27" s="620">
        <v>458.10719999999998</v>
      </c>
      <c r="BL27" s="621">
        <v>639.77930000000003</v>
      </c>
      <c r="BN27" s="618" t="s">
        <v>54</v>
      </c>
      <c r="BO27" s="637">
        <v>92.802199999999999</v>
      </c>
      <c r="BP27" s="637">
        <v>88.125900000000001</v>
      </c>
      <c r="BQ27" s="637">
        <v>76.685400000000001</v>
      </c>
      <c r="BR27" s="637">
        <v>48.5944</v>
      </c>
      <c r="BS27" s="637">
        <v>48.303899999999999</v>
      </c>
      <c r="BT27" s="637">
        <v>50.926299999999998</v>
      </c>
      <c r="BU27" s="637">
        <v>29.17</v>
      </c>
      <c r="BV27" s="637">
        <v>37.7774</v>
      </c>
      <c r="BW27" s="637">
        <v>42.607500000000002</v>
      </c>
      <c r="BX27" s="637">
        <v>21.475200000000001</v>
      </c>
      <c r="BY27" s="637" t="s">
        <v>102</v>
      </c>
      <c r="BZ27" s="643">
        <v>53.134099999999997</v>
      </c>
      <c r="CA27" s="643">
        <v>30.399899999999999</v>
      </c>
      <c r="CB27" s="638">
        <v>44.088799999999999</v>
      </c>
      <c r="CD27" s="618" t="s">
        <v>54</v>
      </c>
      <c r="CE27" s="637">
        <v>3.6200000000000003E-2</v>
      </c>
      <c r="CF27" s="637">
        <v>0.15479999999999999</v>
      </c>
      <c r="CG27" s="637">
        <v>0.1166</v>
      </c>
      <c r="CH27" s="637">
        <v>0.31530000000000002</v>
      </c>
      <c r="CI27" s="637">
        <v>5.5899999999999998E-2</v>
      </c>
      <c r="CJ27" s="637">
        <v>9.4799999999999995E-2</v>
      </c>
      <c r="CK27" s="637">
        <v>1.2736000000000001</v>
      </c>
      <c r="CL27" s="637">
        <v>0</v>
      </c>
      <c r="CM27" s="637">
        <v>1.9039999999999999</v>
      </c>
      <c r="CN27" s="637">
        <v>6.8897000000000004</v>
      </c>
      <c r="CO27" s="637" t="s">
        <v>102</v>
      </c>
      <c r="CP27" s="643">
        <v>0.28589999999999999</v>
      </c>
      <c r="CQ27" s="643">
        <v>4.3739999999999997</v>
      </c>
      <c r="CR27" s="638">
        <v>1.6802999999999999</v>
      </c>
      <c r="CU27" s="622" t="s">
        <v>52</v>
      </c>
      <c r="CV27" s="618" t="s">
        <v>54</v>
      </c>
      <c r="CW27" s="637">
        <v>10.075200000000001</v>
      </c>
      <c r="CX27" s="637">
        <v>7.7771999999999997</v>
      </c>
      <c r="CY27" s="637">
        <v>7.5965999999999996</v>
      </c>
      <c r="CZ27" s="637">
        <v>8.0835000000000008</v>
      </c>
      <c r="DA27" s="637">
        <v>3.8763000000000001</v>
      </c>
      <c r="DB27" s="637">
        <v>0</v>
      </c>
      <c r="DC27" s="637">
        <v>2.0687000000000002</v>
      </c>
      <c r="DD27" s="637">
        <v>21.007200000000001</v>
      </c>
      <c r="DE27" s="637">
        <v>16.9863</v>
      </c>
      <c r="DF27" s="637">
        <v>43.459600000000002</v>
      </c>
      <c r="DG27" s="637" t="s">
        <v>102</v>
      </c>
      <c r="DH27" s="643">
        <v>6.0418000000000003</v>
      </c>
      <c r="DI27" s="643">
        <v>32.112400000000001</v>
      </c>
      <c r="DJ27" s="638">
        <v>14.9345</v>
      </c>
    </row>
    <row r="28" spans="2:114" s="465" customFormat="1" ht="15.75" customHeight="1" x14ac:dyDescent="0.25">
      <c r="B28" s="622" t="s">
        <v>132</v>
      </c>
      <c r="C28" s="623">
        <v>668.88149999999996</v>
      </c>
      <c r="D28" s="623">
        <v>556.17719999999997</v>
      </c>
      <c r="E28" s="623">
        <v>443.68779999999998</v>
      </c>
      <c r="F28" s="623">
        <v>427.84769999999997</v>
      </c>
      <c r="G28" s="623">
        <v>431.1311</v>
      </c>
      <c r="H28" s="623">
        <v>446.35149999999999</v>
      </c>
      <c r="I28" s="623">
        <v>451.06700000000001</v>
      </c>
      <c r="J28" s="623">
        <v>450.71929999999998</v>
      </c>
      <c r="K28" s="623">
        <v>453.94549999999998</v>
      </c>
      <c r="L28" s="623">
        <v>650.18190000000004</v>
      </c>
      <c r="M28" s="623">
        <v>502.9074</v>
      </c>
      <c r="N28" s="624">
        <v>445.80119999999999</v>
      </c>
      <c r="O28" s="624">
        <v>484.54079999999999</v>
      </c>
      <c r="P28" s="609">
        <v>460.04599999999999</v>
      </c>
      <c r="R28" s="622" t="s">
        <v>132</v>
      </c>
      <c r="S28" s="623">
        <v>574.19439999999997</v>
      </c>
      <c r="T28" s="623">
        <v>466.2604</v>
      </c>
      <c r="U28" s="623">
        <v>369.14729999999997</v>
      </c>
      <c r="V28" s="623">
        <v>353.48489999999998</v>
      </c>
      <c r="W28" s="623">
        <v>357.68979999999999</v>
      </c>
      <c r="X28" s="623">
        <v>374.7611</v>
      </c>
      <c r="Y28" s="623">
        <v>379.24599999999998</v>
      </c>
      <c r="Z28" s="623">
        <v>373.75749999999999</v>
      </c>
      <c r="AA28" s="623">
        <v>322.83440000000002</v>
      </c>
      <c r="AB28" s="623">
        <v>547.48900000000003</v>
      </c>
      <c r="AC28" s="623">
        <v>378.47039999999998</v>
      </c>
      <c r="AD28" s="624">
        <v>371.37529999999998</v>
      </c>
      <c r="AE28" s="624">
        <v>375.6103</v>
      </c>
      <c r="AF28" s="609">
        <v>372.9325</v>
      </c>
      <c r="AH28" s="622" t="s">
        <v>132</v>
      </c>
      <c r="AI28" s="623">
        <v>527.0779</v>
      </c>
      <c r="AJ28" s="623">
        <v>428.51100000000002</v>
      </c>
      <c r="AK28" s="623">
        <v>343.42</v>
      </c>
      <c r="AL28" s="623">
        <v>332.00119999999998</v>
      </c>
      <c r="AM28" s="623">
        <v>344.97410000000002</v>
      </c>
      <c r="AN28" s="623">
        <v>359.88529999999997</v>
      </c>
      <c r="AO28" s="623">
        <v>363.52800000000002</v>
      </c>
      <c r="AP28" s="623">
        <v>343.8424</v>
      </c>
      <c r="AQ28" s="623">
        <v>299.78210000000001</v>
      </c>
      <c r="AR28" s="623">
        <v>529.99980000000005</v>
      </c>
      <c r="AS28" s="623">
        <v>331.67349999999999</v>
      </c>
      <c r="AT28" s="624">
        <v>351.5446</v>
      </c>
      <c r="AU28" s="624">
        <v>341.38909999999998</v>
      </c>
      <c r="AV28" s="609">
        <v>347.81040000000002</v>
      </c>
      <c r="AX28" s="622" t="s">
        <v>132</v>
      </c>
      <c r="AY28" s="623">
        <v>528.60590000000002</v>
      </c>
      <c r="AZ28" s="623">
        <v>436.57870000000003</v>
      </c>
      <c r="BA28" s="623">
        <v>351.83620000000002</v>
      </c>
      <c r="BB28" s="623">
        <v>337.75670000000002</v>
      </c>
      <c r="BC28" s="623">
        <v>348.83550000000002</v>
      </c>
      <c r="BD28" s="623">
        <v>367.76530000000002</v>
      </c>
      <c r="BE28" s="623">
        <v>369.62490000000003</v>
      </c>
      <c r="BF28" s="623">
        <v>353.12689999999998</v>
      </c>
      <c r="BG28" s="623">
        <v>309.2122</v>
      </c>
      <c r="BH28" s="623">
        <v>541.04549999999995</v>
      </c>
      <c r="BI28" s="623">
        <v>336.46429999999998</v>
      </c>
      <c r="BJ28" s="624">
        <v>357.63659999999999</v>
      </c>
      <c r="BK28" s="624">
        <v>349.06279999999998</v>
      </c>
      <c r="BL28" s="609">
        <v>354.48390000000001</v>
      </c>
      <c r="BN28" s="622" t="s">
        <v>132</v>
      </c>
      <c r="BO28" s="639">
        <v>41.532899999999998</v>
      </c>
      <c r="BP28" s="639">
        <v>44.510300000000001</v>
      </c>
      <c r="BQ28" s="639">
        <v>43.841299999999997</v>
      </c>
      <c r="BR28" s="639">
        <v>41.0139</v>
      </c>
      <c r="BS28" s="639">
        <v>37.044699999999999</v>
      </c>
      <c r="BT28" s="639">
        <v>32.831899999999997</v>
      </c>
      <c r="BU28" s="639">
        <v>32.471800000000002</v>
      </c>
      <c r="BV28" s="639">
        <v>30.566299999999998</v>
      </c>
      <c r="BW28" s="639">
        <v>22.552299999999999</v>
      </c>
      <c r="BX28" s="639">
        <v>35.2179</v>
      </c>
      <c r="BY28" s="639">
        <v>22.233799999999999</v>
      </c>
      <c r="BZ28" s="644">
        <v>37.845799999999997</v>
      </c>
      <c r="CA28" s="644">
        <v>25.546199999999999</v>
      </c>
      <c r="CB28" s="640">
        <v>32.227499999999999</v>
      </c>
      <c r="CD28" s="622" t="s">
        <v>132</v>
      </c>
      <c r="CE28" s="639">
        <v>6.4901999999999997</v>
      </c>
      <c r="CF28" s="639">
        <v>4.5999999999999996</v>
      </c>
      <c r="CG28" s="639">
        <v>3.1023999999999998</v>
      </c>
      <c r="CH28" s="639">
        <v>2.5194000000000001</v>
      </c>
      <c r="CI28" s="639">
        <v>1.3924000000000001</v>
      </c>
      <c r="CJ28" s="639">
        <v>1.6329</v>
      </c>
      <c r="CK28" s="639">
        <v>1.7578</v>
      </c>
      <c r="CL28" s="639">
        <v>3.2239</v>
      </c>
      <c r="CM28" s="639">
        <v>2.1398000000000001</v>
      </c>
      <c r="CN28" s="639">
        <v>2.0781000000000001</v>
      </c>
      <c r="CO28" s="639">
        <v>8.0296000000000003</v>
      </c>
      <c r="CP28" s="644">
        <v>2.3694000000000002</v>
      </c>
      <c r="CQ28" s="644">
        <v>4.8526999999999996</v>
      </c>
      <c r="CR28" s="640">
        <v>3.3311000000000002</v>
      </c>
      <c r="CU28" s="618" t="s">
        <v>53</v>
      </c>
      <c r="CV28" s="622" t="s">
        <v>132</v>
      </c>
      <c r="CW28" s="639">
        <v>12.288600000000001</v>
      </c>
      <c r="CX28" s="639">
        <v>11.4983</v>
      </c>
      <c r="CY28" s="639">
        <v>13.033300000000001</v>
      </c>
      <c r="CZ28" s="639">
        <v>12.5984</v>
      </c>
      <c r="DA28" s="639">
        <v>14.2357</v>
      </c>
      <c r="DB28" s="639">
        <v>11.712899999999999</v>
      </c>
      <c r="DC28" s="639">
        <v>14.6128</v>
      </c>
      <c r="DD28" s="639">
        <v>14.9145</v>
      </c>
      <c r="DE28" s="639">
        <v>21.3872</v>
      </c>
      <c r="DF28" s="639">
        <v>18.310099999999998</v>
      </c>
      <c r="DG28" s="639">
        <v>23.8064</v>
      </c>
      <c r="DH28" s="644">
        <v>13.144600000000001</v>
      </c>
      <c r="DI28" s="644">
        <v>20.1295</v>
      </c>
      <c r="DJ28" s="640">
        <v>15.8498</v>
      </c>
    </row>
    <row r="29" spans="2:114" s="571" customFormat="1" ht="15.75" customHeight="1" x14ac:dyDescent="0.25">
      <c r="B29" s="618" t="s">
        <v>769</v>
      </c>
      <c r="C29" s="619">
        <v>441.08699999999999</v>
      </c>
      <c r="D29" s="619">
        <v>446.91019999999997</v>
      </c>
      <c r="E29" s="619">
        <v>349.34949999999998</v>
      </c>
      <c r="F29" s="619">
        <v>339.08159999999998</v>
      </c>
      <c r="G29" s="619">
        <v>371.5992</v>
      </c>
      <c r="H29" s="619">
        <v>366.77539999999999</v>
      </c>
      <c r="I29" s="619">
        <v>360.05340000000001</v>
      </c>
      <c r="J29" s="619">
        <v>425.02289999999999</v>
      </c>
      <c r="K29" s="619">
        <v>453.55889999999999</v>
      </c>
      <c r="L29" s="619">
        <v>431.20460000000003</v>
      </c>
      <c r="M29" s="619">
        <v>452.86660000000001</v>
      </c>
      <c r="N29" s="620">
        <v>357.35390000000001</v>
      </c>
      <c r="O29" s="620">
        <v>440.11559999999997</v>
      </c>
      <c r="P29" s="621">
        <v>392.64100000000002</v>
      </c>
      <c r="R29" s="618" t="s">
        <v>769</v>
      </c>
      <c r="S29" s="619">
        <v>379.61720000000003</v>
      </c>
      <c r="T29" s="619">
        <v>384.7484</v>
      </c>
      <c r="U29" s="619">
        <v>290.88150000000002</v>
      </c>
      <c r="V29" s="619">
        <v>281.73919999999998</v>
      </c>
      <c r="W29" s="619">
        <v>310.21190000000001</v>
      </c>
      <c r="X29" s="619">
        <v>304.28250000000003</v>
      </c>
      <c r="Y29" s="619">
        <v>292.45229999999998</v>
      </c>
      <c r="Z29" s="619">
        <v>342.07080000000002</v>
      </c>
      <c r="AA29" s="619">
        <v>359.87909999999999</v>
      </c>
      <c r="AB29" s="619">
        <v>306.20999999999998</v>
      </c>
      <c r="AC29" s="619">
        <v>313.81420000000003</v>
      </c>
      <c r="AD29" s="620">
        <v>295.96379999999999</v>
      </c>
      <c r="AE29" s="620">
        <v>336.80739999999997</v>
      </c>
      <c r="AF29" s="621">
        <v>313.37819999999999</v>
      </c>
      <c r="AH29" s="618" t="s">
        <v>769</v>
      </c>
      <c r="AI29" s="619">
        <v>324.19639999999998</v>
      </c>
      <c r="AJ29" s="619">
        <v>350.72890000000001</v>
      </c>
      <c r="AK29" s="619">
        <v>263.07350000000002</v>
      </c>
      <c r="AL29" s="619">
        <v>265.60640000000001</v>
      </c>
      <c r="AM29" s="619">
        <v>293.71820000000002</v>
      </c>
      <c r="AN29" s="619">
        <v>291.43380000000002</v>
      </c>
      <c r="AO29" s="619">
        <v>282.24279999999999</v>
      </c>
      <c r="AP29" s="619">
        <v>331.5881</v>
      </c>
      <c r="AQ29" s="619">
        <v>336.49290000000002</v>
      </c>
      <c r="AR29" s="619">
        <v>291.52629999999999</v>
      </c>
      <c r="AS29" s="619">
        <v>273.40030000000002</v>
      </c>
      <c r="AT29" s="620">
        <v>279.68759999999997</v>
      </c>
      <c r="AU29" s="620">
        <v>316.70920000000001</v>
      </c>
      <c r="AV29" s="621">
        <v>295.47250000000003</v>
      </c>
      <c r="AX29" s="618" t="s">
        <v>769</v>
      </c>
      <c r="AY29" s="619">
        <v>324.78930000000003</v>
      </c>
      <c r="AZ29" s="619">
        <v>354.41539999999998</v>
      </c>
      <c r="BA29" s="619">
        <v>266.07159999999999</v>
      </c>
      <c r="BB29" s="619">
        <v>267.64049999999997</v>
      </c>
      <c r="BC29" s="619">
        <v>297.13479999999998</v>
      </c>
      <c r="BD29" s="619">
        <v>294.15129999999999</v>
      </c>
      <c r="BE29" s="619">
        <v>287.33949999999999</v>
      </c>
      <c r="BF29" s="619">
        <v>335.25279999999998</v>
      </c>
      <c r="BG29" s="619">
        <v>343.15370000000001</v>
      </c>
      <c r="BH29" s="619">
        <v>295.91129999999998</v>
      </c>
      <c r="BI29" s="619">
        <v>280.23669999999998</v>
      </c>
      <c r="BJ29" s="620">
        <v>282.9187</v>
      </c>
      <c r="BK29" s="620">
        <v>322.00889999999998</v>
      </c>
      <c r="BL29" s="621">
        <v>299.5856</v>
      </c>
      <c r="BN29" s="618" t="s">
        <v>769</v>
      </c>
      <c r="BO29" s="637">
        <v>30.576899999999998</v>
      </c>
      <c r="BP29" s="637">
        <v>42.014099999999999</v>
      </c>
      <c r="BQ29" s="637">
        <v>37.366999999999997</v>
      </c>
      <c r="BR29" s="637">
        <v>34.2029</v>
      </c>
      <c r="BS29" s="637">
        <v>30.3734</v>
      </c>
      <c r="BT29" s="637">
        <v>25.910799999999998</v>
      </c>
      <c r="BU29" s="637">
        <v>23.150700000000001</v>
      </c>
      <c r="BV29" s="637">
        <v>23.769400000000001</v>
      </c>
      <c r="BW29" s="637">
        <v>22.247599999999998</v>
      </c>
      <c r="BX29" s="637">
        <v>18.8659</v>
      </c>
      <c r="BY29" s="637">
        <v>17.812899999999999</v>
      </c>
      <c r="BZ29" s="643">
        <v>29.3491</v>
      </c>
      <c r="CA29" s="643">
        <v>21.3035</v>
      </c>
      <c r="CB29" s="638">
        <v>25.018899999999999</v>
      </c>
      <c r="CD29" s="618" t="s">
        <v>769</v>
      </c>
      <c r="CE29" s="637">
        <v>12.416499999999999</v>
      </c>
      <c r="CF29" s="637">
        <v>6.2956000000000003</v>
      </c>
      <c r="CG29" s="637">
        <v>5.4737</v>
      </c>
      <c r="CH29" s="637">
        <v>3.6379999999999999</v>
      </c>
      <c r="CI29" s="637">
        <v>2.2717999999999998</v>
      </c>
      <c r="CJ29" s="637">
        <v>2.9971000000000001</v>
      </c>
      <c r="CK29" s="637">
        <v>1.5045999999999999</v>
      </c>
      <c r="CL29" s="637">
        <v>1.7736000000000001</v>
      </c>
      <c r="CM29" s="637">
        <v>2.3515999999999999</v>
      </c>
      <c r="CN29" s="637">
        <v>1.9842</v>
      </c>
      <c r="CO29" s="637">
        <v>2.6999</v>
      </c>
      <c r="CP29" s="643">
        <v>3.1291000000000002</v>
      </c>
      <c r="CQ29" s="643">
        <v>2.1581000000000001</v>
      </c>
      <c r="CR29" s="638">
        <v>2.6650999999999998</v>
      </c>
      <c r="CU29" s="622" t="s">
        <v>54</v>
      </c>
      <c r="CV29" s="618" t="s">
        <v>769</v>
      </c>
      <c r="CW29" s="637">
        <v>8.1198999999999995</v>
      </c>
      <c r="CX29" s="637">
        <v>14.1533</v>
      </c>
      <c r="CY29" s="637">
        <v>9.0998000000000001</v>
      </c>
      <c r="CZ29" s="637">
        <v>12.336</v>
      </c>
      <c r="DA29" s="637">
        <v>11.664099999999999</v>
      </c>
      <c r="DB29" s="637">
        <v>15.8695</v>
      </c>
      <c r="DC29" s="637">
        <v>17.030100000000001</v>
      </c>
      <c r="DD29" s="637">
        <v>16.0669</v>
      </c>
      <c r="DE29" s="637">
        <v>17.2453</v>
      </c>
      <c r="DF29" s="637">
        <v>15.9725</v>
      </c>
      <c r="DG29" s="637">
        <v>25.104500000000002</v>
      </c>
      <c r="DH29" s="643">
        <v>13.485900000000001</v>
      </c>
      <c r="DI29" s="643">
        <v>17.808700000000002</v>
      </c>
      <c r="DJ29" s="638">
        <v>15.5518</v>
      </c>
    </row>
    <row r="30" spans="2:114" s="465" customFormat="1" ht="15.75" customHeight="1" x14ac:dyDescent="0.25">
      <c r="B30" s="622" t="s">
        <v>133</v>
      </c>
      <c r="C30" s="623">
        <v>385.14870000000002</v>
      </c>
      <c r="D30" s="623">
        <v>327.3682</v>
      </c>
      <c r="E30" s="623">
        <v>266.98430000000002</v>
      </c>
      <c r="F30" s="623">
        <v>322.19909999999999</v>
      </c>
      <c r="G30" s="623">
        <v>400.60750000000002</v>
      </c>
      <c r="H30" s="623">
        <v>441.2704</v>
      </c>
      <c r="I30" s="623">
        <v>445.25670000000002</v>
      </c>
      <c r="J30" s="623">
        <v>474.9914</v>
      </c>
      <c r="K30" s="623">
        <v>494.03030000000001</v>
      </c>
      <c r="L30" s="623">
        <v>487.61799999999999</v>
      </c>
      <c r="M30" s="623">
        <v>423.80119999999999</v>
      </c>
      <c r="N30" s="624">
        <v>362.34179999999998</v>
      </c>
      <c r="O30" s="624">
        <v>463.55590000000001</v>
      </c>
      <c r="P30" s="609">
        <v>396.36700000000002</v>
      </c>
      <c r="R30" s="622" t="s">
        <v>133</v>
      </c>
      <c r="S30" s="623">
        <v>304.44080000000002</v>
      </c>
      <c r="T30" s="623">
        <v>264.29719999999998</v>
      </c>
      <c r="U30" s="623">
        <v>219.07480000000001</v>
      </c>
      <c r="V30" s="623">
        <v>271.79520000000002</v>
      </c>
      <c r="W30" s="623">
        <v>327.94459999999998</v>
      </c>
      <c r="X30" s="623">
        <v>350.8981</v>
      </c>
      <c r="Y30" s="623">
        <v>351.59399999999999</v>
      </c>
      <c r="Z30" s="623">
        <v>390.77980000000002</v>
      </c>
      <c r="AA30" s="623">
        <v>401.17610000000002</v>
      </c>
      <c r="AB30" s="623">
        <v>419.68779999999998</v>
      </c>
      <c r="AC30" s="623">
        <v>303.43520000000001</v>
      </c>
      <c r="AD30" s="624">
        <v>296.3202</v>
      </c>
      <c r="AE30" s="624">
        <v>365.6438</v>
      </c>
      <c r="AF30" s="609">
        <v>319.62479999999999</v>
      </c>
      <c r="AH30" s="622" t="s">
        <v>133</v>
      </c>
      <c r="AI30" s="623">
        <v>270.1814</v>
      </c>
      <c r="AJ30" s="623">
        <v>248.97460000000001</v>
      </c>
      <c r="AK30" s="623">
        <v>197.75470000000001</v>
      </c>
      <c r="AL30" s="623">
        <v>251.43989999999999</v>
      </c>
      <c r="AM30" s="623">
        <v>296.26780000000002</v>
      </c>
      <c r="AN30" s="623">
        <v>335.70620000000002</v>
      </c>
      <c r="AO30" s="623">
        <v>329.37689999999998</v>
      </c>
      <c r="AP30" s="623">
        <v>336.6601</v>
      </c>
      <c r="AQ30" s="623">
        <v>384.59750000000003</v>
      </c>
      <c r="AR30" s="623">
        <v>390.93639999999999</v>
      </c>
      <c r="AS30" s="623">
        <v>271.40109999999999</v>
      </c>
      <c r="AT30" s="624">
        <v>274.47739999999999</v>
      </c>
      <c r="AU30" s="624">
        <v>331.33839999999998</v>
      </c>
      <c r="AV30" s="609">
        <v>293.5924</v>
      </c>
      <c r="AX30" s="622" t="s">
        <v>133</v>
      </c>
      <c r="AY30" s="623">
        <v>291.5967</v>
      </c>
      <c r="AZ30" s="623">
        <v>249.31780000000001</v>
      </c>
      <c r="BA30" s="623">
        <v>201.14590000000001</v>
      </c>
      <c r="BB30" s="623">
        <v>255.38550000000001</v>
      </c>
      <c r="BC30" s="623">
        <v>302.57650000000001</v>
      </c>
      <c r="BD30" s="623">
        <v>339.5145</v>
      </c>
      <c r="BE30" s="623">
        <v>334.21050000000002</v>
      </c>
      <c r="BF30" s="623">
        <v>341.80689999999998</v>
      </c>
      <c r="BG30" s="623">
        <v>391.7647</v>
      </c>
      <c r="BH30" s="623">
        <v>399.6703</v>
      </c>
      <c r="BI30" s="623">
        <v>274.12369999999999</v>
      </c>
      <c r="BJ30" s="624">
        <v>278.81830000000002</v>
      </c>
      <c r="BK30" s="624">
        <v>336.46440000000001</v>
      </c>
      <c r="BL30" s="609">
        <v>298.19720000000001</v>
      </c>
      <c r="BN30" s="622" t="s">
        <v>133</v>
      </c>
      <c r="BO30" s="639">
        <v>28.856100000000001</v>
      </c>
      <c r="BP30" s="639">
        <v>33.1066</v>
      </c>
      <c r="BQ30" s="639">
        <v>29.517600000000002</v>
      </c>
      <c r="BR30" s="639">
        <v>32.771099999999997</v>
      </c>
      <c r="BS30" s="639">
        <v>30.676400000000001</v>
      </c>
      <c r="BT30" s="639">
        <v>25.146000000000001</v>
      </c>
      <c r="BU30" s="639">
        <v>23.932300000000001</v>
      </c>
      <c r="BV30" s="639">
        <v>22.072700000000001</v>
      </c>
      <c r="BW30" s="639">
        <v>25.770900000000001</v>
      </c>
      <c r="BX30" s="639">
        <v>20.081499999999998</v>
      </c>
      <c r="BY30" s="639">
        <v>19.033799999999999</v>
      </c>
      <c r="BZ30" s="644">
        <v>28.732800000000001</v>
      </c>
      <c r="CA30" s="644">
        <v>21.928599999999999</v>
      </c>
      <c r="CB30" s="640">
        <v>25.7072</v>
      </c>
      <c r="CD30" s="622" t="s">
        <v>133</v>
      </c>
      <c r="CE30" s="639">
        <v>2.347</v>
      </c>
      <c r="CF30" s="639">
        <v>4.2789999999999999</v>
      </c>
      <c r="CG30" s="639">
        <v>5.1368</v>
      </c>
      <c r="CH30" s="639">
        <v>3.4331999999999998</v>
      </c>
      <c r="CI30" s="639">
        <v>4.5191999999999997</v>
      </c>
      <c r="CJ30" s="639">
        <v>1.9733000000000001</v>
      </c>
      <c r="CK30" s="639">
        <v>3.6111</v>
      </c>
      <c r="CL30" s="639">
        <v>9.3443000000000005</v>
      </c>
      <c r="CM30" s="639">
        <v>2.1400999999999999</v>
      </c>
      <c r="CN30" s="639">
        <v>4.4419000000000004</v>
      </c>
      <c r="CO30" s="639">
        <v>6.0216000000000003</v>
      </c>
      <c r="CP30" s="644">
        <v>3.6232000000000002</v>
      </c>
      <c r="CQ30" s="644">
        <v>5.8030999999999997</v>
      </c>
      <c r="CR30" s="640">
        <v>4.4802</v>
      </c>
      <c r="CU30" s="618" t="s">
        <v>55</v>
      </c>
      <c r="CV30" s="622" t="s">
        <v>133</v>
      </c>
      <c r="CW30" s="639">
        <v>32.509599999999999</v>
      </c>
      <c r="CX30" s="639">
        <v>13.007099999999999</v>
      </c>
      <c r="CY30" s="639">
        <v>12.215999999999999</v>
      </c>
      <c r="CZ30" s="639">
        <v>12.9255</v>
      </c>
      <c r="DA30" s="639">
        <v>11.8551</v>
      </c>
      <c r="DB30" s="639">
        <v>14.912599999999999</v>
      </c>
      <c r="DC30" s="639">
        <v>17.1858</v>
      </c>
      <c r="DD30" s="639">
        <v>14.5357</v>
      </c>
      <c r="DE30" s="639">
        <v>27.578099999999999</v>
      </c>
      <c r="DF30" s="639">
        <v>2.5619000000000001</v>
      </c>
      <c r="DG30" s="639">
        <v>13.7277</v>
      </c>
      <c r="DH30" s="644">
        <v>13.922000000000001</v>
      </c>
      <c r="DI30" s="644">
        <v>17.262</v>
      </c>
      <c r="DJ30" s="640">
        <v>15.235099999999999</v>
      </c>
    </row>
    <row r="31" spans="2:114" s="571" customFormat="1" ht="15.75" customHeight="1" x14ac:dyDescent="0.25">
      <c r="B31" s="618" t="s">
        <v>770</v>
      </c>
      <c r="C31" s="619">
        <v>643.65099999999995</v>
      </c>
      <c r="D31" s="619">
        <v>486.79329999999999</v>
      </c>
      <c r="E31" s="619">
        <v>404.90390000000002</v>
      </c>
      <c r="F31" s="619">
        <v>387.71</v>
      </c>
      <c r="G31" s="619">
        <v>400.63600000000002</v>
      </c>
      <c r="H31" s="619">
        <v>439.34050000000002</v>
      </c>
      <c r="I31" s="619">
        <v>468.57150000000001</v>
      </c>
      <c r="J31" s="619">
        <v>455.03480000000002</v>
      </c>
      <c r="K31" s="619">
        <v>475.77640000000002</v>
      </c>
      <c r="L31" s="619">
        <v>549.89490000000001</v>
      </c>
      <c r="M31" s="619">
        <v>422.07490000000001</v>
      </c>
      <c r="N31" s="620">
        <v>417.0179</v>
      </c>
      <c r="O31" s="620">
        <v>478.49919999999997</v>
      </c>
      <c r="P31" s="621">
        <v>438.7851</v>
      </c>
      <c r="R31" s="618" t="s">
        <v>770</v>
      </c>
      <c r="S31" s="619">
        <v>554.47220000000004</v>
      </c>
      <c r="T31" s="619">
        <v>413.74489999999997</v>
      </c>
      <c r="U31" s="619">
        <v>333.03500000000003</v>
      </c>
      <c r="V31" s="619">
        <v>321.29509999999999</v>
      </c>
      <c r="W31" s="619">
        <v>329.5204</v>
      </c>
      <c r="X31" s="619">
        <v>367.54070000000002</v>
      </c>
      <c r="Y31" s="619">
        <v>377.01760000000002</v>
      </c>
      <c r="Z31" s="619">
        <v>363.5179</v>
      </c>
      <c r="AA31" s="619">
        <v>368.35860000000002</v>
      </c>
      <c r="AB31" s="619">
        <v>458.92660000000001</v>
      </c>
      <c r="AC31" s="619">
        <v>310.14519999999999</v>
      </c>
      <c r="AD31" s="620">
        <v>343.15480000000002</v>
      </c>
      <c r="AE31" s="620">
        <v>377.62209999999999</v>
      </c>
      <c r="AF31" s="621">
        <v>355.3578</v>
      </c>
      <c r="AH31" s="618" t="s">
        <v>770</v>
      </c>
      <c r="AI31" s="619">
        <v>545.04539999999997</v>
      </c>
      <c r="AJ31" s="619">
        <v>399.66500000000002</v>
      </c>
      <c r="AK31" s="619">
        <v>319.33629999999999</v>
      </c>
      <c r="AL31" s="619">
        <v>304.41879999999998</v>
      </c>
      <c r="AM31" s="619">
        <v>313.19470000000001</v>
      </c>
      <c r="AN31" s="619">
        <v>338.63229999999999</v>
      </c>
      <c r="AO31" s="619">
        <v>351.89499999999998</v>
      </c>
      <c r="AP31" s="619">
        <v>333.07819999999998</v>
      </c>
      <c r="AQ31" s="619">
        <v>340.4547</v>
      </c>
      <c r="AR31" s="619">
        <v>411.78910000000002</v>
      </c>
      <c r="AS31" s="619">
        <v>238.96860000000001</v>
      </c>
      <c r="AT31" s="620">
        <v>323.97660000000002</v>
      </c>
      <c r="AU31" s="620">
        <v>336.86930000000001</v>
      </c>
      <c r="AV31" s="621">
        <v>328.5412</v>
      </c>
      <c r="AX31" s="618" t="s">
        <v>770</v>
      </c>
      <c r="AY31" s="619">
        <v>545.04539999999997</v>
      </c>
      <c r="AZ31" s="619">
        <v>400.63729999999998</v>
      </c>
      <c r="BA31" s="619">
        <v>321.97359999999998</v>
      </c>
      <c r="BB31" s="619">
        <v>307.041</v>
      </c>
      <c r="BC31" s="619">
        <v>317.31610000000001</v>
      </c>
      <c r="BD31" s="619">
        <v>345.10390000000001</v>
      </c>
      <c r="BE31" s="619">
        <v>360.41699999999997</v>
      </c>
      <c r="BF31" s="619">
        <v>344.59570000000002</v>
      </c>
      <c r="BG31" s="619">
        <v>351.58249999999998</v>
      </c>
      <c r="BH31" s="619">
        <v>417.33530000000002</v>
      </c>
      <c r="BI31" s="619">
        <v>242.99100000000001</v>
      </c>
      <c r="BJ31" s="620">
        <v>328.41370000000001</v>
      </c>
      <c r="BK31" s="620">
        <v>345.50869999999998</v>
      </c>
      <c r="BL31" s="621">
        <v>334.46609999999998</v>
      </c>
      <c r="BN31" s="618" t="s">
        <v>770</v>
      </c>
      <c r="BO31" s="637">
        <v>34.829900000000002</v>
      </c>
      <c r="BP31" s="637">
        <v>36.395600000000002</v>
      </c>
      <c r="BQ31" s="637">
        <v>36.030500000000004</v>
      </c>
      <c r="BR31" s="637">
        <v>34.061300000000003</v>
      </c>
      <c r="BS31" s="637">
        <v>31.587900000000001</v>
      </c>
      <c r="BT31" s="637">
        <v>30.5169</v>
      </c>
      <c r="BU31" s="637">
        <v>29.409099999999999</v>
      </c>
      <c r="BV31" s="637">
        <v>24.030100000000001</v>
      </c>
      <c r="BW31" s="637">
        <v>24.015599999999999</v>
      </c>
      <c r="BX31" s="637">
        <v>29.433199999999999</v>
      </c>
      <c r="BY31" s="637">
        <v>15.681800000000001</v>
      </c>
      <c r="BZ31" s="643">
        <v>32.3367</v>
      </c>
      <c r="CA31" s="643">
        <v>23.630400000000002</v>
      </c>
      <c r="CB31" s="638">
        <v>28.4968</v>
      </c>
      <c r="CD31" s="618" t="s">
        <v>770</v>
      </c>
      <c r="CE31" s="637">
        <v>1.2994000000000001</v>
      </c>
      <c r="CF31" s="637">
        <v>1.3621000000000001</v>
      </c>
      <c r="CG31" s="637">
        <v>1.4559</v>
      </c>
      <c r="CH31" s="637">
        <v>2.2833000000000001</v>
      </c>
      <c r="CI31" s="637">
        <v>2.2902</v>
      </c>
      <c r="CJ31" s="637">
        <v>4.2789000000000001</v>
      </c>
      <c r="CK31" s="637">
        <v>3.8216999999999999</v>
      </c>
      <c r="CL31" s="637">
        <v>4.8461999999999996</v>
      </c>
      <c r="CM31" s="637">
        <v>4.4462999999999999</v>
      </c>
      <c r="CN31" s="637">
        <v>6.6334999999999997</v>
      </c>
      <c r="CO31" s="637">
        <v>16.0992</v>
      </c>
      <c r="CP31" s="643">
        <v>2.7212000000000001</v>
      </c>
      <c r="CQ31" s="643">
        <v>6.9744000000000002</v>
      </c>
      <c r="CR31" s="638">
        <v>4.3632999999999997</v>
      </c>
      <c r="CU31" s="622" t="s">
        <v>92</v>
      </c>
      <c r="CV31" s="618" t="s">
        <v>770</v>
      </c>
      <c r="CW31" s="637">
        <v>9.6862999999999992</v>
      </c>
      <c r="CX31" s="637">
        <v>13.690799999999999</v>
      </c>
      <c r="CY31" s="637">
        <v>14.952199999999999</v>
      </c>
      <c r="CZ31" s="637">
        <v>14.422000000000001</v>
      </c>
      <c r="DA31" s="637">
        <v>14.3315</v>
      </c>
      <c r="DB31" s="637">
        <v>12.0372</v>
      </c>
      <c r="DC31" s="637">
        <v>18.016100000000002</v>
      </c>
      <c r="DD31" s="637">
        <v>19.919499999999999</v>
      </c>
      <c r="DE31" s="637">
        <v>23.934100000000001</v>
      </c>
      <c r="DF31" s="637">
        <v>24.2789</v>
      </c>
      <c r="DG31" s="637">
        <v>18.607399999999998</v>
      </c>
      <c r="DH31" s="643">
        <v>15.022399999999999</v>
      </c>
      <c r="DI31" s="643">
        <v>22.3186</v>
      </c>
      <c r="DJ31" s="638">
        <v>17.839400000000001</v>
      </c>
    </row>
    <row r="32" spans="2:114" s="465" customFormat="1" ht="15.75" customHeight="1" x14ac:dyDescent="0.25">
      <c r="B32" s="622" t="s">
        <v>134</v>
      </c>
      <c r="C32" s="623">
        <v>924.4316</v>
      </c>
      <c r="D32" s="623">
        <v>650.28930000000003</v>
      </c>
      <c r="E32" s="623">
        <v>496.30869999999999</v>
      </c>
      <c r="F32" s="623">
        <v>493.44799999999998</v>
      </c>
      <c r="G32" s="623">
        <v>433.17090000000002</v>
      </c>
      <c r="H32" s="623">
        <v>462.1422</v>
      </c>
      <c r="I32" s="623">
        <v>506.1918</v>
      </c>
      <c r="J32" s="623">
        <v>485.16899999999998</v>
      </c>
      <c r="K32" s="623">
        <v>502.93009999999998</v>
      </c>
      <c r="L32" s="623">
        <v>607.37819999999999</v>
      </c>
      <c r="M32" s="623">
        <v>480.6345</v>
      </c>
      <c r="N32" s="624">
        <v>493.31450000000001</v>
      </c>
      <c r="O32" s="624">
        <v>499.46609999999998</v>
      </c>
      <c r="P32" s="609">
        <v>495.84230000000002</v>
      </c>
      <c r="R32" s="622" t="s">
        <v>134</v>
      </c>
      <c r="S32" s="623">
        <v>799.2808</v>
      </c>
      <c r="T32" s="623">
        <v>538.64949999999999</v>
      </c>
      <c r="U32" s="623">
        <v>408.86849999999998</v>
      </c>
      <c r="V32" s="623">
        <v>408.71870000000001</v>
      </c>
      <c r="W32" s="623">
        <v>361.61799999999999</v>
      </c>
      <c r="X32" s="623">
        <v>376.61009999999999</v>
      </c>
      <c r="Y32" s="623">
        <v>412.56909999999999</v>
      </c>
      <c r="Z32" s="623">
        <v>393.99209999999999</v>
      </c>
      <c r="AA32" s="623">
        <v>386.32229999999998</v>
      </c>
      <c r="AB32" s="623">
        <v>488.92320000000001</v>
      </c>
      <c r="AC32" s="623">
        <v>396.89870000000002</v>
      </c>
      <c r="AD32" s="624">
        <v>406.89240000000001</v>
      </c>
      <c r="AE32" s="624">
        <v>403.02940000000001</v>
      </c>
      <c r="AF32" s="609">
        <v>405.30500000000001</v>
      </c>
      <c r="AH32" s="622" t="s">
        <v>134</v>
      </c>
      <c r="AI32" s="623">
        <v>776.33699999999999</v>
      </c>
      <c r="AJ32" s="623">
        <v>516.05439999999999</v>
      </c>
      <c r="AK32" s="623">
        <v>381.92610000000002</v>
      </c>
      <c r="AL32" s="623">
        <v>384.8304</v>
      </c>
      <c r="AM32" s="623">
        <v>347.1268</v>
      </c>
      <c r="AN32" s="623">
        <v>353.76049999999998</v>
      </c>
      <c r="AO32" s="623">
        <v>381.51830000000001</v>
      </c>
      <c r="AP32" s="623">
        <v>360.35989999999998</v>
      </c>
      <c r="AQ32" s="623">
        <v>350.60719999999998</v>
      </c>
      <c r="AR32" s="623">
        <v>406.16660000000002</v>
      </c>
      <c r="AS32" s="623">
        <v>305.42899999999997</v>
      </c>
      <c r="AT32" s="624">
        <v>382.76029999999997</v>
      </c>
      <c r="AU32" s="624">
        <v>339.19850000000002</v>
      </c>
      <c r="AV32" s="609">
        <v>364.86</v>
      </c>
      <c r="AX32" s="622" t="s">
        <v>134</v>
      </c>
      <c r="AY32" s="623">
        <v>785.43020000000001</v>
      </c>
      <c r="AZ32" s="623">
        <v>522.32839999999999</v>
      </c>
      <c r="BA32" s="623">
        <v>391.71019999999999</v>
      </c>
      <c r="BB32" s="623">
        <v>389.3947</v>
      </c>
      <c r="BC32" s="623">
        <v>353.7321</v>
      </c>
      <c r="BD32" s="623">
        <v>364.27929999999998</v>
      </c>
      <c r="BE32" s="623">
        <v>394.8913</v>
      </c>
      <c r="BF32" s="623">
        <v>369.86939999999998</v>
      </c>
      <c r="BG32" s="623">
        <v>358.51589999999999</v>
      </c>
      <c r="BH32" s="623">
        <v>409.75909999999999</v>
      </c>
      <c r="BI32" s="623">
        <v>317.72070000000002</v>
      </c>
      <c r="BJ32" s="624">
        <v>391.24639999999999</v>
      </c>
      <c r="BK32" s="624">
        <v>348.94830000000002</v>
      </c>
      <c r="BL32" s="609">
        <v>373.86540000000002</v>
      </c>
      <c r="BN32" s="622" t="s">
        <v>134</v>
      </c>
      <c r="BO32" s="639">
        <v>44.8598</v>
      </c>
      <c r="BP32" s="639">
        <v>43.4544</v>
      </c>
      <c r="BQ32" s="639">
        <v>39.858600000000003</v>
      </c>
      <c r="BR32" s="639">
        <v>38.796300000000002</v>
      </c>
      <c r="BS32" s="639">
        <v>35.7545</v>
      </c>
      <c r="BT32" s="639">
        <v>32.262999999999998</v>
      </c>
      <c r="BU32" s="639">
        <v>30.178999999999998</v>
      </c>
      <c r="BV32" s="639">
        <v>27.091000000000001</v>
      </c>
      <c r="BW32" s="639">
        <v>22.058900000000001</v>
      </c>
      <c r="BX32" s="639">
        <v>28.3172</v>
      </c>
      <c r="BY32" s="639">
        <v>22.366599999999998</v>
      </c>
      <c r="BZ32" s="644">
        <v>35.384700000000002</v>
      </c>
      <c r="CA32" s="644">
        <v>23.9726</v>
      </c>
      <c r="CB32" s="640">
        <v>29.921600000000002</v>
      </c>
      <c r="CD32" s="622" t="s">
        <v>134</v>
      </c>
      <c r="CE32" s="639">
        <v>1.2327999999999999</v>
      </c>
      <c r="CF32" s="639">
        <v>1.7274</v>
      </c>
      <c r="CG32" s="639">
        <v>2.3582000000000001</v>
      </c>
      <c r="CH32" s="639">
        <v>2.6219000000000001</v>
      </c>
      <c r="CI32" s="639">
        <v>1.9819</v>
      </c>
      <c r="CJ32" s="639">
        <v>3.1966999999999999</v>
      </c>
      <c r="CK32" s="639">
        <v>3.7543000000000002</v>
      </c>
      <c r="CL32" s="639">
        <v>3.5543999999999998</v>
      </c>
      <c r="CM32" s="639">
        <v>5.4074999999999998</v>
      </c>
      <c r="CN32" s="639">
        <v>6.0579999999999998</v>
      </c>
      <c r="CO32" s="639">
        <v>13.4527</v>
      </c>
      <c r="CP32" s="644">
        <v>2.7730999999999999</v>
      </c>
      <c r="CQ32" s="644">
        <v>8.3643999999999998</v>
      </c>
      <c r="CR32" s="640">
        <v>5.0875000000000004</v>
      </c>
      <c r="CU32" s="618" t="s">
        <v>56</v>
      </c>
      <c r="CV32" s="622" t="s">
        <v>134</v>
      </c>
      <c r="CW32" s="639">
        <v>14.0831</v>
      </c>
      <c r="CX32" s="639">
        <v>12.5246</v>
      </c>
      <c r="CY32" s="639">
        <v>14.1044</v>
      </c>
      <c r="CZ32" s="639">
        <v>17.495200000000001</v>
      </c>
      <c r="DA32" s="639">
        <v>16.700500000000002</v>
      </c>
      <c r="DB32" s="639">
        <v>16.038499999999999</v>
      </c>
      <c r="DC32" s="639">
        <v>18.036200000000001</v>
      </c>
      <c r="DD32" s="639">
        <v>18.372399999999999</v>
      </c>
      <c r="DE32" s="639">
        <v>24.155000000000001</v>
      </c>
      <c r="DF32" s="639">
        <v>18.688300000000002</v>
      </c>
      <c r="DG32" s="639">
        <v>37.198799999999999</v>
      </c>
      <c r="DH32" s="644">
        <v>16.676400000000001</v>
      </c>
      <c r="DI32" s="644">
        <v>27.490200000000002</v>
      </c>
      <c r="DJ32" s="640">
        <v>21.1525</v>
      </c>
    </row>
    <row r="33" spans="2:114" s="571" customFormat="1" ht="15.75" customHeight="1" x14ac:dyDescent="0.25">
      <c r="B33" s="618" t="s">
        <v>63</v>
      </c>
      <c r="C33" s="619">
        <v>234.89019999999999</v>
      </c>
      <c r="D33" s="619">
        <v>392.6146</v>
      </c>
      <c r="E33" s="619">
        <v>394.65219999999999</v>
      </c>
      <c r="F33" s="619">
        <v>433.46429999999998</v>
      </c>
      <c r="G33" s="619">
        <v>455.4325</v>
      </c>
      <c r="H33" s="619">
        <v>450.1943</v>
      </c>
      <c r="I33" s="619">
        <v>457.40690000000001</v>
      </c>
      <c r="J33" s="619">
        <v>507.54969999999997</v>
      </c>
      <c r="K33" s="619">
        <v>389.41239999999999</v>
      </c>
      <c r="L33" s="619">
        <v>516.29579999999999</v>
      </c>
      <c r="M33" s="619">
        <v>360.26530000000002</v>
      </c>
      <c r="N33" s="620">
        <v>446.93180000000001</v>
      </c>
      <c r="O33" s="620">
        <v>426.07119999999998</v>
      </c>
      <c r="P33" s="621">
        <v>437.48919999999998</v>
      </c>
      <c r="R33" s="618" t="s">
        <v>63</v>
      </c>
      <c r="S33" s="619">
        <v>208.4812</v>
      </c>
      <c r="T33" s="619">
        <v>338.46429999999998</v>
      </c>
      <c r="U33" s="619">
        <v>315.64350000000002</v>
      </c>
      <c r="V33" s="619">
        <v>366.20060000000001</v>
      </c>
      <c r="W33" s="619">
        <v>382.50330000000002</v>
      </c>
      <c r="X33" s="619">
        <v>381.2885</v>
      </c>
      <c r="Y33" s="619">
        <v>377.21289999999999</v>
      </c>
      <c r="Z33" s="619">
        <v>413.70530000000002</v>
      </c>
      <c r="AA33" s="619">
        <v>330.22190000000001</v>
      </c>
      <c r="AB33" s="619">
        <v>407.57490000000001</v>
      </c>
      <c r="AC33" s="619">
        <v>283.26100000000002</v>
      </c>
      <c r="AD33" s="620">
        <v>373.72500000000002</v>
      </c>
      <c r="AE33" s="620">
        <v>345.06420000000003</v>
      </c>
      <c r="AF33" s="621">
        <v>360.7516</v>
      </c>
      <c r="AH33" s="618" t="s">
        <v>63</v>
      </c>
      <c r="AI33" s="619">
        <v>206.26740000000001</v>
      </c>
      <c r="AJ33" s="619">
        <v>323.23489999999998</v>
      </c>
      <c r="AK33" s="619">
        <v>293.42849999999999</v>
      </c>
      <c r="AL33" s="619">
        <v>336.6198</v>
      </c>
      <c r="AM33" s="619">
        <v>353.541</v>
      </c>
      <c r="AN33" s="619">
        <v>351.78440000000001</v>
      </c>
      <c r="AO33" s="619">
        <v>341.5736</v>
      </c>
      <c r="AP33" s="619">
        <v>378.6789</v>
      </c>
      <c r="AQ33" s="619">
        <v>310.3741</v>
      </c>
      <c r="AR33" s="619">
        <v>365.33929999999998</v>
      </c>
      <c r="AS33" s="619">
        <v>258.75749999999999</v>
      </c>
      <c r="AT33" s="620">
        <v>342.77019999999999</v>
      </c>
      <c r="AU33" s="620">
        <v>316.68860000000001</v>
      </c>
      <c r="AV33" s="621">
        <v>330.96429999999998</v>
      </c>
      <c r="AX33" s="618" t="s">
        <v>63</v>
      </c>
      <c r="AY33" s="619">
        <v>206.26740000000001</v>
      </c>
      <c r="AZ33" s="619">
        <v>323.27670000000001</v>
      </c>
      <c r="BA33" s="619">
        <v>293.69510000000002</v>
      </c>
      <c r="BB33" s="619">
        <v>338.76249999999999</v>
      </c>
      <c r="BC33" s="619">
        <v>358.9708</v>
      </c>
      <c r="BD33" s="619">
        <v>355.30020000000002</v>
      </c>
      <c r="BE33" s="619">
        <v>348.54739999999998</v>
      </c>
      <c r="BF33" s="619">
        <v>384.54090000000002</v>
      </c>
      <c r="BG33" s="619">
        <v>313.87430000000001</v>
      </c>
      <c r="BH33" s="619">
        <v>368.29860000000002</v>
      </c>
      <c r="BI33" s="619">
        <v>259.99259999999998</v>
      </c>
      <c r="BJ33" s="620">
        <v>347.31319999999999</v>
      </c>
      <c r="BK33" s="620">
        <v>319.90559999999999</v>
      </c>
      <c r="BL33" s="621">
        <v>334.90710000000001</v>
      </c>
      <c r="BN33" s="618" t="s">
        <v>63</v>
      </c>
      <c r="BO33" s="637">
        <v>18.901599999999998</v>
      </c>
      <c r="BP33" s="637">
        <v>32.944299999999998</v>
      </c>
      <c r="BQ33" s="637">
        <v>35.587699999999998</v>
      </c>
      <c r="BR33" s="637">
        <v>40.24</v>
      </c>
      <c r="BS33" s="637">
        <v>36.106999999999999</v>
      </c>
      <c r="BT33" s="637">
        <v>32.494799999999998</v>
      </c>
      <c r="BU33" s="637">
        <v>30.077300000000001</v>
      </c>
      <c r="BV33" s="637">
        <v>28.514099999999999</v>
      </c>
      <c r="BW33" s="637">
        <v>24.6175</v>
      </c>
      <c r="BX33" s="637">
        <v>28.192900000000002</v>
      </c>
      <c r="BY33" s="637">
        <v>17.720199999999998</v>
      </c>
      <c r="BZ33" s="643">
        <v>34.269100000000002</v>
      </c>
      <c r="CA33" s="643">
        <v>23.412800000000001</v>
      </c>
      <c r="CB33" s="638">
        <v>28.5459</v>
      </c>
      <c r="CD33" s="618" t="s">
        <v>63</v>
      </c>
      <c r="CE33" s="637">
        <v>0</v>
      </c>
      <c r="CF33" s="637">
        <v>3.0823999999999998</v>
      </c>
      <c r="CG33" s="637">
        <v>4.1211000000000002</v>
      </c>
      <c r="CH33" s="637">
        <v>4.7164000000000001</v>
      </c>
      <c r="CI33" s="637">
        <v>4.5789</v>
      </c>
      <c r="CJ33" s="637">
        <v>4.8837999999999999</v>
      </c>
      <c r="CK33" s="637">
        <v>4.6707000000000001</v>
      </c>
      <c r="CL33" s="637">
        <v>4.5151000000000003</v>
      </c>
      <c r="CM33" s="637">
        <v>3.4496000000000002</v>
      </c>
      <c r="CN33" s="637">
        <v>3.8094999999999999</v>
      </c>
      <c r="CO33" s="637">
        <v>5.7984</v>
      </c>
      <c r="CP33" s="643">
        <v>4.6680000000000001</v>
      </c>
      <c r="CQ33" s="643">
        <v>4.5376000000000003</v>
      </c>
      <c r="CR33" s="638">
        <v>4.6105</v>
      </c>
      <c r="CU33" s="622" t="s">
        <v>57</v>
      </c>
      <c r="CV33" s="618" t="s">
        <v>63</v>
      </c>
      <c r="CW33" s="637">
        <v>29.121400000000001</v>
      </c>
      <c r="CX33" s="637">
        <v>4.4081999999999999</v>
      </c>
      <c r="CY33" s="637">
        <v>9.5686</v>
      </c>
      <c r="CZ33" s="637">
        <v>12.577400000000001</v>
      </c>
      <c r="DA33" s="637">
        <v>16.4236</v>
      </c>
      <c r="DB33" s="637">
        <v>11.941599999999999</v>
      </c>
      <c r="DC33" s="637">
        <v>15.2637</v>
      </c>
      <c r="DD33" s="637">
        <v>18.611000000000001</v>
      </c>
      <c r="DE33" s="637">
        <v>10.721299999999999</v>
      </c>
      <c r="DF33" s="637">
        <v>33.370699999999999</v>
      </c>
      <c r="DG33" s="637">
        <v>32.197400000000002</v>
      </c>
      <c r="DH33" s="643">
        <v>14.140700000000001</v>
      </c>
      <c r="DI33" s="643">
        <v>23.2849</v>
      </c>
      <c r="DJ33" s="638">
        <v>18.171800000000001</v>
      </c>
    </row>
    <row r="34" spans="2:114" s="465" customFormat="1" ht="15.75" customHeight="1" x14ac:dyDescent="0.25">
      <c r="B34" s="622" t="s">
        <v>93</v>
      </c>
      <c r="C34" s="623">
        <v>1442.4792</v>
      </c>
      <c r="D34" s="623">
        <v>1245.5820000000001</v>
      </c>
      <c r="E34" s="623">
        <v>1042.7013999999999</v>
      </c>
      <c r="F34" s="623">
        <v>793.83119999999997</v>
      </c>
      <c r="G34" s="623">
        <v>625.10130000000004</v>
      </c>
      <c r="H34" s="623">
        <v>526.5915</v>
      </c>
      <c r="I34" s="623">
        <v>500.98719999999997</v>
      </c>
      <c r="J34" s="623">
        <v>559.00710000000004</v>
      </c>
      <c r="K34" s="623">
        <v>563.55560000000003</v>
      </c>
      <c r="L34" s="623">
        <v>686.06050000000005</v>
      </c>
      <c r="M34" s="623">
        <v>445.81580000000002</v>
      </c>
      <c r="N34" s="624">
        <v>611.18579999999997</v>
      </c>
      <c r="O34" s="624">
        <v>530.60119999999995</v>
      </c>
      <c r="P34" s="609">
        <v>553.36030000000005</v>
      </c>
      <c r="R34" s="622" t="s">
        <v>93</v>
      </c>
      <c r="S34" s="623">
        <v>1353.3579</v>
      </c>
      <c r="T34" s="623">
        <v>1067.5311999999999</v>
      </c>
      <c r="U34" s="623">
        <v>831.53750000000002</v>
      </c>
      <c r="V34" s="623">
        <v>672.94510000000002</v>
      </c>
      <c r="W34" s="623">
        <v>541.57759999999996</v>
      </c>
      <c r="X34" s="623">
        <v>443.01830000000001</v>
      </c>
      <c r="Y34" s="623">
        <v>427.57429999999999</v>
      </c>
      <c r="Z34" s="623">
        <v>461.09609999999998</v>
      </c>
      <c r="AA34" s="623">
        <v>448.40320000000003</v>
      </c>
      <c r="AB34" s="623">
        <v>506.14929999999998</v>
      </c>
      <c r="AC34" s="623">
        <v>281.29860000000002</v>
      </c>
      <c r="AD34" s="624">
        <v>519.25760000000002</v>
      </c>
      <c r="AE34" s="624">
        <v>388.82089999999999</v>
      </c>
      <c r="AF34" s="609">
        <v>425.65949999999998</v>
      </c>
      <c r="AH34" s="622" t="s">
        <v>93</v>
      </c>
      <c r="AI34" s="623">
        <v>1338.0065999999999</v>
      </c>
      <c r="AJ34" s="623">
        <v>1057.2479000000001</v>
      </c>
      <c r="AK34" s="623">
        <v>761.8578</v>
      </c>
      <c r="AL34" s="623">
        <v>630.96119999999996</v>
      </c>
      <c r="AM34" s="623">
        <v>531.03309999999999</v>
      </c>
      <c r="AN34" s="623">
        <v>412.06459999999998</v>
      </c>
      <c r="AO34" s="623">
        <v>400.35860000000002</v>
      </c>
      <c r="AP34" s="623">
        <v>419.74380000000002</v>
      </c>
      <c r="AQ34" s="623">
        <v>397.8571</v>
      </c>
      <c r="AR34" s="623">
        <v>390.31619999999998</v>
      </c>
      <c r="AS34" s="623">
        <v>217.83580000000001</v>
      </c>
      <c r="AT34" s="624">
        <v>490.02890000000002</v>
      </c>
      <c r="AU34" s="624">
        <v>325.3777</v>
      </c>
      <c r="AV34" s="609">
        <v>371.87939999999998</v>
      </c>
      <c r="AX34" s="622" t="s">
        <v>93</v>
      </c>
      <c r="AY34" s="623">
        <v>1338.0065999999999</v>
      </c>
      <c r="AZ34" s="623">
        <v>1058.4921999999999</v>
      </c>
      <c r="BA34" s="623">
        <v>767.00440000000003</v>
      </c>
      <c r="BB34" s="623">
        <v>636.81560000000002</v>
      </c>
      <c r="BC34" s="623">
        <v>535.09939999999995</v>
      </c>
      <c r="BD34" s="623">
        <v>423.10739999999998</v>
      </c>
      <c r="BE34" s="623">
        <v>415.26350000000002</v>
      </c>
      <c r="BF34" s="623">
        <v>435.59809999999999</v>
      </c>
      <c r="BG34" s="623">
        <v>414.44009999999997</v>
      </c>
      <c r="BH34" s="623">
        <v>399.80470000000003</v>
      </c>
      <c r="BI34" s="623">
        <v>232.78280000000001</v>
      </c>
      <c r="BJ34" s="624">
        <v>500.28859999999997</v>
      </c>
      <c r="BK34" s="624">
        <v>340.14859999999999</v>
      </c>
      <c r="BL34" s="609">
        <v>385.37619999999998</v>
      </c>
      <c r="BN34" s="622" t="s">
        <v>93</v>
      </c>
      <c r="BO34" s="639">
        <v>63.512099999999997</v>
      </c>
      <c r="BP34" s="639">
        <v>52.9375</v>
      </c>
      <c r="BQ34" s="639">
        <v>41.961799999999997</v>
      </c>
      <c r="BR34" s="639">
        <v>41.666899999999998</v>
      </c>
      <c r="BS34" s="639">
        <v>39.424399999999999</v>
      </c>
      <c r="BT34" s="639">
        <v>30.641200000000001</v>
      </c>
      <c r="BU34" s="639">
        <v>29.204999999999998</v>
      </c>
      <c r="BV34" s="639">
        <v>26.4757</v>
      </c>
      <c r="BW34" s="639">
        <v>23.690100000000001</v>
      </c>
      <c r="BX34" s="639">
        <v>20.126000000000001</v>
      </c>
      <c r="BY34" s="639">
        <v>15.269500000000001</v>
      </c>
      <c r="BZ34" s="644">
        <v>34.545400000000001</v>
      </c>
      <c r="CA34" s="644">
        <v>20.373200000000001</v>
      </c>
      <c r="CB34" s="640">
        <v>23.9801</v>
      </c>
      <c r="CD34" s="622" t="s">
        <v>93</v>
      </c>
      <c r="CE34" s="639">
        <v>2.8E-3</v>
      </c>
      <c r="CF34" s="639">
        <v>0.54759999999999998</v>
      </c>
      <c r="CG34" s="639">
        <v>0.89990000000000003</v>
      </c>
      <c r="CH34" s="639">
        <v>1.1712</v>
      </c>
      <c r="CI34" s="639">
        <v>1.0597000000000001</v>
      </c>
      <c r="CJ34" s="639">
        <v>3.8755000000000002</v>
      </c>
      <c r="CK34" s="639">
        <v>2.9740000000000002</v>
      </c>
      <c r="CL34" s="639">
        <v>4.4325000000000001</v>
      </c>
      <c r="CM34" s="639">
        <v>5.0975000000000001</v>
      </c>
      <c r="CN34" s="639">
        <v>4.9356</v>
      </c>
      <c r="CO34" s="639">
        <v>9.7840000000000007</v>
      </c>
      <c r="CP34" s="644">
        <v>2.1461000000000001</v>
      </c>
      <c r="CQ34" s="644">
        <v>6.5900999999999996</v>
      </c>
      <c r="CR34" s="640">
        <v>5.2039</v>
      </c>
      <c r="CU34" s="618" t="s">
        <v>58</v>
      </c>
      <c r="CV34" s="622" t="s">
        <v>93</v>
      </c>
      <c r="CW34" s="639">
        <v>12.1228</v>
      </c>
      <c r="CX34" s="639">
        <v>13.5245</v>
      </c>
      <c r="CY34" s="639">
        <v>10.133800000000001</v>
      </c>
      <c r="CZ34" s="639">
        <v>14.5998</v>
      </c>
      <c r="DA34" s="639">
        <v>12.3331</v>
      </c>
      <c r="DB34" s="639">
        <v>4.7186000000000003</v>
      </c>
      <c r="DC34" s="639">
        <v>10.005100000000001</v>
      </c>
      <c r="DD34" s="639">
        <v>6.8612000000000002</v>
      </c>
      <c r="DE34" s="639">
        <v>20.104199999999999</v>
      </c>
      <c r="DF34" s="639">
        <v>26.116199999999999</v>
      </c>
      <c r="DG34" s="639">
        <v>25.402999999999999</v>
      </c>
      <c r="DH34" s="644">
        <v>10.8025</v>
      </c>
      <c r="DI34" s="644">
        <v>20.529199999999999</v>
      </c>
      <c r="DJ34" s="640">
        <v>17.495100000000001</v>
      </c>
    </row>
    <row r="35" spans="2:114" s="571" customFormat="1" ht="15.75" customHeight="1" x14ac:dyDescent="0.25">
      <c r="B35" s="618" t="s">
        <v>135</v>
      </c>
      <c r="C35" s="619">
        <v>1209.9167</v>
      </c>
      <c r="D35" s="619">
        <v>710.83969999999999</v>
      </c>
      <c r="E35" s="619">
        <v>514.32669999999996</v>
      </c>
      <c r="F35" s="619">
        <v>443.45460000000003</v>
      </c>
      <c r="G35" s="619">
        <v>426.36079999999998</v>
      </c>
      <c r="H35" s="619">
        <v>435.18669999999997</v>
      </c>
      <c r="I35" s="619">
        <v>451.67610000000002</v>
      </c>
      <c r="J35" s="619">
        <v>489.05799999999999</v>
      </c>
      <c r="K35" s="619">
        <v>501.39870000000002</v>
      </c>
      <c r="L35" s="619">
        <v>635.90840000000003</v>
      </c>
      <c r="M35" s="619">
        <v>874.85609999999997</v>
      </c>
      <c r="N35" s="620">
        <v>447.27879999999999</v>
      </c>
      <c r="O35" s="620">
        <v>627.97149999999999</v>
      </c>
      <c r="P35" s="621">
        <v>600.6232</v>
      </c>
      <c r="R35" s="618" t="s">
        <v>135</v>
      </c>
      <c r="S35" s="619">
        <v>1150.0456999999999</v>
      </c>
      <c r="T35" s="619">
        <v>601.78300000000002</v>
      </c>
      <c r="U35" s="619">
        <v>441.76549999999997</v>
      </c>
      <c r="V35" s="619">
        <v>382.0154</v>
      </c>
      <c r="W35" s="619">
        <v>345.61829999999998</v>
      </c>
      <c r="X35" s="619">
        <v>364.48840000000001</v>
      </c>
      <c r="Y35" s="619">
        <v>379.71559999999999</v>
      </c>
      <c r="Z35" s="619">
        <v>404.70049999999998</v>
      </c>
      <c r="AA35" s="619">
        <v>398.40140000000002</v>
      </c>
      <c r="AB35" s="619">
        <v>484.53620000000001</v>
      </c>
      <c r="AC35" s="619">
        <v>716.78009999999995</v>
      </c>
      <c r="AD35" s="620">
        <v>376.4615</v>
      </c>
      <c r="AE35" s="620">
        <v>500.93020000000001</v>
      </c>
      <c r="AF35" s="621">
        <v>482.09160000000003</v>
      </c>
      <c r="AH35" s="618" t="s">
        <v>135</v>
      </c>
      <c r="AI35" s="619">
        <v>1149.5961</v>
      </c>
      <c r="AJ35" s="619">
        <v>582.57489999999996</v>
      </c>
      <c r="AK35" s="619">
        <v>378.55779999999999</v>
      </c>
      <c r="AL35" s="619">
        <v>368.21289999999999</v>
      </c>
      <c r="AM35" s="619">
        <v>326.50560000000002</v>
      </c>
      <c r="AN35" s="619">
        <v>345.99810000000002</v>
      </c>
      <c r="AO35" s="619">
        <v>360.59140000000002</v>
      </c>
      <c r="AP35" s="619">
        <v>378.37970000000001</v>
      </c>
      <c r="AQ35" s="619">
        <v>362.18639999999999</v>
      </c>
      <c r="AR35" s="619">
        <v>440.70670000000001</v>
      </c>
      <c r="AS35" s="619">
        <v>545.9991</v>
      </c>
      <c r="AT35" s="620">
        <v>357.0471</v>
      </c>
      <c r="AU35" s="620">
        <v>430.39609999999999</v>
      </c>
      <c r="AV35" s="621">
        <v>419.29450000000003</v>
      </c>
      <c r="AX35" s="618" t="s">
        <v>135</v>
      </c>
      <c r="AY35" s="619">
        <v>1149.5961</v>
      </c>
      <c r="AZ35" s="619">
        <v>582.57489999999996</v>
      </c>
      <c r="BA35" s="619">
        <v>399.31920000000002</v>
      </c>
      <c r="BB35" s="619">
        <v>372.66969999999998</v>
      </c>
      <c r="BC35" s="619">
        <v>330.39440000000002</v>
      </c>
      <c r="BD35" s="619">
        <v>350.28879999999998</v>
      </c>
      <c r="BE35" s="619">
        <v>363.12889999999999</v>
      </c>
      <c r="BF35" s="619">
        <v>381.1046</v>
      </c>
      <c r="BG35" s="619">
        <v>369.48809999999997</v>
      </c>
      <c r="BH35" s="619">
        <v>449.64400000000001</v>
      </c>
      <c r="BI35" s="619">
        <v>551.11279999999999</v>
      </c>
      <c r="BJ35" s="620">
        <v>361.17849999999999</v>
      </c>
      <c r="BK35" s="620">
        <v>437.02109999999999</v>
      </c>
      <c r="BL35" s="621">
        <v>425.54219999999998</v>
      </c>
      <c r="BN35" s="618" t="s">
        <v>135</v>
      </c>
      <c r="BO35" s="637">
        <v>51.934100000000001</v>
      </c>
      <c r="BP35" s="637">
        <v>51.051900000000003</v>
      </c>
      <c r="BQ35" s="637">
        <v>41.153599999999997</v>
      </c>
      <c r="BR35" s="637">
        <v>38.979199999999999</v>
      </c>
      <c r="BS35" s="637">
        <v>26.869299999999999</v>
      </c>
      <c r="BT35" s="637">
        <v>28.2456</v>
      </c>
      <c r="BU35" s="637">
        <v>25.870999999999999</v>
      </c>
      <c r="BV35" s="637">
        <v>25.287099999999999</v>
      </c>
      <c r="BW35" s="637">
        <v>22.499500000000001</v>
      </c>
      <c r="BX35" s="637">
        <v>24.371300000000002</v>
      </c>
      <c r="BY35" s="637">
        <v>16.994</v>
      </c>
      <c r="BZ35" s="643">
        <v>29.3782</v>
      </c>
      <c r="CA35" s="643">
        <v>21.035699999999999</v>
      </c>
      <c r="CB35" s="638">
        <v>21.832100000000001</v>
      </c>
      <c r="CD35" s="618" t="s">
        <v>135</v>
      </c>
      <c r="CE35" s="637">
        <v>0</v>
      </c>
      <c r="CF35" s="637">
        <v>2.5219999999999998</v>
      </c>
      <c r="CG35" s="637">
        <v>2.0499000000000001</v>
      </c>
      <c r="CH35" s="637">
        <v>1.5557000000000001</v>
      </c>
      <c r="CI35" s="637">
        <v>1.4320999999999999</v>
      </c>
      <c r="CJ35" s="637">
        <v>1.67</v>
      </c>
      <c r="CK35" s="637">
        <v>2.6991999999999998</v>
      </c>
      <c r="CL35" s="637">
        <v>2.3498999999999999</v>
      </c>
      <c r="CM35" s="637">
        <v>3.2351000000000001</v>
      </c>
      <c r="CN35" s="637">
        <v>4.5599999999999996</v>
      </c>
      <c r="CO35" s="637">
        <v>17.6691</v>
      </c>
      <c r="CP35" s="643">
        <v>2.0638999999999998</v>
      </c>
      <c r="CQ35" s="643">
        <v>8.5124999999999993</v>
      </c>
      <c r="CR35" s="638">
        <v>7.7857000000000003</v>
      </c>
      <c r="CU35" s="622" t="s">
        <v>59</v>
      </c>
      <c r="CV35" s="618" t="s">
        <v>135</v>
      </c>
      <c r="CW35" s="637">
        <v>19.796500000000002</v>
      </c>
      <c r="CX35" s="637">
        <v>6.0382999999999996</v>
      </c>
      <c r="CY35" s="637">
        <v>16.9377</v>
      </c>
      <c r="CZ35" s="637">
        <v>14.333600000000001</v>
      </c>
      <c r="DA35" s="637">
        <v>4.0384000000000002</v>
      </c>
      <c r="DB35" s="637">
        <v>15.912699999999999</v>
      </c>
      <c r="DC35" s="637">
        <v>14.184799999999999</v>
      </c>
      <c r="DD35" s="637">
        <v>19.175699999999999</v>
      </c>
      <c r="DE35" s="637">
        <v>15.6555</v>
      </c>
      <c r="DF35" s="637">
        <v>24.977699999999999</v>
      </c>
      <c r="DG35" s="637">
        <v>42.816899999999997</v>
      </c>
      <c r="DH35" s="643">
        <v>13.046200000000001</v>
      </c>
      <c r="DI35" s="643">
        <v>27.876200000000001</v>
      </c>
      <c r="DJ35" s="638">
        <v>26.204699999999999</v>
      </c>
    </row>
    <row r="36" spans="2:114" s="474" customFormat="1" ht="15.75" customHeight="1" x14ac:dyDescent="0.25">
      <c r="B36" s="976" t="s">
        <v>807</v>
      </c>
      <c r="C36" s="989" t="s">
        <v>102</v>
      </c>
      <c r="D36" s="977">
        <v>1902.6321</v>
      </c>
      <c r="E36" s="977">
        <v>1607.8762999999999</v>
      </c>
      <c r="F36" s="977">
        <v>459.93009999999998</v>
      </c>
      <c r="G36" s="977">
        <v>438.09339999999997</v>
      </c>
      <c r="H36" s="977">
        <v>457.63679999999999</v>
      </c>
      <c r="I36" s="977">
        <v>765.39670000000001</v>
      </c>
      <c r="J36" s="977">
        <v>519.85760000000005</v>
      </c>
      <c r="K36" s="977">
        <v>420.69929999999999</v>
      </c>
      <c r="L36" s="977">
        <v>615.36300000000006</v>
      </c>
      <c r="M36" s="977">
        <v>548.45209999999997</v>
      </c>
      <c r="N36" s="978">
        <v>688.07140000000004</v>
      </c>
      <c r="O36" s="978">
        <v>520.11090000000002</v>
      </c>
      <c r="P36" s="979">
        <v>545.87689999999998</v>
      </c>
      <c r="R36" s="976" t="s">
        <v>807</v>
      </c>
      <c r="S36" s="989" t="s">
        <v>102</v>
      </c>
      <c r="T36" s="977">
        <v>1902.6321</v>
      </c>
      <c r="U36" s="977">
        <v>1602.4679000000001</v>
      </c>
      <c r="V36" s="977">
        <v>428.32229999999998</v>
      </c>
      <c r="W36" s="977">
        <v>409.54230000000001</v>
      </c>
      <c r="X36" s="977">
        <v>401.5478</v>
      </c>
      <c r="Y36" s="977">
        <v>711.30349999999999</v>
      </c>
      <c r="Z36" s="977">
        <v>464.02969999999999</v>
      </c>
      <c r="AA36" s="977">
        <v>340.92689999999999</v>
      </c>
      <c r="AB36" s="977">
        <v>480.57240000000002</v>
      </c>
      <c r="AC36" s="977">
        <v>462.21289999999999</v>
      </c>
      <c r="AD36" s="978">
        <v>637.14970000000005</v>
      </c>
      <c r="AE36" s="978">
        <v>428.80250000000001</v>
      </c>
      <c r="AF36" s="979">
        <v>460.76400000000001</v>
      </c>
      <c r="AH36" s="976" t="s">
        <v>807</v>
      </c>
      <c r="AI36" s="989" t="s">
        <v>102</v>
      </c>
      <c r="AJ36" s="977">
        <v>1902.6321</v>
      </c>
      <c r="AK36" s="977">
        <v>1602.4679000000001</v>
      </c>
      <c r="AL36" s="977">
        <v>420.17630000000003</v>
      </c>
      <c r="AM36" s="977">
        <v>382.7885</v>
      </c>
      <c r="AN36" s="977">
        <v>397.77140000000003</v>
      </c>
      <c r="AO36" s="977">
        <v>694.82240000000002</v>
      </c>
      <c r="AP36" s="977">
        <v>448.67099999999999</v>
      </c>
      <c r="AQ36" s="977">
        <v>315.83920000000001</v>
      </c>
      <c r="AR36" s="977">
        <v>443.55270000000002</v>
      </c>
      <c r="AS36" s="977">
        <v>409.93079999999998</v>
      </c>
      <c r="AT36" s="978">
        <v>621.94280000000003</v>
      </c>
      <c r="AU36" s="978">
        <v>398.65469999999999</v>
      </c>
      <c r="AV36" s="979">
        <v>432.90820000000002</v>
      </c>
      <c r="AX36" s="976" t="s">
        <v>807</v>
      </c>
      <c r="AY36" s="990" t="s">
        <v>102</v>
      </c>
      <c r="AZ36" s="977">
        <v>1902.6321</v>
      </c>
      <c r="BA36" s="977">
        <v>1602.4679000000001</v>
      </c>
      <c r="BB36" s="977">
        <v>420.17630000000003</v>
      </c>
      <c r="BC36" s="977">
        <v>382.7885</v>
      </c>
      <c r="BD36" s="977">
        <v>429.49669999999998</v>
      </c>
      <c r="BE36" s="977">
        <v>720.6327</v>
      </c>
      <c r="BF36" s="977">
        <v>455.76339999999999</v>
      </c>
      <c r="BG36" s="977">
        <v>328.47719999999998</v>
      </c>
      <c r="BH36" s="977">
        <v>450.25319999999999</v>
      </c>
      <c r="BI36" s="977">
        <v>414.54489999999998</v>
      </c>
      <c r="BJ36" s="978">
        <v>644.85630000000003</v>
      </c>
      <c r="BK36" s="978">
        <v>407.07769999999999</v>
      </c>
      <c r="BL36" s="979">
        <v>443.55410000000001</v>
      </c>
      <c r="BN36" s="976" t="s">
        <v>807</v>
      </c>
      <c r="BO36" s="990" t="s">
        <v>102</v>
      </c>
      <c r="BP36" s="991">
        <v>34.230800000000002</v>
      </c>
      <c r="BQ36" s="991">
        <v>23.0139</v>
      </c>
      <c r="BR36" s="991">
        <v>19.5838</v>
      </c>
      <c r="BS36" s="991">
        <v>18.202999999999999</v>
      </c>
      <c r="BT36" s="991">
        <v>22.651599999999998</v>
      </c>
      <c r="BU36" s="991">
        <v>47.611800000000002</v>
      </c>
      <c r="BV36" s="991">
        <v>30.749400000000001</v>
      </c>
      <c r="BW36" s="991">
        <v>20.578199999999999</v>
      </c>
      <c r="BX36" s="991">
        <v>28.420100000000001</v>
      </c>
      <c r="BY36" s="991">
        <v>25.3111</v>
      </c>
      <c r="BZ36" s="992">
        <v>39.0441</v>
      </c>
      <c r="CA36" s="992">
        <v>25.9057</v>
      </c>
      <c r="CB36" s="993">
        <v>28.0076</v>
      </c>
      <c r="CD36" s="976" t="s">
        <v>807</v>
      </c>
      <c r="CE36" s="990" t="s">
        <v>102</v>
      </c>
      <c r="CF36" s="991">
        <v>0</v>
      </c>
      <c r="CG36" s="991" t="s">
        <v>102</v>
      </c>
      <c r="CH36" s="991">
        <v>0</v>
      </c>
      <c r="CI36" s="991">
        <v>3.6985000000000001</v>
      </c>
      <c r="CJ36" s="991">
        <v>0</v>
      </c>
      <c r="CK36" s="991">
        <v>0.20019999999999999</v>
      </c>
      <c r="CL36" s="991">
        <v>1.415</v>
      </c>
      <c r="CM36" s="991">
        <v>2.7587000000000002</v>
      </c>
      <c r="CN36" s="991">
        <v>1.2149000000000001</v>
      </c>
      <c r="CO36" s="991">
        <v>7.6571999999999996</v>
      </c>
      <c r="CP36" s="992">
        <v>0.33989999999999998</v>
      </c>
      <c r="CQ36" s="992">
        <v>2.6255000000000002</v>
      </c>
      <c r="CR36" s="993">
        <v>2.1835</v>
      </c>
      <c r="CU36" s="988" t="s">
        <v>60</v>
      </c>
      <c r="CV36" s="976" t="s">
        <v>807</v>
      </c>
      <c r="CW36" s="990" t="s">
        <v>102</v>
      </c>
      <c r="CX36" s="991">
        <v>0</v>
      </c>
      <c r="CY36" s="991">
        <v>0</v>
      </c>
      <c r="CZ36" s="991">
        <v>2.1600000000000001E-2</v>
      </c>
      <c r="DA36" s="991">
        <v>0</v>
      </c>
      <c r="DB36" s="991">
        <v>13.577199999999999</v>
      </c>
      <c r="DC36" s="991">
        <v>17.037800000000001</v>
      </c>
      <c r="DD36" s="991">
        <v>5.3128000000000002</v>
      </c>
      <c r="DE36" s="991">
        <v>13.7439</v>
      </c>
      <c r="DF36" s="991">
        <v>22.110600000000002</v>
      </c>
      <c r="DG36" s="991">
        <v>19.0825</v>
      </c>
      <c r="DH36" s="992">
        <v>15.1693</v>
      </c>
      <c r="DI36" s="992">
        <v>15.468400000000001</v>
      </c>
      <c r="DJ36" s="993">
        <v>15.410600000000001</v>
      </c>
    </row>
    <row r="37" spans="2:114" s="465" customFormat="1" ht="15.75" customHeight="1" x14ac:dyDescent="0.25">
      <c r="B37" s="850" t="s">
        <v>811</v>
      </c>
      <c r="C37" s="619" t="s">
        <v>102</v>
      </c>
      <c r="D37" s="619" t="s">
        <v>102</v>
      </c>
      <c r="E37" s="619" t="s">
        <v>102</v>
      </c>
      <c r="F37" s="619">
        <v>462.41210000000001</v>
      </c>
      <c r="G37" s="619">
        <v>256.78870000000001</v>
      </c>
      <c r="H37" s="619">
        <v>354.71</v>
      </c>
      <c r="I37" s="619">
        <v>379.5204</v>
      </c>
      <c r="J37" s="619">
        <v>416.95479999999998</v>
      </c>
      <c r="K37" s="619">
        <v>347.57010000000002</v>
      </c>
      <c r="L37" s="619">
        <v>427.13549999999998</v>
      </c>
      <c r="M37" s="619" t="s">
        <v>102</v>
      </c>
      <c r="N37" s="620">
        <v>373.29649999999998</v>
      </c>
      <c r="O37" s="620">
        <v>388.86320000000001</v>
      </c>
      <c r="P37" s="621">
        <v>385.3698</v>
      </c>
      <c r="R37" s="850" t="s">
        <v>811</v>
      </c>
      <c r="S37" s="619" t="s">
        <v>102</v>
      </c>
      <c r="T37" s="619" t="s">
        <v>102</v>
      </c>
      <c r="U37" s="619" t="s">
        <v>102</v>
      </c>
      <c r="V37" s="619">
        <v>409.52260000000001</v>
      </c>
      <c r="W37" s="619">
        <v>230.61099999999999</v>
      </c>
      <c r="X37" s="619">
        <v>302.96719999999999</v>
      </c>
      <c r="Y37" s="619">
        <v>306.51659999999998</v>
      </c>
      <c r="Z37" s="619">
        <v>345.5342</v>
      </c>
      <c r="AA37" s="619">
        <v>279.31920000000002</v>
      </c>
      <c r="AB37" s="619">
        <v>341.91669999999999</v>
      </c>
      <c r="AC37" s="619" t="s">
        <v>102</v>
      </c>
      <c r="AD37" s="620">
        <v>307.85860000000002</v>
      </c>
      <c r="AE37" s="620">
        <v>316.36250000000001</v>
      </c>
      <c r="AF37" s="621">
        <v>314.45409999999998</v>
      </c>
      <c r="AH37" s="850" t="s">
        <v>811</v>
      </c>
      <c r="AI37" s="619" t="s">
        <v>102</v>
      </c>
      <c r="AJ37" s="619" t="s">
        <v>102</v>
      </c>
      <c r="AK37" s="619" t="s">
        <v>102</v>
      </c>
      <c r="AL37" s="619">
        <v>388.21420000000001</v>
      </c>
      <c r="AM37" s="619">
        <v>197.40870000000001</v>
      </c>
      <c r="AN37" s="619">
        <v>302.96719999999999</v>
      </c>
      <c r="AO37" s="619">
        <v>292.05079999999998</v>
      </c>
      <c r="AP37" s="619">
        <v>316.87939999999998</v>
      </c>
      <c r="AQ37" s="619">
        <v>272.91129999999998</v>
      </c>
      <c r="AR37" s="619">
        <v>233.86500000000001</v>
      </c>
      <c r="AS37" s="619" t="s">
        <v>102</v>
      </c>
      <c r="AT37" s="620">
        <v>293.8236</v>
      </c>
      <c r="AU37" s="620">
        <v>283.2192</v>
      </c>
      <c r="AV37" s="621">
        <v>285.59899999999999</v>
      </c>
      <c r="AX37" s="850" t="s">
        <v>811</v>
      </c>
      <c r="AY37" s="637" t="s">
        <v>102</v>
      </c>
      <c r="AZ37" s="619" t="s">
        <v>102</v>
      </c>
      <c r="BA37" s="619" t="s">
        <v>102</v>
      </c>
      <c r="BB37" s="619">
        <v>388.21420000000001</v>
      </c>
      <c r="BC37" s="619">
        <v>197.40870000000001</v>
      </c>
      <c r="BD37" s="619">
        <v>314.61779999999999</v>
      </c>
      <c r="BE37" s="619">
        <v>303.16180000000003</v>
      </c>
      <c r="BF37" s="619">
        <v>316.87939999999998</v>
      </c>
      <c r="BG37" s="619">
        <v>279.44959999999998</v>
      </c>
      <c r="BH37" s="619">
        <v>248.77969999999999</v>
      </c>
      <c r="BI37" s="619" t="s">
        <v>102</v>
      </c>
      <c r="BJ37" s="620">
        <v>303.5369</v>
      </c>
      <c r="BK37" s="620">
        <v>288.68020000000001</v>
      </c>
      <c r="BL37" s="621">
        <v>292.01429999999999</v>
      </c>
      <c r="BN37" s="850" t="s">
        <v>811</v>
      </c>
      <c r="BO37" s="637" t="s">
        <v>102</v>
      </c>
      <c r="BP37" s="637" t="s">
        <v>102</v>
      </c>
      <c r="BQ37" s="637" t="s">
        <v>102</v>
      </c>
      <c r="BR37" s="637">
        <v>14.7743</v>
      </c>
      <c r="BS37" s="637">
        <v>9.4107000000000003</v>
      </c>
      <c r="BT37" s="637">
        <v>14.4567</v>
      </c>
      <c r="BU37" s="637">
        <v>19.951599999999999</v>
      </c>
      <c r="BV37" s="637">
        <v>16.1206</v>
      </c>
      <c r="BW37" s="637">
        <v>15.1431</v>
      </c>
      <c r="BX37" s="637">
        <v>14.0763</v>
      </c>
      <c r="BY37" s="637" t="s">
        <v>102</v>
      </c>
      <c r="BZ37" s="643">
        <v>17.5625</v>
      </c>
      <c r="CA37" s="643">
        <v>15.366</v>
      </c>
      <c r="CB37" s="638">
        <v>15.8277</v>
      </c>
      <c r="CD37" s="850" t="s">
        <v>811</v>
      </c>
      <c r="CE37" s="637" t="s">
        <v>102</v>
      </c>
      <c r="CF37" s="637" t="s">
        <v>102</v>
      </c>
      <c r="CG37" s="637" t="s">
        <v>102</v>
      </c>
      <c r="CH37" s="637">
        <v>0</v>
      </c>
      <c r="CI37" s="637" t="s">
        <v>102</v>
      </c>
      <c r="CJ37" s="637">
        <v>0</v>
      </c>
      <c r="CK37" s="637">
        <v>0.29949999999999999</v>
      </c>
      <c r="CL37" s="637">
        <v>6.0754000000000001</v>
      </c>
      <c r="CM37" s="637">
        <v>0.18160000000000001</v>
      </c>
      <c r="CN37" s="637">
        <v>5.5007999999999999</v>
      </c>
      <c r="CO37" s="637" t="s">
        <v>102</v>
      </c>
      <c r="CP37" s="643">
        <v>0.21929999999999999</v>
      </c>
      <c r="CQ37" s="643">
        <v>3.6937000000000002</v>
      </c>
      <c r="CR37" s="638">
        <v>2.9384000000000001</v>
      </c>
      <c r="CU37" s="618"/>
      <c r="CV37" s="850" t="s">
        <v>811</v>
      </c>
      <c r="CW37" s="637" t="s">
        <v>102</v>
      </c>
      <c r="CX37" s="637" t="s">
        <v>102</v>
      </c>
      <c r="CY37" s="637" t="s">
        <v>102</v>
      </c>
      <c r="CZ37" s="637">
        <v>0</v>
      </c>
      <c r="DA37" s="637">
        <v>0</v>
      </c>
      <c r="DB37" s="637">
        <v>49.926200000000001</v>
      </c>
      <c r="DC37" s="637">
        <v>3.5844</v>
      </c>
      <c r="DD37" s="637">
        <v>7.1577000000000002</v>
      </c>
      <c r="DE37" s="637">
        <v>4.8724999999999996</v>
      </c>
      <c r="DF37" s="637">
        <v>11.389799999999999</v>
      </c>
      <c r="DG37" s="637" t="s">
        <v>102</v>
      </c>
      <c r="DH37" s="643">
        <v>9.5988000000000007</v>
      </c>
      <c r="DI37" s="643">
        <v>7.1017000000000001</v>
      </c>
      <c r="DJ37" s="638">
        <v>7.6444999999999999</v>
      </c>
    </row>
    <row r="38" spans="2:114" s="465" customFormat="1" ht="15.75" customHeight="1" x14ac:dyDescent="0.25">
      <c r="B38" s="851" t="s">
        <v>812</v>
      </c>
      <c r="C38" s="623" t="s">
        <v>102</v>
      </c>
      <c r="D38" s="623" t="s">
        <v>102</v>
      </c>
      <c r="E38" s="623" t="s">
        <v>102</v>
      </c>
      <c r="F38" s="623">
        <v>385.4298</v>
      </c>
      <c r="G38" s="623">
        <v>380.92380000000003</v>
      </c>
      <c r="H38" s="623">
        <v>476.3417</v>
      </c>
      <c r="I38" s="623">
        <v>602.0625</v>
      </c>
      <c r="J38" s="623">
        <v>387.80930000000001</v>
      </c>
      <c r="K38" s="623">
        <v>359.23759999999999</v>
      </c>
      <c r="L38" s="623">
        <v>455.91570000000002</v>
      </c>
      <c r="M38" s="623" t="s">
        <v>102</v>
      </c>
      <c r="N38" s="624">
        <v>531.94150000000002</v>
      </c>
      <c r="O38" s="624">
        <v>400.48129999999998</v>
      </c>
      <c r="P38" s="609">
        <v>435.19189999999998</v>
      </c>
      <c r="R38" s="851" t="s">
        <v>812</v>
      </c>
      <c r="S38" s="623" t="s">
        <v>102</v>
      </c>
      <c r="T38" s="623" t="s">
        <v>102</v>
      </c>
      <c r="U38" s="623" t="s">
        <v>102</v>
      </c>
      <c r="V38" s="623">
        <v>369.86520000000002</v>
      </c>
      <c r="W38" s="623">
        <v>355.7079</v>
      </c>
      <c r="X38" s="623">
        <v>411.8467</v>
      </c>
      <c r="Y38" s="623">
        <v>563.54179999999997</v>
      </c>
      <c r="Z38" s="623">
        <v>322.99430000000001</v>
      </c>
      <c r="AA38" s="623">
        <v>278.37439999999998</v>
      </c>
      <c r="AB38" s="623">
        <v>156.63939999999999</v>
      </c>
      <c r="AC38" s="623" t="s">
        <v>102</v>
      </c>
      <c r="AD38" s="624">
        <v>491.08909999999997</v>
      </c>
      <c r="AE38" s="624">
        <v>265.69569999999999</v>
      </c>
      <c r="AF38" s="609">
        <v>325.20830000000001</v>
      </c>
      <c r="AH38" s="851" t="s">
        <v>812</v>
      </c>
      <c r="AI38" s="623" t="s">
        <v>102</v>
      </c>
      <c r="AJ38" s="623" t="s">
        <v>102</v>
      </c>
      <c r="AK38" s="623" t="s">
        <v>102</v>
      </c>
      <c r="AL38" s="623">
        <v>369.66989999999998</v>
      </c>
      <c r="AM38" s="623">
        <v>350.48219999999998</v>
      </c>
      <c r="AN38" s="623">
        <v>405.05590000000001</v>
      </c>
      <c r="AO38" s="623">
        <v>549.18119999999999</v>
      </c>
      <c r="AP38" s="623">
        <v>314.28320000000002</v>
      </c>
      <c r="AQ38" s="623">
        <v>208.04810000000001</v>
      </c>
      <c r="AR38" s="623">
        <v>146.40649999999999</v>
      </c>
      <c r="AS38" s="623" t="s">
        <v>102</v>
      </c>
      <c r="AT38" s="624">
        <v>480.6515</v>
      </c>
      <c r="AU38" s="624">
        <v>242.3656</v>
      </c>
      <c r="AV38" s="609">
        <v>305.2824</v>
      </c>
      <c r="AX38" s="851" t="s">
        <v>812</v>
      </c>
      <c r="AY38" s="639" t="s">
        <v>102</v>
      </c>
      <c r="AZ38" s="623" t="s">
        <v>102</v>
      </c>
      <c r="BA38" s="623" t="s">
        <v>102</v>
      </c>
      <c r="BB38" s="623">
        <v>369.66989999999998</v>
      </c>
      <c r="BC38" s="623">
        <v>350.48219999999998</v>
      </c>
      <c r="BD38" s="623">
        <v>455.17930000000001</v>
      </c>
      <c r="BE38" s="623">
        <v>591.27189999999996</v>
      </c>
      <c r="BF38" s="623">
        <v>326.61590000000001</v>
      </c>
      <c r="BG38" s="623">
        <v>233.00540000000001</v>
      </c>
      <c r="BH38" s="623">
        <v>169.60769999999999</v>
      </c>
      <c r="BI38" s="623" t="s">
        <v>102</v>
      </c>
      <c r="BJ38" s="624">
        <v>516.45510000000002</v>
      </c>
      <c r="BK38" s="624">
        <v>260.67770000000002</v>
      </c>
      <c r="BL38" s="609">
        <v>328.21289999999999</v>
      </c>
      <c r="BN38" s="851" t="s">
        <v>812</v>
      </c>
      <c r="BO38" s="639" t="s">
        <v>102</v>
      </c>
      <c r="BP38" s="639" t="s">
        <v>102</v>
      </c>
      <c r="BQ38" s="639" t="s">
        <v>102</v>
      </c>
      <c r="BR38" s="639">
        <v>16.073499999999999</v>
      </c>
      <c r="BS38" s="639">
        <v>19.498799999999999</v>
      </c>
      <c r="BT38" s="639">
        <v>24.6281</v>
      </c>
      <c r="BU38" s="639">
        <v>36.160899999999998</v>
      </c>
      <c r="BV38" s="639">
        <v>21.876000000000001</v>
      </c>
      <c r="BW38" s="639">
        <v>12.717599999999999</v>
      </c>
      <c r="BX38" s="639">
        <v>7.7431000000000001</v>
      </c>
      <c r="BY38" s="639" t="s">
        <v>102</v>
      </c>
      <c r="BZ38" s="644">
        <v>29.3171</v>
      </c>
      <c r="CA38" s="644">
        <v>14.742100000000001</v>
      </c>
      <c r="CB38" s="640">
        <v>18.579799999999999</v>
      </c>
      <c r="CD38" s="851" t="s">
        <v>812</v>
      </c>
      <c r="CE38" s="639" t="s">
        <v>102</v>
      </c>
      <c r="CF38" s="639" t="s">
        <v>102</v>
      </c>
      <c r="CG38" s="639" t="s">
        <v>102</v>
      </c>
      <c r="CH38" s="639">
        <v>0</v>
      </c>
      <c r="CI38" s="639">
        <v>0</v>
      </c>
      <c r="CJ38" s="639">
        <v>0</v>
      </c>
      <c r="CK38" s="639">
        <v>0.65400000000000003</v>
      </c>
      <c r="CL38" s="639">
        <v>0</v>
      </c>
      <c r="CM38" s="639">
        <v>17.348600000000001</v>
      </c>
      <c r="CN38" s="639">
        <v>2.0390000000000001</v>
      </c>
      <c r="CO38" s="639" t="s">
        <v>102</v>
      </c>
      <c r="CP38" s="644">
        <v>0.43269999999999997</v>
      </c>
      <c r="CQ38" s="644">
        <v>4.2397999999999998</v>
      </c>
      <c r="CR38" s="640">
        <v>3.0110999999999999</v>
      </c>
      <c r="CU38" s="618"/>
      <c r="CV38" s="851" t="s">
        <v>812</v>
      </c>
      <c r="CW38" s="639" t="s">
        <v>102</v>
      </c>
      <c r="CX38" s="639" t="s">
        <v>102</v>
      </c>
      <c r="CY38" s="639" t="s">
        <v>102</v>
      </c>
      <c r="CZ38" s="639">
        <v>6.6E-3</v>
      </c>
      <c r="DA38" s="639">
        <v>0</v>
      </c>
      <c r="DB38" s="639">
        <v>1.3547</v>
      </c>
      <c r="DC38" s="639">
        <v>22.46</v>
      </c>
      <c r="DD38" s="639">
        <v>3.6900000000000002E-2</v>
      </c>
      <c r="DE38" s="639">
        <v>33.682200000000002</v>
      </c>
      <c r="DF38" s="639">
        <v>32.526000000000003</v>
      </c>
      <c r="DG38" s="639" t="s">
        <v>102</v>
      </c>
      <c r="DH38" s="644">
        <v>15.1317</v>
      </c>
      <c r="DI38" s="644">
        <v>17.441700000000001</v>
      </c>
      <c r="DJ38" s="640">
        <v>16.696200000000001</v>
      </c>
    </row>
    <row r="39" spans="2:114" s="465" customFormat="1" ht="15.75" customHeight="1" x14ac:dyDescent="0.25">
      <c r="B39" s="850" t="s">
        <v>813</v>
      </c>
      <c r="C39" s="619" t="s">
        <v>102</v>
      </c>
      <c r="D39" s="619">
        <v>1902.6321</v>
      </c>
      <c r="E39" s="619">
        <v>1607.8762999999999</v>
      </c>
      <c r="F39" s="619">
        <v>571.08410000000003</v>
      </c>
      <c r="G39" s="619">
        <v>603.68359999999996</v>
      </c>
      <c r="H39" s="619">
        <v>666.13969999999995</v>
      </c>
      <c r="I39" s="619">
        <v>522.38369999999998</v>
      </c>
      <c r="J39" s="619">
        <v>290.5378</v>
      </c>
      <c r="K39" s="619">
        <v>419.35730000000001</v>
      </c>
      <c r="L39" s="619">
        <v>434.52719999999999</v>
      </c>
      <c r="M39" s="619" t="s">
        <v>102</v>
      </c>
      <c r="N39" s="620">
        <v>567.6789</v>
      </c>
      <c r="O39" s="620">
        <v>406.50880000000001</v>
      </c>
      <c r="P39" s="621">
        <v>437.19369999999998</v>
      </c>
      <c r="R39" s="850" t="s">
        <v>813</v>
      </c>
      <c r="S39" s="619" t="s">
        <v>102</v>
      </c>
      <c r="T39" s="619">
        <v>1902.6321</v>
      </c>
      <c r="U39" s="619">
        <v>1602.4679000000001</v>
      </c>
      <c r="V39" s="619">
        <v>535.63530000000003</v>
      </c>
      <c r="W39" s="619">
        <v>570.42719999999997</v>
      </c>
      <c r="X39" s="619">
        <v>638.6259</v>
      </c>
      <c r="Y39" s="619">
        <v>506.56569999999999</v>
      </c>
      <c r="Z39" s="619">
        <v>258.99990000000003</v>
      </c>
      <c r="AA39" s="619">
        <v>363.81330000000003</v>
      </c>
      <c r="AB39" s="619">
        <v>378.86619999999999</v>
      </c>
      <c r="AC39" s="619" t="s">
        <v>102</v>
      </c>
      <c r="AD39" s="620">
        <v>545.8614</v>
      </c>
      <c r="AE39" s="620">
        <v>354.13170000000002</v>
      </c>
      <c r="AF39" s="621">
        <v>390.63479999999998</v>
      </c>
      <c r="AH39" s="850" t="s">
        <v>813</v>
      </c>
      <c r="AI39" s="619" t="s">
        <v>102</v>
      </c>
      <c r="AJ39" s="619">
        <v>1902.6321</v>
      </c>
      <c r="AK39" s="619">
        <v>1602.4679000000001</v>
      </c>
      <c r="AL39" s="619">
        <v>528.11969999999997</v>
      </c>
      <c r="AM39" s="619">
        <v>526.44809999999995</v>
      </c>
      <c r="AN39" s="619">
        <v>638.6259</v>
      </c>
      <c r="AO39" s="619">
        <v>505.39460000000003</v>
      </c>
      <c r="AP39" s="619">
        <v>258.91629999999998</v>
      </c>
      <c r="AQ39" s="619">
        <v>355.14490000000001</v>
      </c>
      <c r="AR39" s="619">
        <v>375.12959999999998</v>
      </c>
      <c r="AS39" s="619" t="s">
        <v>102</v>
      </c>
      <c r="AT39" s="620">
        <v>536.62829999999997</v>
      </c>
      <c r="AU39" s="620">
        <v>348.01389999999998</v>
      </c>
      <c r="AV39" s="621">
        <v>383.92380000000003</v>
      </c>
      <c r="AX39" s="850" t="s">
        <v>813</v>
      </c>
      <c r="AY39" s="637" t="s">
        <v>102</v>
      </c>
      <c r="AZ39" s="619">
        <v>1902.6321</v>
      </c>
      <c r="BA39" s="619">
        <v>1602.4679000000001</v>
      </c>
      <c r="BB39" s="619">
        <v>528.11969999999997</v>
      </c>
      <c r="BC39" s="619">
        <v>526.44809999999995</v>
      </c>
      <c r="BD39" s="619">
        <v>638.6259</v>
      </c>
      <c r="BE39" s="619">
        <v>505.39460000000003</v>
      </c>
      <c r="BF39" s="619">
        <v>259.4427</v>
      </c>
      <c r="BG39" s="619">
        <v>360.31819999999999</v>
      </c>
      <c r="BH39" s="619">
        <v>378.1651</v>
      </c>
      <c r="BI39" s="619" t="s">
        <v>102</v>
      </c>
      <c r="BJ39" s="620">
        <v>536.62829999999997</v>
      </c>
      <c r="BK39" s="620">
        <v>351.95819999999998</v>
      </c>
      <c r="BL39" s="621">
        <v>387.11720000000003</v>
      </c>
      <c r="BN39" s="850" t="s">
        <v>813</v>
      </c>
      <c r="BO39" s="637" t="s">
        <v>102</v>
      </c>
      <c r="BP39" s="637">
        <v>34.230800000000002</v>
      </c>
      <c r="BQ39" s="637">
        <v>23.0139</v>
      </c>
      <c r="BR39" s="637">
        <v>36.590800000000002</v>
      </c>
      <c r="BS39" s="637">
        <v>21.883700000000001</v>
      </c>
      <c r="BT39" s="637">
        <v>48.613199999999999</v>
      </c>
      <c r="BU39" s="637">
        <v>39.123800000000003</v>
      </c>
      <c r="BV39" s="637">
        <v>22.166799999999999</v>
      </c>
      <c r="BW39" s="637">
        <v>28.079699999999999</v>
      </c>
      <c r="BX39" s="637">
        <v>25.0185</v>
      </c>
      <c r="BY39" s="637" t="s">
        <v>102</v>
      </c>
      <c r="BZ39" s="643">
        <v>34.175699999999999</v>
      </c>
      <c r="CA39" s="643">
        <v>26.398299999999999</v>
      </c>
      <c r="CB39" s="638">
        <v>28.085100000000001</v>
      </c>
      <c r="CD39" s="850" t="s">
        <v>813</v>
      </c>
      <c r="CE39" s="637" t="s">
        <v>102</v>
      </c>
      <c r="CF39" s="637">
        <v>0</v>
      </c>
      <c r="CG39" s="637" t="s">
        <v>102</v>
      </c>
      <c r="CH39" s="637" t="s">
        <v>102</v>
      </c>
      <c r="CI39" s="637">
        <v>6.9382000000000001</v>
      </c>
      <c r="CJ39" s="637" t="s">
        <v>102</v>
      </c>
      <c r="CK39" s="637">
        <v>0.21129999999999999</v>
      </c>
      <c r="CL39" s="637">
        <v>0</v>
      </c>
      <c r="CM39" s="637">
        <v>0.15260000000000001</v>
      </c>
      <c r="CN39" s="637">
        <v>3.3000000000000002E-2</v>
      </c>
      <c r="CO39" s="637" t="s">
        <v>102</v>
      </c>
      <c r="CP39" s="643">
        <v>1.4091</v>
      </c>
      <c r="CQ39" s="643">
        <v>0.1016</v>
      </c>
      <c r="CR39" s="638">
        <v>0.42480000000000001</v>
      </c>
      <c r="CU39" s="618"/>
      <c r="CV39" s="850" t="s">
        <v>813</v>
      </c>
      <c r="CW39" s="637" t="s">
        <v>102</v>
      </c>
      <c r="CX39" s="637">
        <v>0</v>
      </c>
      <c r="CY39" s="637">
        <v>0</v>
      </c>
      <c r="CZ39" s="637">
        <v>5.3800000000000001E-2</v>
      </c>
      <c r="DA39" s="637">
        <v>0</v>
      </c>
      <c r="DB39" s="637">
        <v>0</v>
      </c>
      <c r="DC39" s="637">
        <v>1.04E-2</v>
      </c>
      <c r="DD39" s="637">
        <v>0</v>
      </c>
      <c r="DE39" s="637">
        <v>10.8444</v>
      </c>
      <c r="DF39" s="637">
        <v>0</v>
      </c>
      <c r="DG39" s="637" t="s">
        <v>102</v>
      </c>
      <c r="DH39" s="643">
        <v>1.1900000000000001E-2</v>
      </c>
      <c r="DI39" s="643">
        <v>6.5063000000000004</v>
      </c>
      <c r="DJ39" s="638">
        <v>4.9008000000000003</v>
      </c>
    </row>
    <row r="40" spans="2:114" s="465" customFormat="1" ht="15.75" customHeight="1" x14ac:dyDescent="0.25">
      <c r="B40" s="851" t="s">
        <v>814</v>
      </c>
      <c r="C40" s="623" t="s">
        <v>102</v>
      </c>
      <c r="D40" s="623" t="s">
        <v>102</v>
      </c>
      <c r="E40" s="623" t="s">
        <v>102</v>
      </c>
      <c r="F40" s="623" t="s">
        <v>102</v>
      </c>
      <c r="G40" s="623" t="s">
        <v>102</v>
      </c>
      <c r="H40" s="623" t="s">
        <v>102</v>
      </c>
      <c r="I40" s="623">
        <v>1553.0224000000001</v>
      </c>
      <c r="J40" s="623">
        <v>888.80119999999999</v>
      </c>
      <c r="K40" s="623">
        <v>441.80439999999999</v>
      </c>
      <c r="L40" s="623">
        <v>757.93970000000002</v>
      </c>
      <c r="M40" s="623">
        <v>548.45209999999997</v>
      </c>
      <c r="N40" s="624">
        <v>1553.0224000000001</v>
      </c>
      <c r="O40" s="624">
        <v>609.59180000000003</v>
      </c>
      <c r="P40" s="609">
        <v>658.75609999999995</v>
      </c>
      <c r="R40" s="851" t="s">
        <v>814</v>
      </c>
      <c r="S40" s="623" t="s">
        <v>102</v>
      </c>
      <c r="T40" s="623" t="s">
        <v>102</v>
      </c>
      <c r="U40" s="623" t="s">
        <v>102</v>
      </c>
      <c r="V40" s="623" t="s">
        <v>102</v>
      </c>
      <c r="W40" s="623" t="s">
        <v>102</v>
      </c>
      <c r="X40" s="623" t="s">
        <v>102</v>
      </c>
      <c r="Y40" s="623">
        <v>1441.8615</v>
      </c>
      <c r="Z40" s="623">
        <v>801.84400000000005</v>
      </c>
      <c r="AA40" s="623">
        <v>333.50420000000003</v>
      </c>
      <c r="AB40" s="623">
        <v>609.69979999999998</v>
      </c>
      <c r="AC40" s="623">
        <v>462.21289999999999</v>
      </c>
      <c r="AD40" s="624">
        <v>1441.8615</v>
      </c>
      <c r="AE40" s="624">
        <v>496.12810000000002</v>
      </c>
      <c r="AF40" s="609">
        <v>545.41240000000005</v>
      </c>
      <c r="AH40" s="851" t="s">
        <v>814</v>
      </c>
      <c r="AI40" s="623" t="s">
        <v>102</v>
      </c>
      <c r="AJ40" s="623" t="s">
        <v>102</v>
      </c>
      <c r="AK40" s="623" t="s">
        <v>102</v>
      </c>
      <c r="AL40" s="623" t="s">
        <v>102</v>
      </c>
      <c r="AM40" s="623" t="s">
        <v>102</v>
      </c>
      <c r="AN40" s="623" t="s">
        <v>102</v>
      </c>
      <c r="AO40" s="623">
        <v>1393.5326</v>
      </c>
      <c r="AP40" s="623">
        <v>761.14430000000004</v>
      </c>
      <c r="AQ40" s="623">
        <v>298.45710000000003</v>
      </c>
      <c r="AR40" s="623">
        <v>572.34730000000002</v>
      </c>
      <c r="AS40" s="623">
        <v>409.93079999999998</v>
      </c>
      <c r="AT40" s="624">
        <v>1393.5326</v>
      </c>
      <c r="AU40" s="624">
        <v>454.53379999999999</v>
      </c>
      <c r="AV40" s="609">
        <v>503.46719999999999</v>
      </c>
      <c r="AX40" s="851" t="s">
        <v>814</v>
      </c>
      <c r="AY40" s="639" t="s">
        <v>102</v>
      </c>
      <c r="AZ40" s="623" t="s">
        <v>102</v>
      </c>
      <c r="BA40" s="623" t="s">
        <v>102</v>
      </c>
      <c r="BB40" s="623" t="s">
        <v>102</v>
      </c>
      <c r="BC40" s="623" t="s">
        <v>102</v>
      </c>
      <c r="BD40" s="623" t="s">
        <v>102</v>
      </c>
      <c r="BE40" s="623">
        <v>1467.1695</v>
      </c>
      <c r="BF40" s="623">
        <v>789.7989</v>
      </c>
      <c r="BG40" s="623">
        <v>317.21890000000002</v>
      </c>
      <c r="BH40" s="623">
        <v>575.58849999999995</v>
      </c>
      <c r="BI40" s="623">
        <v>414.54489999999998</v>
      </c>
      <c r="BJ40" s="624">
        <v>1467.1695</v>
      </c>
      <c r="BK40" s="624">
        <v>464.2457</v>
      </c>
      <c r="BL40" s="609">
        <v>516.51030000000003</v>
      </c>
      <c r="BN40" s="851" t="s">
        <v>814</v>
      </c>
      <c r="BO40" s="639" t="s">
        <v>102</v>
      </c>
      <c r="BP40" s="639" t="s">
        <v>102</v>
      </c>
      <c r="BQ40" s="639" t="s">
        <v>102</v>
      </c>
      <c r="BR40" s="639" t="s">
        <v>102</v>
      </c>
      <c r="BS40" s="639" t="s">
        <v>102</v>
      </c>
      <c r="BT40" s="639" t="s">
        <v>102</v>
      </c>
      <c r="BU40" s="639">
        <v>74.584800000000001</v>
      </c>
      <c r="BV40" s="639">
        <v>49.953699999999998</v>
      </c>
      <c r="BW40" s="639">
        <v>18.856100000000001</v>
      </c>
      <c r="BX40" s="639">
        <v>36.388300000000001</v>
      </c>
      <c r="BY40" s="639">
        <v>25.3111</v>
      </c>
      <c r="BZ40" s="644">
        <v>74.584800000000001</v>
      </c>
      <c r="CA40" s="644">
        <v>28.513100000000001</v>
      </c>
      <c r="CB40" s="640">
        <v>31.3826</v>
      </c>
      <c r="CD40" s="851" t="s">
        <v>814</v>
      </c>
      <c r="CE40" s="639" t="s">
        <v>102</v>
      </c>
      <c r="CF40" s="639" t="s">
        <v>102</v>
      </c>
      <c r="CG40" s="639" t="s">
        <v>102</v>
      </c>
      <c r="CH40" s="639" t="s">
        <v>102</v>
      </c>
      <c r="CI40" s="639" t="s">
        <v>102</v>
      </c>
      <c r="CJ40" s="639" t="s">
        <v>102</v>
      </c>
      <c r="CK40" s="639">
        <v>0</v>
      </c>
      <c r="CL40" s="639">
        <v>0.27639999999999998</v>
      </c>
      <c r="CM40" s="639">
        <v>2.7662</v>
      </c>
      <c r="CN40" s="639">
        <v>0.52969999999999995</v>
      </c>
      <c r="CO40" s="639">
        <v>7.6571999999999996</v>
      </c>
      <c r="CP40" s="644">
        <v>0</v>
      </c>
      <c r="CQ40" s="644">
        <v>2.9876</v>
      </c>
      <c r="CR40" s="640">
        <v>2.6206</v>
      </c>
      <c r="CU40" s="618"/>
      <c r="CV40" s="851" t="s">
        <v>814</v>
      </c>
      <c r="CW40" s="639" t="s">
        <v>102</v>
      </c>
      <c r="CX40" s="639" t="s">
        <v>102</v>
      </c>
      <c r="CY40" s="639" t="s">
        <v>102</v>
      </c>
      <c r="CZ40" s="639" t="s">
        <v>102</v>
      </c>
      <c r="DA40" s="639" t="s">
        <v>102</v>
      </c>
      <c r="DB40" s="639" t="s">
        <v>102</v>
      </c>
      <c r="DC40" s="639">
        <v>26.1647</v>
      </c>
      <c r="DD40" s="639">
        <v>9.8725000000000005</v>
      </c>
      <c r="DE40" s="639">
        <v>17.819099999999999</v>
      </c>
      <c r="DF40" s="639">
        <v>28.002800000000001</v>
      </c>
      <c r="DG40" s="639">
        <v>19.0825</v>
      </c>
      <c r="DH40" s="644">
        <v>26.1647</v>
      </c>
      <c r="DI40" s="644">
        <v>21.711099999999998</v>
      </c>
      <c r="DJ40" s="640">
        <v>22.258199999999999</v>
      </c>
    </row>
    <row r="41" spans="2:114" s="465" customFormat="1" ht="15.75" customHeight="1" x14ac:dyDescent="0.25">
      <c r="B41" s="850" t="s">
        <v>815</v>
      </c>
      <c r="C41" s="619" t="s">
        <v>102</v>
      </c>
      <c r="D41" s="619" t="s">
        <v>102</v>
      </c>
      <c r="E41" s="619" t="s">
        <v>102</v>
      </c>
      <c r="F41" s="619" t="s">
        <v>102</v>
      </c>
      <c r="G41" s="619" t="s">
        <v>102</v>
      </c>
      <c r="H41" s="619" t="s">
        <v>102</v>
      </c>
      <c r="I41" s="619">
        <v>883.76710000000003</v>
      </c>
      <c r="J41" s="619">
        <v>683.29870000000005</v>
      </c>
      <c r="K41" s="619">
        <v>679.755</v>
      </c>
      <c r="L41" s="619">
        <v>540.27149999999995</v>
      </c>
      <c r="M41" s="619" t="s">
        <v>102</v>
      </c>
      <c r="N41" s="620">
        <v>883.76710000000003</v>
      </c>
      <c r="O41" s="620">
        <v>633.72180000000003</v>
      </c>
      <c r="P41" s="621">
        <v>681.30359999999996</v>
      </c>
      <c r="R41" s="850" t="s">
        <v>815</v>
      </c>
      <c r="S41" s="619" t="s">
        <v>102</v>
      </c>
      <c r="T41" s="619" t="s">
        <v>102</v>
      </c>
      <c r="U41" s="619" t="s">
        <v>102</v>
      </c>
      <c r="V41" s="619" t="s">
        <v>102</v>
      </c>
      <c r="W41" s="619" t="s">
        <v>102</v>
      </c>
      <c r="X41" s="619" t="s">
        <v>102</v>
      </c>
      <c r="Y41" s="619">
        <v>861.65210000000002</v>
      </c>
      <c r="Z41" s="619">
        <v>663.64639999999997</v>
      </c>
      <c r="AA41" s="619">
        <v>662.87909999999999</v>
      </c>
      <c r="AB41" s="619">
        <v>520.02670000000001</v>
      </c>
      <c r="AC41" s="619" t="s">
        <v>102</v>
      </c>
      <c r="AD41" s="620">
        <v>861.65210000000002</v>
      </c>
      <c r="AE41" s="620">
        <v>614.29359999999997</v>
      </c>
      <c r="AF41" s="621">
        <v>661.36410000000001</v>
      </c>
      <c r="AH41" s="850" t="s">
        <v>815</v>
      </c>
      <c r="AI41" s="619" t="s">
        <v>102</v>
      </c>
      <c r="AJ41" s="619" t="s">
        <v>102</v>
      </c>
      <c r="AK41" s="619" t="s">
        <v>102</v>
      </c>
      <c r="AL41" s="619" t="s">
        <v>102</v>
      </c>
      <c r="AM41" s="619" t="s">
        <v>102</v>
      </c>
      <c r="AN41" s="619" t="s">
        <v>102</v>
      </c>
      <c r="AO41" s="619">
        <v>858.77030000000002</v>
      </c>
      <c r="AP41" s="619">
        <v>662.61789999999996</v>
      </c>
      <c r="AQ41" s="619">
        <v>653.62009999999998</v>
      </c>
      <c r="AR41" s="619">
        <v>478.11599999999999</v>
      </c>
      <c r="AS41" s="619" t="s">
        <v>102</v>
      </c>
      <c r="AT41" s="620">
        <v>858.77030000000002</v>
      </c>
      <c r="AU41" s="620">
        <v>597.98379999999997</v>
      </c>
      <c r="AV41" s="621">
        <v>647.60950000000003</v>
      </c>
      <c r="AX41" s="850" t="s">
        <v>815</v>
      </c>
      <c r="AY41" s="637" t="s">
        <v>102</v>
      </c>
      <c r="AZ41" s="619" t="s">
        <v>102</v>
      </c>
      <c r="BA41" s="619" t="s">
        <v>102</v>
      </c>
      <c r="BB41" s="619" t="s">
        <v>102</v>
      </c>
      <c r="BC41" s="619" t="s">
        <v>102</v>
      </c>
      <c r="BD41" s="619" t="s">
        <v>102</v>
      </c>
      <c r="BE41" s="619">
        <v>858.77030000000002</v>
      </c>
      <c r="BF41" s="619">
        <v>662.61789999999996</v>
      </c>
      <c r="BG41" s="619">
        <v>653.62009999999998</v>
      </c>
      <c r="BH41" s="619">
        <v>478.11599999999999</v>
      </c>
      <c r="BI41" s="619" t="s">
        <v>102</v>
      </c>
      <c r="BJ41" s="620">
        <v>858.77030000000002</v>
      </c>
      <c r="BK41" s="620">
        <v>597.98379999999997</v>
      </c>
      <c r="BL41" s="621">
        <v>647.60950000000003</v>
      </c>
      <c r="BN41" s="850" t="s">
        <v>815</v>
      </c>
      <c r="BO41" s="637" t="s">
        <v>102</v>
      </c>
      <c r="BP41" s="637" t="s">
        <v>102</v>
      </c>
      <c r="BQ41" s="637" t="s">
        <v>102</v>
      </c>
      <c r="BR41" s="637" t="s">
        <v>102</v>
      </c>
      <c r="BS41" s="637" t="s">
        <v>102</v>
      </c>
      <c r="BT41" s="637" t="s">
        <v>102</v>
      </c>
      <c r="BU41" s="637">
        <v>77.5261</v>
      </c>
      <c r="BV41" s="637">
        <v>67.729200000000006</v>
      </c>
      <c r="BW41" s="637">
        <v>78.625100000000003</v>
      </c>
      <c r="BX41" s="637">
        <v>53.495100000000001</v>
      </c>
      <c r="BY41" s="637" t="s">
        <v>102</v>
      </c>
      <c r="BZ41" s="643">
        <v>77.5261</v>
      </c>
      <c r="CA41" s="643">
        <v>64.527000000000001</v>
      </c>
      <c r="CB41" s="638">
        <v>67.377799999999993</v>
      </c>
      <c r="CD41" s="850" t="s">
        <v>815</v>
      </c>
      <c r="CE41" s="637" t="s">
        <v>102</v>
      </c>
      <c r="CF41" s="637" t="s">
        <v>102</v>
      </c>
      <c r="CG41" s="637" t="s">
        <v>102</v>
      </c>
      <c r="CH41" s="637" t="s">
        <v>102</v>
      </c>
      <c r="CI41" s="637" t="s">
        <v>102</v>
      </c>
      <c r="CJ41" s="637" t="s">
        <v>102</v>
      </c>
      <c r="CK41" s="637">
        <v>0.11310000000000001</v>
      </c>
      <c r="CL41" s="637">
        <v>0.15049999999999999</v>
      </c>
      <c r="CM41" s="637" t="s">
        <v>102</v>
      </c>
      <c r="CN41" s="637">
        <v>2.5364</v>
      </c>
      <c r="CO41" s="637" t="s">
        <v>102</v>
      </c>
      <c r="CP41" s="643">
        <v>0.11310000000000001</v>
      </c>
      <c r="CQ41" s="643">
        <v>0.82299999999999995</v>
      </c>
      <c r="CR41" s="638">
        <v>0.64780000000000004</v>
      </c>
      <c r="CU41" s="618"/>
      <c r="CV41" s="850" t="s">
        <v>815</v>
      </c>
      <c r="CW41" s="637" t="s">
        <v>102</v>
      </c>
      <c r="CX41" s="637" t="s">
        <v>102</v>
      </c>
      <c r="CY41" s="637" t="s">
        <v>102</v>
      </c>
      <c r="CZ41" s="637" t="s">
        <v>102</v>
      </c>
      <c r="DA41" s="637" t="s">
        <v>102</v>
      </c>
      <c r="DB41" s="637" t="s">
        <v>102</v>
      </c>
      <c r="DC41" s="637">
        <v>12.3996</v>
      </c>
      <c r="DD41" s="637">
        <v>5.5279999999999996</v>
      </c>
      <c r="DE41" s="637">
        <v>0</v>
      </c>
      <c r="DF41" s="637">
        <v>3.8046000000000002</v>
      </c>
      <c r="DG41" s="637" t="s">
        <v>102</v>
      </c>
      <c r="DH41" s="643">
        <v>12.3996</v>
      </c>
      <c r="DI41" s="643">
        <v>4.1120000000000001</v>
      </c>
      <c r="DJ41" s="638">
        <v>6.1577000000000002</v>
      </c>
    </row>
    <row r="42" spans="2:114" s="571" customFormat="1" ht="15.75" customHeight="1" x14ac:dyDescent="0.25">
      <c r="B42" s="980" t="s">
        <v>969</v>
      </c>
      <c r="C42" s="981"/>
      <c r="D42" s="981"/>
      <c r="E42" s="981"/>
      <c r="F42" s="981"/>
      <c r="G42" s="981"/>
      <c r="H42" s="981"/>
      <c r="I42" s="981"/>
      <c r="J42" s="981"/>
      <c r="K42" s="981"/>
      <c r="L42" s="981"/>
      <c r="M42" s="981"/>
      <c r="N42" s="982"/>
      <c r="O42" s="982"/>
      <c r="P42" s="983"/>
      <c r="R42" s="980" t="s">
        <v>969</v>
      </c>
      <c r="S42" s="981"/>
      <c r="T42" s="981"/>
      <c r="U42" s="981"/>
      <c r="V42" s="981"/>
      <c r="W42" s="981"/>
      <c r="X42" s="981"/>
      <c r="Y42" s="981"/>
      <c r="Z42" s="981"/>
      <c r="AA42" s="981"/>
      <c r="AB42" s="981"/>
      <c r="AC42" s="981"/>
      <c r="AD42" s="982"/>
      <c r="AE42" s="982"/>
      <c r="AF42" s="983"/>
      <c r="AH42" s="980" t="s">
        <v>969</v>
      </c>
      <c r="AI42" s="981"/>
      <c r="AJ42" s="981"/>
      <c r="AK42" s="981"/>
      <c r="AL42" s="981"/>
      <c r="AM42" s="981"/>
      <c r="AN42" s="981"/>
      <c r="AO42" s="981"/>
      <c r="AP42" s="981"/>
      <c r="AQ42" s="981"/>
      <c r="AR42" s="981"/>
      <c r="AS42" s="981"/>
      <c r="AT42" s="982"/>
      <c r="AU42" s="982"/>
      <c r="AV42" s="983"/>
      <c r="AX42" s="980" t="s">
        <v>969</v>
      </c>
      <c r="AY42" s="981"/>
      <c r="AZ42" s="981"/>
      <c r="BA42" s="981"/>
      <c r="BB42" s="981"/>
      <c r="BC42" s="981"/>
      <c r="BD42" s="981"/>
      <c r="BE42" s="981"/>
      <c r="BF42" s="981"/>
      <c r="BG42" s="981"/>
      <c r="BH42" s="981"/>
      <c r="BI42" s="981"/>
      <c r="BJ42" s="982"/>
      <c r="BK42" s="982"/>
      <c r="BL42" s="983"/>
      <c r="BN42" s="980" t="s">
        <v>969</v>
      </c>
      <c r="BO42" s="985"/>
      <c r="BP42" s="985"/>
      <c r="BQ42" s="985"/>
      <c r="BR42" s="985"/>
      <c r="BS42" s="985"/>
      <c r="BT42" s="985"/>
      <c r="BU42" s="985"/>
      <c r="BV42" s="985"/>
      <c r="BW42" s="985"/>
      <c r="BX42" s="985"/>
      <c r="BY42" s="985"/>
      <c r="BZ42" s="986"/>
      <c r="CA42" s="986"/>
      <c r="CB42" s="987"/>
      <c r="CD42" s="980" t="s">
        <v>969</v>
      </c>
      <c r="CE42" s="985"/>
      <c r="CF42" s="985"/>
      <c r="CG42" s="985"/>
      <c r="CH42" s="985"/>
      <c r="CI42" s="985"/>
      <c r="CJ42" s="985"/>
      <c r="CK42" s="985"/>
      <c r="CL42" s="985"/>
      <c r="CM42" s="985"/>
      <c r="CN42" s="985"/>
      <c r="CO42" s="985"/>
      <c r="CP42" s="986"/>
      <c r="CQ42" s="986"/>
      <c r="CR42" s="987"/>
      <c r="CU42" s="622" t="s">
        <v>61</v>
      </c>
      <c r="CV42" s="980" t="s">
        <v>969</v>
      </c>
      <c r="CW42" s="985"/>
      <c r="CX42" s="985"/>
      <c r="CY42" s="985"/>
      <c r="CZ42" s="985"/>
      <c r="DA42" s="985"/>
      <c r="DB42" s="985"/>
      <c r="DC42" s="985"/>
      <c r="DD42" s="985"/>
      <c r="DE42" s="985"/>
      <c r="DF42" s="985"/>
      <c r="DG42" s="985"/>
      <c r="DH42" s="986"/>
      <c r="DI42" s="986"/>
      <c r="DJ42" s="987"/>
    </row>
    <row r="43" spans="2:114" s="465" customFormat="1" ht="15.75" customHeight="1" x14ac:dyDescent="0.25">
      <c r="B43" s="852" t="s">
        <v>502</v>
      </c>
      <c r="C43" s="853">
        <v>297.8125</v>
      </c>
      <c r="D43" s="853">
        <v>802.31889999999999</v>
      </c>
      <c r="E43" s="853">
        <v>418.964</v>
      </c>
      <c r="F43" s="853">
        <v>397.73779999999999</v>
      </c>
      <c r="G43" s="853">
        <v>389.28429999999997</v>
      </c>
      <c r="H43" s="853">
        <v>388.4966</v>
      </c>
      <c r="I43" s="853">
        <v>391.39240000000001</v>
      </c>
      <c r="J43" s="853">
        <v>412.8064</v>
      </c>
      <c r="K43" s="853">
        <v>456.57440000000003</v>
      </c>
      <c r="L43" s="853">
        <v>576.42700000000002</v>
      </c>
      <c r="M43" s="853">
        <v>551.50440000000003</v>
      </c>
      <c r="N43" s="854">
        <v>392.75510000000003</v>
      </c>
      <c r="O43" s="854">
        <v>517.21860000000004</v>
      </c>
      <c r="P43" s="855">
        <v>498.18889999999999</v>
      </c>
      <c r="R43" s="852" t="s">
        <v>502</v>
      </c>
      <c r="S43" s="853">
        <v>270.45949999999999</v>
      </c>
      <c r="T43" s="853">
        <v>706.07460000000003</v>
      </c>
      <c r="U43" s="853">
        <v>359.75459999999998</v>
      </c>
      <c r="V43" s="853">
        <v>338.75799999999998</v>
      </c>
      <c r="W43" s="853">
        <v>331.19630000000001</v>
      </c>
      <c r="X43" s="853">
        <v>333.20179999999999</v>
      </c>
      <c r="Y43" s="853">
        <v>325.62310000000002</v>
      </c>
      <c r="Z43" s="853">
        <v>340.56760000000003</v>
      </c>
      <c r="AA43" s="853">
        <v>366.21030000000002</v>
      </c>
      <c r="AB43" s="853">
        <v>435.62040000000002</v>
      </c>
      <c r="AC43" s="853">
        <v>426.78809999999999</v>
      </c>
      <c r="AD43" s="854">
        <v>330.69799999999998</v>
      </c>
      <c r="AE43" s="854">
        <v>404.05309999999997</v>
      </c>
      <c r="AF43" s="855">
        <v>392.83760000000001</v>
      </c>
      <c r="AH43" s="852" t="s">
        <v>502</v>
      </c>
      <c r="AI43" s="853">
        <v>266.45920000000001</v>
      </c>
      <c r="AJ43" s="853">
        <v>697.36710000000005</v>
      </c>
      <c r="AK43" s="853">
        <v>341.137</v>
      </c>
      <c r="AL43" s="853">
        <v>317.28739999999999</v>
      </c>
      <c r="AM43" s="853">
        <v>306.7783</v>
      </c>
      <c r="AN43" s="853">
        <v>315.1001</v>
      </c>
      <c r="AO43" s="853">
        <v>299.0643</v>
      </c>
      <c r="AP43" s="853">
        <v>313.72919999999999</v>
      </c>
      <c r="AQ43" s="853">
        <v>334.46600000000001</v>
      </c>
      <c r="AR43" s="853">
        <v>386.70240000000001</v>
      </c>
      <c r="AS43" s="853">
        <v>337.73829999999998</v>
      </c>
      <c r="AT43" s="854">
        <v>306.59640000000002</v>
      </c>
      <c r="AU43" s="854">
        <v>341.96449999999999</v>
      </c>
      <c r="AV43" s="855">
        <v>336.55689999999998</v>
      </c>
      <c r="AX43" s="852" t="s">
        <v>502</v>
      </c>
      <c r="AY43" s="853">
        <v>266.45920000000001</v>
      </c>
      <c r="AZ43" s="853">
        <v>697.36710000000005</v>
      </c>
      <c r="BA43" s="853">
        <v>347.44389999999999</v>
      </c>
      <c r="BB43" s="853">
        <v>318.97519999999997</v>
      </c>
      <c r="BC43" s="853">
        <v>308.77089999999998</v>
      </c>
      <c r="BD43" s="853">
        <v>318.92059999999998</v>
      </c>
      <c r="BE43" s="853">
        <v>306.05450000000002</v>
      </c>
      <c r="BF43" s="853">
        <v>320.4744</v>
      </c>
      <c r="BG43" s="853">
        <v>340.1003</v>
      </c>
      <c r="BH43" s="853">
        <v>395.17910000000001</v>
      </c>
      <c r="BI43" s="853">
        <v>344.74200000000002</v>
      </c>
      <c r="BJ43" s="854">
        <v>311.5874</v>
      </c>
      <c r="BK43" s="854">
        <v>348.84640000000002</v>
      </c>
      <c r="BL43" s="855">
        <v>343.14980000000003</v>
      </c>
      <c r="BN43" s="852" t="s">
        <v>502</v>
      </c>
      <c r="BO43" s="887">
        <v>32.996600000000001</v>
      </c>
      <c r="BP43" s="887">
        <v>58.973700000000001</v>
      </c>
      <c r="BQ43" s="887">
        <v>44.648000000000003</v>
      </c>
      <c r="BR43" s="887">
        <v>37.464399999999998</v>
      </c>
      <c r="BS43" s="887">
        <v>31.621099999999998</v>
      </c>
      <c r="BT43" s="887">
        <v>28.476199999999999</v>
      </c>
      <c r="BU43" s="887">
        <v>24.339400000000001</v>
      </c>
      <c r="BV43" s="887">
        <v>22.838799999999999</v>
      </c>
      <c r="BW43" s="887">
        <v>21.337199999999999</v>
      </c>
      <c r="BX43" s="887">
        <v>22.299900000000001</v>
      </c>
      <c r="BY43" s="887">
        <v>17.5959</v>
      </c>
      <c r="BZ43" s="888">
        <v>27.570399999999999</v>
      </c>
      <c r="CA43" s="888">
        <v>19.596599999999999</v>
      </c>
      <c r="CB43" s="889">
        <v>20.4163</v>
      </c>
      <c r="CD43" s="852" t="s">
        <v>502</v>
      </c>
      <c r="CE43" s="887">
        <v>1.3431999999999999</v>
      </c>
      <c r="CF43" s="887">
        <v>1.0852999999999999</v>
      </c>
      <c r="CG43" s="887">
        <v>2.7873999999999999</v>
      </c>
      <c r="CH43" s="887">
        <v>3.7031000000000001</v>
      </c>
      <c r="CI43" s="887">
        <v>4.8415999999999997</v>
      </c>
      <c r="CJ43" s="887">
        <v>3.7490999999999999</v>
      </c>
      <c r="CK43" s="887">
        <v>4.4311999999999996</v>
      </c>
      <c r="CL43" s="887">
        <v>4.4379</v>
      </c>
      <c r="CM43" s="887">
        <v>3.5531000000000001</v>
      </c>
      <c r="CN43" s="887">
        <v>5.5887000000000002</v>
      </c>
      <c r="CO43" s="887">
        <v>13.1425</v>
      </c>
      <c r="CP43" s="888">
        <v>4.2470999999999997</v>
      </c>
      <c r="CQ43" s="888">
        <v>9.0210000000000008</v>
      </c>
      <c r="CR43" s="889">
        <v>8.4456000000000007</v>
      </c>
      <c r="CU43" s="618" t="s">
        <v>62</v>
      </c>
      <c r="CV43" s="852" t="s">
        <v>502</v>
      </c>
      <c r="CW43" s="887">
        <v>0</v>
      </c>
      <c r="CX43" s="887">
        <v>4.8261000000000003</v>
      </c>
      <c r="CY43" s="887">
        <v>7.7510000000000003</v>
      </c>
      <c r="CZ43" s="887">
        <v>14.4687</v>
      </c>
      <c r="DA43" s="887">
        <v>10.5825</v>
      </c>
      <c r="DB43" s="887">
        <v>14.0421</v>
      </c>
      <c r="DC43" s="887">
        <v>16.276800000000001</v>
      </c>
      <c r="DD43" s="887">
        <v>15.955399999999999</v>
      </c>
      <c r="DE43" s="887">
        <v>17.6431</v>
      </c>
      <c r="DF43" s="887">
        <v>22.306799999999999</v>
      </c>
      <c r="DG43" s="887">
        <v>32.9467</v>
      </c>
      <c r="DH43" s="888">
        <v>14.666399999999999</v>
      </c>
      <c r="DI43" s="888">
        <v>26.338000000000001</v>
      </c>
      <c r="DJ43" s="889">
        <v>24.931100000000001</v>
      </c>
    </row>
    <row r="44" spans="2:114" s="571" customFormat="1" ht="15.75" customHeight="1" x14ac:dyDescent="0.25">
      <c r="B44" s="856" t="s">
        <v>472</v>
      </c>
      <c r="C44" s="857">
        <v>962.42470000000003</v>
      </c>
      <c r="D44" s="857">
        <v>566.23789999999997</v>
      </c>
      <c r="E44" s="857">
        <v>434.79989999999998</v>
      </c>
      <c r="F44" s="857">
        <v>404.61180000000002</v>
      </c>
      <c r="G44" s="857">
        <v>428.34230000000002</v>
      </c>
      <c r="H44" s="857">
        <v>442.71230000000003</v>
      </c>
      <c r="I44" s="857">
        <v>492.29539999999997</v>
      </c>
      <c r="J44" s="857">
        <v>491.48219999999998</v>
      </c>
      <c r="K44" s="857">
        <v>519.92510000000004</v>
      </c>
      <c r="L44" s="857">
        <v>614.65520000000004</v>
      </c>
      <c r="M44" s="857">
        <v>497.80169999999998</v>
      </c>
      <c r="N44" s="858">
        <v>444.92489999999998</v>
      </c>
      <c r="O44" s="858">
        <v>533.01160000000004</v>
      </c>
      <c r="P44" s="859">
        <v>493.67430000000002</v>
      </c>
      <c r="R44" s="856" t="s">
        <v>472</v>
      </c>
      <c r="S44" s="857">
        <v>830.57029999999997</v>
      </c>
      <c r="T44" s="857">
        <v>470.98719999999997</v>
      </c>
      <c r="U44" s="857">
        <v>358.24880000000002</v>
      </c>
      <c r="V44" s="857">
        <v>337.12990000000002</v>
      </c>
      <c r="W44" s="857">
        <v>356.80369999999999</v>
      </c>
      <c r="X44" s="857">
        <v>367.12959999999998</v>
      </c>
      <c r="Y44" s="857">
        <v>408.85579999999999</v>
      </c>
      <c r="Z44" s="857">
        <v>404.09219999999999</v>
      </c>
      <c r="AA44" s="857">
        <v>409.4144</v>
      </c>
      <c r="AB44" s="857">
        <v>476.04969999999997</v>
      </c>
      <c r="AC44" s="857">
        <v>386.66399999999999</v>
      </c>
      <c r="AD44" s="858">
        <v>369.87819999999999</v>
      </c>
      <c r="AE44" s="858">
        <v>422.03769999999997</v>
      </c>
      <c r="AF44" s="859">
        <v>398.74459999999999</v>
      </c>
      <c r="AH44" s="856" t="s">
        <v>472</v>
      </c>
      <c r="AI44" s="857">
        <v>787.67660000000001</v>
      </c>
      <c r="AJ44" s="857">
        <v>450.27300000000002</v>
      </c>
      <c r="AK44" s="857">
        <v>330.45209999999997</v>
      </c>
      <c r="AL44" s="857">
        <v>315.93669999999997</v>
      </c>
      <c r="AM44" s="857">
        <v>337.77080000000001</v>
      </c>
      <c r="AN44" s="857">
        <v>345.22539999999998</v>
      </c>
      <c r="AO44" s="857">
        <v>386.2414</v>
      </c>
      <c r="AP44" s="857">
        <v>371.17860000000002</v>
      </c>
      <c r="AQ44" s="857">
        <v>374.38159999999999</v>
      </c>
      <c r="AR44" s="857">
        <v>428.71699999999998</v>
      </c>
      <c r="AS44" s="857">
        <v>345.3623</v>
      </c>
      <c r="AT44" s="858">
        <v>348.22640000000001</v>
      </c>
      <c r="AU44" s="858">
        <v>384.34519999999998</v>
      </c>
      <c r="AV44" s="859">
        <v>368.21550000000002</v>
      </c>
      <c r="AX44" s="856" t="s">
        <v>472</v>
      </c>
      <c r="AY44" s="857">
        <v>803.94029999999998</v>
      </c>
      <c r="AZ44" s="857">
        <v>452.41800000000001</v>
      </c>
      <c r="BA44" s="857">
        <v>337.7928</v>
      </c>
      <c r="BB44" s="857">
        <v>319.66219999999998</v>
      </c>
      <c r="BC44" s="857">
        <v>342.59730000000002</v>
      </c>
      <c r="BD44" s="857">
        <v>350.68529999999998</v>
      </c>
      <c r="BE44" s="857">
        <v>394.80919999999998</v>
      </c>
      <c r="BF44" s="857">
        <v>379.82760000000002</v>
      </c>
      <c r="BG44" s="857">
        <v>385.93700000000001</v>
      </c>
      <c r="BH44" s="857">
        <v>437.31450000000001</v>
      </c>
      <c r="BI44" s="857">
        <v>350.99829999999997</v>
      </c>
      <c r="BJ44" s="858">
        <v>354.07569999999998</v>
      </c>
      <c r="BK44" s="858">
        <v>394.10109999999997</v>
      </c>
      <c r="BL44" s="859">
        <v>376.22680000000003</v>
      </c>
      <c r="BN44" s="856" t="s">
        <v>472</v>
      </c>
      <c r="BO44" s="884">
        <v>50.8628</v>
      </c>
      <c r="BP44" s="884">
        <v>44.3568</v>
      </c>
      <c r="BQ44" s="884">
        <v>41.007899999999999</v>
      </c>
      <c r="BR44" s="884">
        <v>37.503399999999999</v>
      </c>
      <c r="BS44" s="884">
        <v>34.434199999999997</v>
      </c>
      <c r="BT44" s="884">
        <v>30.843599999999999</v>
      </c>
      <c r="BU44" s="884">
        <v>31.057500000000001</v>
      </c>
      <c r="BV44" s="884">
        <v>26.224299999999999</v>
      </c>
      <c r="BW44" s="884">
        <v>24.9283</v>
      </c>
      <c r="BX44" s="884">
        <v>26.780200000000001</v>
      </c>
      <c r="BY44" s="884">
        <v>21.973199999999999</v>
      </c>
      <c r="BZ44" s="885">
        <v>33.7515</v>
      </c>
      <c r="CA44" s="885">
        <v>25.515599999999999</v>
      </c>
      <c r="CB44" s="886">
        <v>28.4314</v>
      </c>
      <c r="CD44" s="856" t="s">
        <v>472</v>
      </c>
      <c r="CE44" s="884">
        <v>1.9192</v>
      </c>
      <c r="CF44" s="884">
        <v>2.3062</v>
      </c>
      <c r="CG44" s="884">
        <v>3.0712000000000002</v>
      </c>
      <c r="CH44" s="884">
        <v>2.8677000000000001</v>
      </c>
      <c r="CI44" s="884">
        <v>2.4415</v>
      </c>
      <c r="CJ44" s="884">
        <v>3.3302999999999998</v>
      </c>
      <c r="CK44" s="884">
        <v>2.6495000000000002</v>
      </c>
      <c r="CL44" s="884">
        <v>4.0549999999999997</v>
      </c>
      <c r="CM44" s="884">
        <v>3.6854</v>
      </c>
      <c r="CN44" s="884">
        <v>2.9502000000000002</v>
      </c>
      <c r="CO44" s="884">
        <v>6.2375999999999996</v>
      </c>
      <c r="CP44" s="885">
        <v>2.7782</v>
      </c>
      <c r="CQ44" s="885">
        <v>3.7219000000000002</v>
      </c>
      <c r="CR44" s="886">
        <v>3.3420999999999998</v>
      </c>
      <c r="CU44" s="622" t="s">
        <v>63</v>
      </c>
      <c r="CV44" s="856" t="s">
        <v>472</v>
      </c>
      <c r="CW44" s="884">
        <v>11.0063</v>
      </c>
      <c r="CX44" s="884">
        <v>15.2224</v>
      </c>
      <c r="CY44" s="884">
        <v>14.452</v>
      </c>
      <c r="CZ44" s="884">
        <v>13.400600000000001</v>
      </c>
      <c r="DA44" s="884">
        <v>12.5847</v>
      </c>
      <c r="DB44" s="884">
        <v>13.0764</v>
      </c>
      <c r="DC44" s="884">
        <v>15.515000000000001</v>
      </c>
      <c r="DD44" s="884">
        <v>16.253699999999998</v>
      </c>
      <c r="DE44" s="884">
        <v>20.954899999999999</v>
      </c>
      <c r="DF44" s="884">
        <v>25.042200000000001</v>
      </c>
      <c r="DG44" s="884">
        <v>12.9017</v>
      </c>
      <c r="DH44" s="885">
        <v>13.972799999999999</v>
      </c>
      <c r="DI44" s="885">
        <v>20.4558</v>
      </c>
      <c r="DJ44" s="886">
        <v>17.846599999999999</v>
      </c>
    </row>
    <row r="45" spans="2:114" s="465" customFormat="1" ht="15.75" customHeight="1" x14ac:dyDescent="0.25">
      <c r="B45" s="865" t="s">
        <v>97</v>
      </c>
      <c r="C45" s="853">
        <v>782.22630000000004</v>
      </c>
      <c r="D45" s="853">
        <v>574.64570000000003</v>
      </c>
      <c r="E45" s="853">
        <v>441.22890000000001</v>
      </c>
      <c r="F45" s="853">
        <v>435.23599999999999</v>
      </c>
      <c r="G45" s="853">
        <v>466.03590000000003</v>
      </c>
      <c r="H45" s="853">
        <v>485.65530000000001</v>
      </c>
      <c r="I45" s="853">
        <v>493.77019999999999</v>
      </c>
      <c r="J45" s="853">
        <v>513.68129999999996</v>
      </c>
      <c r="K45" s="853">
        <v>446.85039999999998</v>
      </c>
      <c r="L45" s="866" t="s">
        <v>102</v>
      </c>
      <c r="M45" s="866" t="s">
        <v>102</v>
      </c>
      <c r="N45" s="854">
        <v>464.50920000000002</v>
      </c>
      <c r="O45" s="854">
        <v>504.46850000000001</v>
      </c>
      <c r="P45" s="855">
        <v>468.76949999999999</v>
      </c>
      <c r="R45" s="865" t="s">
        <v>97</v>
      </c>
      <c r="S45" s="853">
        <v>672.87260000000003</v>
      </c>
      <c r="T45" s="853">
        <v>480.67329999999998</v>
      </c>
      <c r="U45" s="853">
        <v>363.3648</v>
      </c>
      <c r="V45" s="853">
        <v>358.9085</v>
      </c>
      <c r="W45" s="853">
        <v>387.80239999999998</v>
      </c>
      <c r="X45" s="853">
        <v>405.00310000000002</v>
      </c>
      <c r="Y45" s="853">
        <v>402.95260000000002</v>
      </c>
      <c r="Z45" s="853">
        <v>417.80329999999998</v>
      </c>
      <c r="AA45" s="853">
        <v>358.13189999999997</v>
      </c>
      <c r="AB45" s="866" t="s">
        <v>102</v>
      </c>
      <c r="AC45" s="866" t="s">
        <v>102</v>
      </c>
      <c r="AD45" s="854">
        <v>383.79050000000001</v>
      </c>
      <c r="AE45" s="854">
        <v>409.57740000000001</v>
      </c>
      <c r="AF45" s="855">
        <v>386.53980000000001</v>
      </c>
      <c r="AH45" s="865" t="s">
        <v>97</v>
      </c>
      <c r="AI45" s="853">
        <v>636.81470000000002</v>
      </c>
      <c r="AJ45" s="853">
        <v>457.53640000000001</v>
      </c>
      <c r="AK45" s="853">
        <v>341.76830000000001</v>
      </c>
      <c r="AL45" s="853">
        <v>339.34390000000002</v>
      </c>
      <c r="AM45" s="853">
        <v>367.95569999999998</v>
      </c>
      <c r="AN45" s="853">
        <v>381.55549999999999</v>
      </c>
      <c r="AO45" s="853">
        <v>379.44220000000001</v>
      </c>
      <c r="AP45" s="853">
        <v>389.35309999999998</v>
      </c>
      <c r="AQ45" s="853">
        <v>332.60359999999997</v>
      </c>
      <c r="AR45" s="866" t="s">
        <v>102</v>
      </c>
      <c r="AS45" s="866" t="s">
        <v>102</v>
      </c>
      <c r="AT45" s="854">
        <v>362.55970000000002</v>
      </c>
      <c r="AU45" s="854">
        <v>381.53</v>
      </c>
      <c r="AV45" s="855">
        <v>364.5822</v>
      </c>
      <c r="AX45" s="865" t="s">
        <v>97</v>
      </c>
      <c r="AY45" s="853">
        <v>642.94989999999996</v>
      </c>
      <c r="AZ45" s="853">
        <v>460.90039999999999</v>
      </c>
      <c r="BA45" s="853">
        <v>345.78219999999999</v>
      </c>
      <c r="BB45" s="853">
        <v>342.42610000000002</v>
      </c>
      <c r="BC45" s="853">
        <v>372.77789999999999</v>
      </c>
      <c r="BD45" s="853">
        <v>389.84500000000003</v>
      </c>
      <c r="BE45" s="853">
        <v>387.34710000000001</v>
      </c>
      <c r="BF45" s="853">
        <v>399.58550000000002</v>
      </c>
      <c r="BG45" s="853">
        <v>334.49430000000001</v>
      </c>
      <c r="BH45" s="866" t="s">
        <v>102</v>
      </c>
      <c r="BI45" s="866" t="s">
        <v>102</v>
      </c>
      <c r="BJ45" s="854">
        <v>367.52260000000001</v>
      </c>
      <c r="BK45" s="854">
        <v>390.61250000000001</v>
      </c>
      <c r="BL45" s="855">
        <v>369.98430000000002</v>
      </c>
      <c r="BN45" s="865" t="s">
        <v>97</v>
      </c>
      <c r="BO45" s="887">
        <v>41.876100000000001</v>
      </c>
      <c r="BP45" s="887">
        <v>41.925400000000003</v>
      </c>
      <c r="BQ45" s="887">
        <v>38.514600000000002</v>
      </c>
      <c r="BR45" s="887">
        <v>37.761099999999999</v>
      </c>
      <c r="BS45" s="887">
        <v>35.749099999999999</v>
      </c>
      <c r="BT45" s="887">
        <v>32.833599999999997</v>
      </c>
      <c r="BU45" s="887">
        <v>30.634399999999999</v>
      </c>
      <c r="BV45" s="887">
        <v>28.979500000000002</v>
      </c>
      <c r="BW45" s="887">
        <v>23.392099999999999</v>
      </c>
      <c r="BX45" s="890" t="s">
        <v>102</v>
      </c>
      <c r="BY45" s="890" t="s">
        <v>102</v>
      </c>
      <c r="BZ45" s="888">
        <v>35.499400000000001</v>
      </c>
      <c r="CA45" s="888">
        <v>28.184699999999999</v>
      </c>
      <c r="CB45" s="889">
        <v>34.491799999999998</v>
      </c>
      <c r="CD45" s="865" t="s">
        <v>97</v>
      </c>
      <c r="CE45" s="887">
        <v>3.2477999999999998</v>
      </c>
      <c r="CF45" s="887">
        <v>2.6469999999999998</v>
      </c>
      <c r="CG45" s="887">
        <v>2.5602999999999998</v>
      </c>
      <c r="CH45" s="887">
        <v>2.5125999999999999</v>
      </c>
      <c r="CI45" s="887">
        <v>2.492</v>
      </c>
      <c r="CJ45" s="887">
        <v>2.8010000000000002</v>
      </c>
      <c r="CK45" s="887">
        <v>2.7942999999999998</v>
      </c>
      <c r="CL45" s="887">
        <v>2.5960999999999999</v>
      </c>
      <c r="CM45" s="887">
        <v>4.8102</v>
      </c>
      <c r="CN45" s="890" t="s">
        <v>102</v>
      </c>
      <c r="CO45" s="890" t="s">
        <v>102</v>
      </c>
      <c r="CP45" s="888">
        <v>2.6162000000000001</v>
      </c>
      <c r="CQ45" s="888">
        <v>2.8664999999999998</v>
      </c>
      <c r="CR45" s="889">
        <v>2.6448999999999998</v>
      </c>
      <c r="CU45" s="618" t="s">
        <v>64</v>
      </c>
      <c r="CV45" s="865" t="s">
        <v>97</v>
      </c>
      <c r="CW45" s="887">
        <v>13.3062</v>
      </c>
      <c r="CX45" s="887">
        <v>13.924799999999999</v>
      </c>
      <c r="CY45" s="887">
        <v>13.976000000000001</v>
      </c>
      <c r="CZ45" s="887">
        <v>14.773</v>
      </c>
      <c r="DA45" s="887">
        <v>14.1576</v>
      </c>
      <c r="DB45" s="887">
        <v>13.7788</v>
      </c>
      <c r="DC45" s="887">
        <v>15.8378</v>
      </c>
      <c r="DD45" s="887">
        <v>19.023199999999999</v>
      </c>
      <c r="DE45" s="887">
        <v>28.094000000000001</v>
      </c>
      <c r="DF45" s="890" t="s">
        <v>102</v>
      </c>
      <c r="DG45" s="890" t="s">
        <v>102</v>
      </c>
      <c r="DH45" s="888">
        <v>14.609299999999999</v>
      </c>
      <c r="DI45" s="888">
        <v>20.130800000000001</v>
      </c>
      <c r="DJ45" s="889">
        <v>15.242800000000001</v>
      </c>
    </row>
    <row r="46" spans="2:114" s="571" customFormat="1" ht="15.75" customHeight="1" x14ac:dyDescent="0.25">
      <c r="B46" s="860" t="s">
        <v>96</v>
      </c>
      <c r="C46" s="861">
        <v>937.1644</v>
      </c>
      <c r="D46" s="861">
        <v>630.51350000000002</v>
      </c>
      <c r="E46" s="861">
        <v>509.67700000000002</v>
      </c>
      <c r="F46" s="861">
        <v>551.20309999999995</v>
      </c>
      <c r="G46" s="861">
        <v>603.56500000000005</v>
      </c>
      <c r="H46" s="861">
        <v>829.97789999999998</v>
      </c>
      <c r="I46" s="861">
        <v>546.54790000000003</v>
      </c>
      <c r="J46" s="861">
        <v>658.70550000000003</v>
      </c>
      <c r="K46" s="861" t="s">
        <v>102</v>
      </c>
      <c r="L46" s="862" t="s">
        <v>102</v>
      </c>
      <c r="M46" s="862" t="s">
        <v>102</v>
      </c>
      <c r="N46" s="863">
        <v>586.84879999999998</v>
      </c>
      <c r="O46" s="863">
        <v>658.70550000000003</v>
      </c>
      <c r="P46" s="864">
        <v>590.10479999999995</v>
      </c>
      <c r="R46" s="860" t="s">
        <v>96</v>
      </c>
      <c r="S46" s="861">
        <v>820.57500000000005</v>
      </c>
      <c r="T46" s="861">
        <v>532.15769999999998</v>
      </c>
      <c r="U46" s="861">
        <v>424.4391</v>
      </c>
      <c r="V46" s="861">
        <v>462.1259</v>
      </c>
      <c r="W46" s="861">
        <v>500.86649999999997</v>
      </c>
      <c r="X46" s="861">
        <v>715.41549999999995</v>
      </c>
      <c r="Y46" s="861">
        <v>450.11520000000002</v>
      </c>
      <c r="Z46" s="861">
        <v>568.97349999999994</v>
      </c>
      <c r="AA46" s="861" t="s">
        <v>102</v>
      </c>
      <c r="AB46" s="862" t="s">
        <v>102</v>
      </c>
      <c r="AC46" s="862" t="s">
        <v>102</v>
      </c>
      <c r="AD46" s="863">
        <v>492.48739999999998</v>
      </c>
      <c r="AE46" s="863">
        <v>568.97349999999994</v>
      </c>
      <c r="AF46" s="864">
        <v>495.95310000000001</v>
      </c>
      <c r="AH46" s="860" t="s">
        <v>96</v>
      </c>
      <c r="AI46" s="861">
        <v>789.26549999999997</v>
      </c>
      <c r="AJ46" s="861">
        <v>498.12450000000001</v>
      </c>
      <c r="AK46" s="861">
        <v>380.17160000000001</v>
      </c>
      <c r="AL46" s="861">
        <v>427.85340000000002</v>
      </c>
      <c r="AM46" s="861">
        <v>446.21510000000001</v>
      </c>
      <c r="AN46" s="861">
        <v>650.51490000000001</v>
      </c>
      <c r="AO46" s="861">
        <v>390.87830000000002</v>
      </c>
      <c r="AP46" s="861">
        <v>513.25549999999998</v>
      </c>
      <c r="AQ46" s="861" t="s">
        <v>102</v>
      </c>
      <c r="AR46" s="862" t="s">
        <v>102</v>
      </c>
      <c r="AS46" s="862" t="s">
        <v>102</v>
      </c>
      <c r="AT46" s="863">
        <v>448.24919999999997</v>
      </c>
      <c r="AU46" s="863">
        <v>513.25549999999998</v>
      </c>
      <c r="AV46" s="864">
        <v>451.19479999999999</v>
      </c>
      <c r="AX46" s="860" t="s">
        <v>96</v>
      </c>
      <c r="AY46" s="861">
        <v>791.47400000000005</v>
      </c>
      <c r="AZ46" s="861">
        <v>505.73340000000002</v>
      </c>
      <c r="BA46" s="861">
        <v>385.70740000000001</v>
      </c>
      <c r="BB46" s="861">
        <v>432.89760000000001</v>
      </c>
      <c r="BC46" s="861">
        <v>452.68819999999999</v>
      </c>
      <c r="BD46" s="861">
        <v>692.98040000000003</v>
      </c>
      <c r="BE46" s="861">
        <v>404.82420000000002</v>
      </c>
      <c r="BF46" s="861">
        <v>520.88909999999998</v>
      </c>
      <c r="BG46" s="861" t="s">
        <v>102</v>
      </c>
      <c r="BH46" s="862" t="s">
        <v>102</v>
      </c>
      <c r="BI46" s="862" t="s">
        <v>102</v>
      </c>
      <c r="BJ46" s="863">
        <v>457.85070000000002</v>
      </c>
      <c r="BK46" s="863">
        <v>520.88909999999998</v>
      </c>
      <c r="BL46" s="864">
        <v>460.70710000000003</v>
      </c>
      <c r="BN46" s="860" t="s">
        <v>96</v>
      </c>
      <c r="BO46" s="891">
        <v>51.7348</v>
      </c>
      <c r="BP46" s="891">
        <v>46.549500000000002</v>
      </c>
      <c r="BQ46" s="891">
        <v>37.838900000000002</v>
      </c>
      <c r="BR46" s="891">
        <v>35.265099999999997</v>
      </c>
      <c r="BS46" s="891">
        <v>30.120999999999999</v>
      </c>
      <c r="BT46" s="891">
        <v>39.924300000000002</v>
      </c>
      <c r="BU46" s="891">
        <v>25.487400000000001</v>
      </c>
      <c r="BV46" s="891">
        <v>35.183199999999999</v>
      </c>
      <c r="BW46" s="891" t="s">
        <v>102</v>
      </c>
      <c r="BX46" s="892" t="s">
        <v>102</v>
      </c>
      <c r="BY46" s="892" t="s">
        <v>102</v>
      </c>
      <c r="BZ46" s="893">
        <v>35.088799999999999</v>
      </c>
      <c r="CA46" s="893">
        <v>35.183199999999999</v>
      </c>
      <c r="CB46" s="894">
        <v>35.093699999999998</v>
      </c>
      <c r="CD46" s="860" t="s">
        <v>96</v>
      </c>
      <c r="CE46" s="891">
        <v>2.8201000000000001</v>
      </c>
      <c r="CF46" s="891">
        <v>3.6589999999999998</v>
      </c>
      <c r="CG46" s="891">
        <v>5.9352</v>
      </c>
      <c r="CH46" s="891">
        <v>3.448</v>
      </c>
      <c r="CI46" s="891">
        <v>5.3845000000000001</v>
      </c>
      <c r="CJ46" s="891">
        <v>2.0276999999999998</v>
      </c>
      <c r="CK46" s="891">
        <v>6.9512</v>
      </c>
      <c r="CL46" s="891">
        <v>5.1252000000000004</v>
      </c>
      <c r="CM46" s="891" t="s">
        <v>102</v>
      </c>
      <c r="CN46" s="892" t="s">
        <v>102</v>
      </c>
      <c r="CO46" s="892" t="s">
        <v>102</v>
      </c>
      <c r="CP46" s="893">
        <v>4.3345000000000002</v>
      </c>
      <c r="CQ46" s="893">
        <v>5.1252000000000004</v>
      </c>
      <c r="CR46" s="894">
        <v>4.3743999999999996</v>
      </c>
      <c r="CU46" s="622" t="s">
        <v>65</v>
      </c>
      <c r="CV46" s="860" t="s">
        <v>96</v>
      </c>
      <c r="CW46" s="891">
        <v>10.316000000000001</v>
      </c>
      <c r="CX46" s="891">
        <v>10.9815</v>
      </c>
      <c r="CY46" s="891">
        <v>11.8986</v>
      </c>
      <c r="CZ46" s="891">
        <v>10.974500000000001</v>
      </c>
      <c r="DA46" s="891">
        <v>9.6979000000000006</v>
      </c>
      <c r="DB46" s="891">
        <v>14.927899999999999</v>
      </c>
      <c r="DC46" s="891">
        <v>11.0487</v>
      </c>
      <c r="DD46" s="891">
        <v>8.2736000000000001</v>
      </c>
      <c r="DE46" s="891" t="s">
        <v>102</v>
      </c>
      <c r="DF46" s="892" t="s">
        <v>102</v>
      </c>
      <c r="DG46" s="892" t="s">
        <v>102</v>
      </c>
      <c r="DH46" s="893">
        <v>11.4077</v>
      </c>
      <c r="DI46" s="893">
        <v>8.2736000000000001</v>
      </c>
      <c r="DJ46" s="894">
        <v>11.2492</v>
      </c>
    </row>
    <row r="47" spans="2:114" s="168" customFormat="1" x14ac:dyDescent="0.2">
      <c r="B47" s="37" t="s">
        <v>270</v>
      </c>
      <c r="C47" s="649"/>
      <c r="D47" s="649"/>
      <c r="E47" s="649"/>
      <c r="F47" s="649"/>
      <c r="G47" s="649"/>
      <c r="H47" s="649"/>
      <c r="I47" s="649"/>
      <c r="J47" s="649"/>
      <c r="K47" s="649"/>
      <c r="L47" s="649"/>
      <c r="M47" s="649"/>
      <c r="N47" s="649"/>
      <c r="O47" s="649"/>
      <c r="P47" s="650"/>
      <c r="R47" s="37" t="s">
        <v>270</v>
      </c>
      <c r="S47" s="649"/>
      <c r="T47" s="649"/>
      <c r="U47" s="649"/>
      <c r="V47" s="649"/>
      <c r="W47" s="649"/>
      <c r="X47" s="649"/>
      <c r="Y47" s="649"/>
      <c r="Z47" s="649"/>
      <c r="AA47" s="649"/>
      <c r="AB47" s="649"/>
      <c r="AC47" s="649"/>
      <c r="AD47" s="649"/>
      <c r="AE47" s="649"/>
      <c r="AF47" s="650"/>
      <c r="AH47" s="37" t="s">
        <v>270</v>
      </c>
      <c r="AI47" s="649"/>
      <c r="AJ47" s="649"/>
      <c r="AK47" s="649"/>
      <c r="AL47" s="649"/>
      <c r="AM47" s="649"/>
      <c r="AN47" s="649"/>
      <c r="AO47" s="649"/>
      <c r="AP47" s="649"/>
      <c r="AQ47" s="649"/>
      <c r="AR47" s="649"/>
      <c r="AS47" s="649"/>
      <c r="AT47" s="649"/>
      <c r="AU47" s="649"/>
      <c r="AV47" s="650"/>
      <c r="AX47" s="37" t="s">
        <v>270</v>
      </c>
      <c r="AY47" s="649"/>
      <c r="AZ47" s="649"/>
      <c r="BA47" s="649"/>
      <c r="BB47" s="649"/>
      <c r="BC47" s="649"/>
      <c r="BD47" s="649"/>
      <c r="BE47" s="649"/>
      <c r="BF47" s="649"/>
      <c r="BG47" s="649"/>
      <c r="BH47" s="649"/>
      <c r="BI47" s="649"/>
      <c r="BJ47" s="649"/>
      <c r="BK47" s="649"/>
      <c r="BL47" s="650"/>
      <c r="BN47" s="37" t="s">
        <v>270</v>
      </c>
      <c r="BO47" s="649"/>
      <c r="BP47" s="649"/>
      <c r="BQ47" s="649"/>
      <c r="BR47" s="649"/>
      <c r="BS47" s="649"/>
      <c r="BT47" s="649"/>
      <c r="BU47" s="649"/>
      <c r="BV47" s="649"/>
      <c r="BW47" s="649"/>
      <c r="BX47" s="649"/>
      <c r="BY47" s="649"/>
      <c r="BZ47" s="649"/>
      <c r="CA47" s="649"/>
      <c r="CB47" s="650"/>
      <c r="CD47" s="37" t="s">
        <v>270</v>
      </c>
      <c r="CE47" s="649"/>
      <c r="CF47" s="649"/>
      <c r="CG47" s="649"/>
      <c r="CH47" s="649"/>
      <c r="CI47" s="649"/>
      <c r="CJ47" s="649"/>
      <c r="CK47" s="649"/>
      <c r="CL47" s="649"/>
      <c r="CM47" s="649"/>
      <c r="CN47" s="649"/>
      <c r="CO47" s="649"/>
      <c r="CP47" s="649"/>
      <c r="CQ47" s="649"/>
      <c r="CR47" s="650"/>
      <c r="CU47" s="249" t="s">
        <v>66</v>
      </c>
      <c r="CV47" s="37" t="s">
        <v>270</v>
      </c>
      <c r="CW47" s="649"/>
      <c r="CX47" s="649"/>
      <c r="CY47" s="649"/>
      <c r="CZ47" s="649"/>
      <c r="DA47" s="649"/>
      <c r="DB47" s="649"/>
      <c r="DC47" s="649"/>
      <c r="DD47" s="649"/>
      <c r="DE47" s="649"/>
      <c r="DF47" s="649"/>
      <c r="DG47" s="649"/>
      <c r="DH47" s="649"/>
      <c r="DI47" s="649"/>
      <c r="DJ47" s="650"/>
    </row>
    <row r="48" spans="2:114" s="37" customFormat="1" x14ac:dyDescent="0.2">
      <c r="B48" s="37" t="s">
        <v>503</v>
      </c>
      <c r="C48" s="649"/>
      <c r="D48" s="649"/>
      <c r="E48" s="649"/>
      <c r="F48" s="649"/>
      <c r="G48" s="649"/>
      <c r="H48" s="649"/>
      <c r="I48" s="649"/>
      <c r="J48" s="649"/>
      <c r="K48" s="649"/>
      <c r="L48" s="649"/>
      <c r="M48" s="649"/>
      <c r="N48" s="649"/>
      <c r="O48" s="649"/>
      <c r="P48" s="650"/>
      <c r="R48" s="37" t="s">
        <v>503</v>
      </c>
      <c r="S48" s="649"/>
      <c r="T48" s="649"/>
      <c r="U48" s="649"/>
      <c r="V48" s="649"/>
      <c r="W48" s="649"/>
      <c r="X48" s="649"/>
      <c r="Y48" s="649"/>
      <c r="Z48" s="649"/>
      <c r="AA48" s="649"/>
      <c r="AB48" s="649"/>
      <c r="AC48" s="649"/>
      <c r="AD48" s="649"/>
      <c r="AE48" s="649"/>
      <c r="AF48" s="650"/>
      <c r="AH48" s="37" t="s">
        <v>503</v>
      </c>
      <c r="AI48" s="649"/>
      <c r="AJ48" s="649"/>
      <c r="AK48" s="649"/>
      <c r="AL48" s="649"/>
      <c r="AM48" s="649"/>
      <c r="AN48" s="649"/>
      <c r="AO48" s="649"/>
      <c r="AP48" s="649"/>
      <c r="AQ48" s="649"/>
      <c r="AR48" s="649"/>
      <c r="AS48" s="649"/>
      <c r="AT48" s="649"/>
      <c r="AU48" s="649"/>
      <c r="AV48" s="650"/>
      <c r="AX48" s="37" t="s">
        <v>503</v>
      </c>
      <c r="AY48" s="649"/>
      <c r="AZ48" s="649"/>
      <c r="BA48" s="649"/>
      <c r="BB48" s="649"/>
      <c r="BC48" s="649"/>
      <c r="BD48" s="649"/>
      <c r="BE48" s="649"/>
      <c r="BF48" s="649"/>
      <c r="BG48" s="649"/>
      <c r="BH48" s="649"/>
      <c r="BI48" s="649"/>
      <c r="BJ48" s="649"/>
      <c r="BK48" s="649"/>
      <c r="BL48" s="650"/>
      <c r="BN48" s="37" t="s">
        <v>503</v>
      </c>
      <c r="BO48" s="649"/>
      <c r="BP48" s="649"/>
      <c r="BQ48" s="649"/>
      <c r="BR48" s="649"/>
      <c r="BS48" s="649"/>
      <c r="BT48" s="649"/>
      <c r="BU48" s="649"/>
      <c r="BV48" s="649"/>
      <c r="BW48" s="649"/>
      <c r="BX48" s="649"/>
      <c r="BY48" s="649"/>
      <c r="BZ48" s="649"/>
      <c r="CA48" s="649"/>
      <c r="CB48" s="650"/>
      <c r="CD48" s="37" t="s">
        <v>503</v>
      </c>
      <c r="CE48" s="649"/>
      <c r="CF48" s="649"/>
      <c r="CG48" s="649"/>
      <c r="CH48" s="649"/>
      <c r="CI48" s="649"/>
      <c r="CJ48" s="649"/>
      <c r="CK48" s="649"/>
      <c r="CL48" s="649"/>
      <c r="CM48" s="649"/>
      <c r="CN48" s="649"/>
      <c r="CO48" s="649"/>
      <c r="CP48" s="649"/>
      <c r="CQ48" s="649"/>
      <c r="CR48" s="650"/>
      <c r="CU48" s="651" t="s">
        <v>94</v>
      </c>
      <c r="CV48" s="37" t="s">
        <v>503</v>
      </c>
      <c r="CW48" s="649"/>
      <c r="CX48" s="649"/>
      <c r="CY48" s="649"/>
      <c r="CZ48" s="649"/>
      <c r="DA48" s="649"/>
      <c r="DB48" s="649"/>
      <c r="DC48" s="649"/>
      <c r="DD48" s="649"/>
      <c r="DE48" s="649"/>
      <c r="DF48" s="649"/>
      <c r="DG48" s="649"/>
      <c r="DH48" s="649"/>
      <c r="DI48" s="649"/>
      <c r="DJ48" s="650"/>
    </row>
    <row r="49" spans="2:114" s="37" customFormat="1" x14ac:dyDescent="0.2">
      <c r="B49" s="37" t="s">
        <v>473</v>
      </c>
      <c r="C49" s="652"/>
      <c r="D49" s="652"/>
      <c r="E49" s="652"/>
      <c r="F49" s="652"/>
      <c r="G49" s="652"/>
      <c r="H49" s="652"/>
      <c r="I49" s="652"/>
      <c r="J49" s="652"/>
      <c r="K49" s="652"/>
      <c r="L49" s="652"/>
      <c r="M49" s="652"/>
      <c r="N49" s="652"/>
      <c r="O49" s="652"/>
      <c r="P49" s="653"/>
      <c r="R49" s="37" t="s">
        <v>473</v>
      </c>
      <c r="S49" s="652"/>
      <c r="T49" s="652"/>
      <c r="U49" s="652"/>
      <c r="V49" s="652"/>
      <c r="W49" s="652"/>
      <c r="X49" s="652"/>
      <c r="Y49" s="652"/>
      <c r="Z49" s="652"/>
      <c r="AA49" s="652"/>
      <c r="AB49" s="652"/>
      <c r="AC49" s="652"/>
      <c r="AD49" s="652"/>
      <c r="AE49" s="652"/>
      <c r="AF49" s="653"/>
      <c r="AH49" s="37" t="s">
        <v>473</v>
      </c>
      <c r="AI49" s="652"/>
      <c r="AJ49" s="652"/>
      <c r="AK49" s="652"/>
      <c r="AL49" s="652"/>
      <c r="AM49" s="652"/>
      <c r="AN49" s="652"/>
      <c r="AO49" s="652"/>
      <c r="AP49" s="652"/>
      <c r="AQ49" s="652"/>
      <c r="AR49" s="652"/>
      <c r="AS49" s="652"/>
      <c r="AT49" s="652"/>
      <c r="AU49" s="652"/>
      <c r="AV49" s="653"/>
      <c r="AX49" s="37" t="s">
        <v>473</v>
      </c>
      <c r="AY49" s="652"/>
      <c r="AZ49" s="652"/>
      <c r="BA49" s="652"/>
      <c r="BB49" s="652"/>
      <c r="BC49" s="652"/>
      <c r="BD49" s="652"/>
      <c r="BE49" s="652"/>
      <c r="BF49" s="652"/>
      <c r="BG49" s="652"/>
      <c r="BH49" s="652"/>
      <c r="BI49" s="652"/>
      <c r="BJ49" s="652"/>
      <c r="BK49" s="652"/>
      <c r="BL49" s="653"/>
      <c r="BN49" s="37" t="s">
        <v>473</v>
      </c>
      <c r="BO49" s="652"/>
      <c r="BP49" s="652"/>
      <c r="BQ49" s="652"/>
      <c r="BR49" s="652"/>
      <c r="BS49" s="652"/>
      <c r="BT49" s="652"/>
      <c r="BU49" s="652"/>
      <c r="BV49" s="652"/>
      <c r="BW49" s="652"/>
      <c r="BX49" s="652"/>
      <c r="BY49" s="652"/>
      <c r="BZ49" s="652"/>
      <c r="CA49" s="652"/>
      <c r="CB49" s="653"/>
      <c r="CD49" s="37" t="s">
        <v>473</v>
      </c>
      <c r="CE49" s="652"/>
      <c r="CF49" s="652"/>
      <c r="CG49" s="652"/>
      <c r="CH49" s="652"/>
      <c r="CI49" s="652"/>
      <c r="CJ49" s="652"/>
      <c r="CK49" s="652"/>
      <c r="CL49" s="652"/>
      <c r="CM49" s="652"/>
      <c r="CN49" s="652"/>
      <c r="CO49" s="652"/>
      <c r="CP49" s="652"/>
      <c r="CQ49" s="652"/>
      <c r="CR49" s="653"/>
      <c r="CU49" s="654" t="s">
        <v>95</v>
      </c>
      <c r="CV49" s="37" t="s">
        <v>473</v>
      </c>
      <c r="CW49" s="652"/>
      <c r="CX49" s="652"/>
      <c r="CY49" s="652"/>
      <c r="CZ49" s="652"/>
      <c r="DA49" s="652"/>
      <c r="DB49" s="652"/>
      <c r="DC49" s="652"/>
      <c r="DD49" s="652"/>
      <c r="DE49" s="652"/>
      <c r="DF49" s="652"/>
      <c r="DG49" s="652"/>
      <c r="DH49" s="652"/>
      <c r="DI49" s="652"/>
      <c r="DJ49" s="653"/>
    </row>
    <row r="50" spans="2:114" s="37" customFormat="1" x14ac:dyDescent="0.2">
      <c r="B50" s="625" t="s">
        <v>888</v>
      </c>
      <c r="P50" s="655"/>
      <c r="R50" s="625" t="s">
        <v>888</v>
      </c>
      <c r="AF50" s="655"/>
      <c r="AH50" s="625" t="s">
        <v>888</v>
      </c>
      <c r="AV50" s="655"/>
      <c r="AX50" s="625" t="s">
        <v>888</v>
      </c>
      <c r="BL50" s="655"/>
      <c r="BN50" s="625" t="s">
        <v>888</v>
      </c>
      <c r="CB50" s="655"/>
      <c r="CD50" s="625" t="s">
        <v>888</v>
      </c>
      <c r="CR50" s="655"/>
      <c r="CV50" s="625" t="s">
        <v>888</v>
      </c>
      <c r="DJ50" s="655"/>
    </row>
  </sheetData>
  <phoneticPr fontId="2" type="noConversion"/>
  <pageMargins left="0.59055118110236227" right="0.59055118110236227" top="0.78740157480314965" bottom="0.78740157480314965" header="0.39370078740157483" footer="0.39370078740157483"/>
  <pageSetup paperSize="9" scale="64" firstPageNumber="81" fitToWidth="7" orientation="landscape" useFirstPageNumber="1" r:id="rId1"/>
  <headerFooter alignWithMargins="0">
    <oddHeader>&amp;R&amp;12Les finances des communes en 2023</oddHeader>
    <oddFooter>&amp;L&amp;12Direction Générale des Collectivités Locales / DESL&amp;C&amp;12&amp;P&amp;R&amp;12Mise en ligne : janvier 2025</oddFooter>
  </headerFooter>
  <colBreaks count="6" manualBreakCount="6">
    <brk id="16" max="45" man="1"/>
    <brk id="32" max="45" man="1"/>
    <brk id="48" max="45" man="1"/>
    <brk id="64" max="45" man="1"/>
    <brk id="80" max="45" man="1"/>
    <brk id="97" max="4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D50"/>
  <sheetViews>
    <sheetView zoomScaleNormal="100" zoomScaleSheetLayoutView="85" workbookViewId="0"/>
  </sheetViews>
  <sheetFormatPr baseColWidth="10" defaultRowHeight="12.75" x14ac:dyDescent="0.2"/>
  <cols>
    <col min="1" max="1" width="4" customWidth="1"/>
    <col min="2" max="2" width="29.5703125" customWidth="1"/>
    <col min="3" max="13" width="12.42578125" customWidth="1"/>
    <col min="14" max="15" width="13.42578125" customWidth="1"/>
    <col min="16" max="16" width="11.42578125" style="94"/>
    <col min="17" max="17" width="4" customWidth="1"/>
    <col min="18" max="18" width="29.5703125" customWidth="1"/>
    <col min="19" max="29" width="12.42578125" customWidth="1"/>
    <col min="30" max="31" width="13.42578125" customWidth="1"/>
    <col min="32" max="32" width="11.42578125" style="94"/>
    <col min="33" max="33" width="4" customWidth="1"/>
    <col min="34" max="34" width="29.5703125" customWidth="1"/>
    <col min="35" max="45" width="12.42578125" customWidth="1"/>
    <col min="46" max="47" width="13.42578125" customWidth="1"/>
    <col min="48" max="48" width="11.42578125" style="94"/>
    <col min="49" max="49" width="4" customWidth="1"/>
    <col min="50" max="50" width="29.5703125" customWidth="1"/>
    <col min="51" max="61" width="12.42578125" customWidth="1"/>
    <col min="62" max="63" width="13.42578125" customWidth="1"/>
    <col min="64" max="64" width="12" style="94" customWidth="1"/>
    <col min="65" max="65" width="1.5703125" hidden="1" customWidth="1"/>
    <col min="66" max="66" width="4" customWidth="1"/>
    <col min="67" max="67" width="11.42578125" hidden="1" customWidth="1"/>
    <col min="68" max="68" width="29.5703125" customWidth="1"/>
    <col min="69" max="79" width="12.42578125" customWidth="1"/>
    <col min="80" max="81" width="13.42578125" customWidth="1"/>
  </cols>
  <sheetData>
    <row r="1" spans="1:82" ht="20.25" x14ac:dyDescent="0.3">
      <c r="A1" s="10" t="s">
        <v>980</v>
      </c>
      <c r="B1" s="69"/>
      <c r="C1" s="69"/>
      <c r="D1" s="69"/>
      <c r="E1" s="69"/>
      <c r="F1" s="69"/>
      <c r="G1" s="69"/>
      <c r="H1" s="69"/>
      <c r="I1" s="69"/>
      <c r="J1" s="69"/>
      <c r="K1" s="69"/>
      <c r="L1" s="69"/>
      <c r="M1" s="69"/>
      <c r="N1" s="69"/>
      <c r="O1" s="69"/>
      <c r="P1" s="147"/>
      <c r="Q1" s="49"/>
      <c r="R1" s="69"/>
      <c r="S1" s="69"/>
      <c r="T1" s="69"/>
      <c r="U1" s="69"/>
      <c r="V1" s="69"/>
      <c r="W1" s="69"/>
      <c r="X1" s="69"/>
      <c r="Y1" s="69"/>
      <c r="Z1" s="69"/>
      <c r="AA1" s="69"/>
      <c r="AB1" s="69"/>
      <c r="AC1" s="69"/>
      <c r="AD1" s="69"/>
      <c r="AE1" s="69"/>
      <c r="AF1" s="147"/>
      <c r="AG1" s="49"/>
      <c r="AH1" s="69"/>
      <c r="AI1" s="69"/>
      <c r="AJ1" s="69"/>
      <c r="AK1" s="69"/>
      <c r="AL1" s="69"/>
      <c r="AM1" s="69"/>
      <c r="AN1" s="69"/>
      <c r="AO1" s="69"/>
      <c r="AP1" s="69"/>
      <c r="AQ1" s="69"/>
      <c r="AR1" s="69"/>
      <c r="AS1" s="69"/>
      <c r="AT1" s="69"/>
      <c r="AU1" s="69"/>
      <c r="AV1" s="147"/>
      <c r="AW1" s="126"/>
      <c r="AX1" s="127"/>
      <c r="AY1" s="127"/>
      <c r="AZ1" s="127"/>
      <c r="BA1" s="127"/>
      <c r="BB1" s="127"/>
      <c r="BC1" s="127"/>
      <c r="BD1" s="127"/>
      <c r="BE1" s="127"/>
      <c r="BF1" s="127"/>
      <c r="BG1" s="127"/>
      <c r="BH1" s="127"/>
      <c r="BI1" s="69"/>
      <c r="BJ1" s="69"/>
      <c r="BK1" s="69"/>
      <c r="BL1" s="147"/>
      <c r="BM1" s="126"/>
      <c r="BN1" s="126"/>
      <c r="BO1" s="128"/>
      <c r="BP1" s="128"/>
      <c r="BQ1" s="129"/>
      <c r="BR1" s="129"/>
      <c r="BS1" s="129"/>
      <c r="BT1" s="129"/>
      <c r="BU1" s="129"/>
      <c r="BV1" s="129"/>
      <c r="BW1" s="129"/>
      <c r="BX1" s="129"/>
      <c r="BY1" s="129"/>
      <c r="BZ1" s="129"/>
      <c r="CA1" s="129"/>
      <c r="CB1" s="129"/>
      <c r="CC1" s="129"/>
      <c r="CD1" s="157"/>
    </row>
    <row r="2" spans="1:82" ht="12.75" customHeight="1" x14ac:dyDescent="0.3">
      <c r="A2" s="9"/>
      <c r="B2" s="69"/>
      <c r="C2" s="69"/>
      <c r="D2" s="69"/>
      <c r="E2" s="69"/>
      <c r="F2" s="69"/>
      <c r="G2" s="79"/>
      <c r="H2" s="69"/>
      <c r="I2" s="69"/>
      <c r="J2" s="69"/>
      <c r="K2" s="69"/>
      <c r="L2" s="69"/>
      <c r="M2" s="69"/>
      <c r="N2" s="69"/>
      <c r="O2" s="69"/>
      <c r="P2" s="147"/>
      <c r="Q2" s="49"/>
      <c r="R2" s="69"/>
      <c r="S2" s="69"/>
      <c r="T2" s="69"/>
      <c r="U2" s="69"/>
      <c r="V2" s="69"/>
      <c r="W2" s="69"/>
      <c r="X2" s="69"/>
      <c r="Y2" s="69"/>
      <c r="Z2" s="69"/>
      <c r="AA2" s="69"/>
      <c r="AB2" s="69"/>
      <c r="AC2" s="69"/>
      <c r="AD2" s="69"/>
      <c r="AE2" s="69"/>
      <c r="AF2" s="147"/>
      <c r="AG2" s="49"/>
      <c r="AH2" s="69"/>
      <c r="AI2" s="69"/>
      <c r="AJ2" s="69"/>
      <c r="AK2" s="69"/>
      <c r="AL2" s="69"/>
      <c r="AM2" s="69"/>
      <c r="AN2" s="69"/>
      <c r="AO2" s="69"/>
      <c r="AP2" s="69"/>
      <c r="AQ2" s="69"/>
      <c r="AR2" s="69"/>
      <c r="AS2" s="69"/>
      <c r="AT2" s="69"/>
      <c r="AU2" s="69"/>
      <c r="AV2" s="147"/>
      <c r="AW2" s="126"/>
      <c r="AX2" s="127"/>
      <c r="AY2" s="127"/>
      <c r="AZ2" s="127"/>
      <c r="BA2" s="127"/>
      <c r="BB2" s="127"/>
      <c r="BC2" s="127"/>
      <c r="BD2" s="127"/>
      <c r="BE2" s="127"/>
      <c r="BF2" s="127"/>
      <c r="BG2" s="127"/>
      <c r="BH2" s="127"/>
      <c r="BI2" s="69"/>
      <c r="BJ2" s="69"/>
      <c r="BK2" s="69"/>
      <c r="BL2" s="147"/>
      <c r="BM2" s="126"/>
      <c r="BN2" s="126"/>
      <c r="BO2" s="128"/>
      <c r="BP2" s="128"/>
      <c r="BQ2" s="129"/>
      <c r="BR2" s="129"/>
      <c r="BS2" s="129"/>
      <c r="BT2" s="129"/>
      <c r="BU2" s="129"/>
      <c r="BV2" s="129"/>
      <c r="BW2" s="129"/>
      <c r="BX2" s="129"/>
      <c r="BY2" s="129"/>
      <c r="BZ2" s="129"/>
      <c r="CA2" s="129"/>
      <c r="CB2" s="129"/>
      <c r="CC2" s="129"/>
      <c r="CD2" s="157"/>
    </row>
    <row r="3" spans="1:82" x14ac:dyDescent="0.2">
      <c r="A3" s="13"/>
      <c r="B3" s="13"/>
      <c r="C3" s="13"/>
      <c r="D3" s="13"/>
      <c r="E3" s="13"/>
      <c r="F3" s="13"/>
      <c r="G3" s="16"/>
      <c r="H3" s="13"/>
      <c r="I3" s="13"/>
      <c r="J3" s="13"/>
      <c r="K3" s="13"/>
      <c r="L3" s="13"/>
      <c r="M3" s="13"/>
      <c r="N3" s="13"/>
      <c r="O3" s="13"/>
      <c r="P3" s="38"/>
      <c r="Q3" s="130"/>
      <c r="R3" s="13"/>
      <c r="S3" s="13"/>
      <c r="T3" s="13"/>
      <c r="U3" s="13"/>
      <c r="V3" s="13"/>
      <c r="W3" s="13"/>
      <c r="X3" s="13"/>
      <c r="Y3" s="13"/>
      <c r="Z3" s="13"/>
      <c r="AA3" s="13"/>
      <c r="AB3" s="13"/>
      <c r="AC3" s="13"/>
      <c r="AD3" s="13"/>
      <c r="AE3" s="13"/>
      <c r="AF3" s="38"/>
      <c r="AG3" s="130"/>
      <c r="AH3" s="13"/>
      <c r="AI3" s="13"/>
      <c r="AJ3" s="13"/>
      <c r="AK3" s="13"/>
      <c r="AL3" s="13"/>
      <c r="AM3" s="13"/>
      <c r="AN3" s="13"/>
      <c r="AO3" s="13"/>
      <c r="AP3" s="13"/>
      <c r="AQ3" s="13"/>
      <c r="AR3" s="13"/>
      <c r="AS3" s="13"/>
      <c r="AT3" s="13"/>
      <c r="AU3" s="13"/>
      <c r="AV3" s="38"/>
      <c r="AW3" s="39"/>
      <c r="AX3" s="39"/>
      <c r="AY3" s="39"/>
      <c r="AZ3" s="39"/>
      <c r="BA3" s="39"/>
      <c r="BB3" s="39"/>
      <c r="BC3" s="39"/>
      <c r="BD3" s="39"/>
      <c r="BE3" s="39"/>
      <c r="BF3" s="39"/>
      <c r="BG3" s="39"/>
      <c r="BH3" s="39"/>
      <c r="BI3" s="45"/>
      <c r="BJ3" s="45"/>
      <c r="BK3" s="45"/>
      <c r="BL3" s="153"/>
      <c r="BM3" s="39"/>
      <c r="BN3" s="39"/>
      <c r="BO3" s="57"/>
      <c r="BP3" s="57"/>
      <c r="BQ3" s="132"/>
      <c r="BR3" s="132"/>
      <c r="BS3" s="132"/>
      <c r="BT3" s="132"/>
      <c r="BU3" s="132"/>
      <c r="BV3" s="132"/>
      <c r="BW3" s="132"/>
      <c r="BX3" s="132"/>
      <c r="BY3" s="132"/>
      <c r="BZ3" s="132"/>
      <c r="CA3" s="132"/>
      <c r="CB3" s="132"/>
      <c r="CC3" s="132"/>
      <c r="CD3" s="158"/>
    </row>
    <row r="4" spans="1:82" ht="16.5" x14ac:dyDescent="0.25">
      <c r="A4" s="108" t="s">
        <v>481</v>
      </c>
      <c r="B4" s="108"/>
      <c r="C4" s="108"/>
      <c r="D4" s="108"/>
      <c r="E4" s="108"/>
      <c r="F4" s="108"/>
      <c r="G4" s="275"/>
      <c r="H4" s="108"/>
      <c r="I4" s="108"/>
      <c r="J4" s="108"/>
      <c r="K4" s="108"/>
      <c r="L4" s="108"/>
      <c r="M4" s="108"/>
      <c r="N4" s="108"/>
      <c r="O4" s="108"/>
      <c r="P4" s="148"/>
      <c r="Q4" s="54" t="s">
        <v>311</v>
      </c>
      <c r="R4" s="54"/>
      <c r="S4" s="54"/>
      <c r="T4" s="54"/>
      <c r="U4" s="54"/>
      <c r="V4" s="54"/>
      <c r="W4" s="54"/>
      <c r="X4" s="54"/>
      <c r="Y4" s="54"/>
      <c r="Z4" s="54"/>
      <c r="AA4" s="54"/>
      <c r="AB4" s="54"/>
      <c r="AC4" s="54"/>
      <c r="AD4" s="54"/>
      <c r="AE4" s="54"/>
      <c r="AF4" s="151"/>
      <c r="AG4" s="54" t="s">
        <v>482</v>
      </c>
      <c r="AH4" s="54"/>
      <c r="AI4" s="54"/>
      <c r="AJ4" s="54"/>
      <c r="AK4" s="54"/>
      <c r="AL4" s="54"/>
      <c r="AM4" s="54"/>
      <c r="AN4" s="54"/>
      <c r="AO4" s="54"/>
      <c r="AP4" s="54"/>
      <c r="AQ4" s="54"/>
      <c r="AR4" s="54"/>
      <c r="AS4" s="54"/>
      <c r="AT4" s="54"/>
      <c r="AU4" s="54"/>
      <c r="AV4" s="151"/>
      <c r="AW4" s="54" t="s">
        <v>483</v>
      </c>
      <c r="AX4" s="54"/>
      <c r="AY4" s="54"/>
      <c r="AZ4" s="54"/>
      <c r="BA4" s="54"/>
      <c r="BB4" s="54"/>
      <c r="BC4" s="54"/>
      <c r="BD4" s="54"/>
      <c r="BE4" s="54"/>
      <c r="BF4" s="54"/>
      <c r="BG4" s="54"/>
      <c r="BH4" s="54"/>
      <c r="BI4" s="54"/>
      <c r="BJ4" s="54"/>
      <c r="BK4" s="54"/>
      <c r="BL4" s="151"/>
      <c r="BM4" s="54" t="s">
        <v>11</v>
      </c>
      <c r="BN4" s="54" t="s">
        <v>484</v>
      </c>
      <c r="BO4" s="133"/>
      <c r="BP4" s="133"/>
      <c r="BQ4" s="134"/>
      <c r="BR4" s="134"/>
      <c r="BS4" s="134"/>
      <c r="BT4" s="134"/>
      <c r="BU4" s="134"/>
      <c r="BV4" s="134"/>
      <c r="BW4" s="134"/>
      <c r="BX4" s="134"/>
      <c r="BY4" s="134"/>
      <c r="BZ4" s="134"/>
      <c r="CA4" s="134"/>
      <c r="CB4" s="134"/>
      <c r="CC4" s="134"/>
      <c r="CD4" s="159"/>
    </row>
    <row r="5" spans="1:82" ht="16.5" x14ac:dyDescent="0.25">
      <c r="A5" s="272" t="s">
        <v>242</v>
      </c>
      <c r="B5" s="146"/>
      <c r="C5" s="146"/>
      <c r="D5" s="146"/>
      <c r="E5" s="146"/>
      <c r="F5" s="146"/>
      <c r="G5" s="146"/>
      <c r="H5" s="146"/>
      <c r="I5" s="146"/>
      <c r="J5" s="146"/>
      <c r="K5" s="146"/>
      <c r="L5" s="146"/>
      <c r="M5" s="146"/>
      <c r="N5" s="146"/>
      <c r="O5" s="146"/>
      <c r="P5" s="149"/>
      <c r="Q5" s="272"/>
      <c r="R5" s="106"/>
      <c r="S5" s="106"/>
      <c r="T5" s="106"/>
      <c r="U5" s="106"/>
      <c r="V5" s="106"/>
      <c r="W5" s="106"/>
      <c r="X5" s="106"/>
      <c r="Y5" s="106"/>
      <c r="Z5" s="106"/>
      <c r="AA5" s="106"/>
      <c r="AB5" s="106"/>
      <c r="AC5" s="106"/>
      <c r="AD5" s="106"/>
      <c r="AE5" s="106"/>
      <c r="AF5" s="152"/>
      <c r="AG5" s="272" t="s">
        <v>242</v>
      </c>
      <c r="AH5" s="106"/>
      <c r="AI5" s="106"/>
      <c r="AJ5" s="106"/>
      <c r="AK5" s="106"/>
      <c r="AL5" s="106"/>
      <c r="AM5" s="106"/>
      <c r="AN5" s="106"/>
      <c r="AO5" s="106"/>
      <c r="AP5" s="106"/>
      <c r="AQ5" s="106"/>
      <c r="AR5" s="106"/>
      <c r="AS5" s="106"/>
      <c r="AT5" s="106"/>
      <c r="AU5" s="106"/>
      <c r="AV5" s="152"/>
      <c r="AW5" s="272" t="s">
        <v>242</v>
      </c>
      <c r="AX5" s="108"/>
      <c r="AY5" s="108"/>
      <c r="AZ5" s="108"/>
      <c r="BA5" s="108"/>
      <c r="BB5" s="108"/>
      <c r="BC5" s="108"/>
      <c r="BD5" s="108"/>
      <c r="BE5" s="108"/>
      <c r="BF5" s="108"/>
      <c r="BG5" s="108"/>
      <c r="BH5" s="108"/>
      <c r="BI5" s="108"/>
      <c r="BJ5" s="108"/>
      <c r="BK5" s="108"/>
      <c r="BL5" s="148"/>
      <c r="BM5" s="106"/>
      <c r="BN5" s="272" t="s">
        <v>242</v>
      </c>
      <c r="BO5" s="135"/>
      <c r="BP5" s="135"/>
      <c r="BQ5" s="136"/>
      <c r="BR5" s="136"/>
      <c r="BS5" s="136"/>
      <c r="BT5" s="136"/>
      <c r="BU5" s="136"/>
      <c r="BV5" s="136"/>
      <c r="BW5" s="136"/>
      <c r="BX5" s="136"/>
      <c r="BY5" s="136"/>
      <c r="BZ5" s="136"/>
      <c r="CA5" s="136"/>
      <c r="CB5" s="136"/>
      <c r="CC5" s="136"/>
      <c r="CD5" s="160"/>
    </row>
    <row r="6" spans="1:82" x14ac:dyDescent="0.2">
      <c r="A6" s="68" t="s">
        <v>574</v>
      </c>
      <c r="B6" s="13"/>
      <c r="C6" s="13"/>
      <c r="D6" s="13"/>
      <c r="E6" s="13"/>
      <c r="F6" s="13"/>
      <c r="G6" s="13"/>
      <c r="H6" s="13"/>
      <c r="I6" s="13"/>
      <c r="J6" s="13"/>
      <c r="K6" s="13"/>
      <c r="L6" s="13"/>
      <c r="M6" s="13"/>
      <c r="N6" s="13"/>
      <c r="O6" s="13"/>
      <c r="P6" s="38"/>
      <c r="Q6" s="68" t="s">
        <v>574</v>
      </c>
      <c r="R6" s="13"/>
      <c r="S6" s="13"/>
      <c r="T6" s="13"/>
      <c r="U6" s="13"/>
      <c r="V6" s="13"/>
      <c r="W6" s="13"/>
      <c r="X6" s="13"/>
      <c r="Y6" s="13"/>
      <c r="Z6" s="13"/>
      <c r="AA6" s="13"/>
      <c r="AB6" s="13"/>
      <c r="AC6" s="13"/>
      <c r="AD6" s="13"/>
      <c r="AE6" s="13"/>
      <c r="AF6" s="38"/>
      <c r="AG6" s="68" t="s">
        <v>574</v>
      </c>
      <c r="AH6" s="13"/>
      <c r="AI6" s="13"/>
      <c r="AJ6" s="13"/>
      <c r="AK6" s="13"/>
      <c r="AL6" s="13"/>
      <c r="AM6" s="13"/>
      <c r="AN6" s="13"/>
      <c r="AO6" s="13"/>
      <c r="AP6" s="13"/>
      <c r="AQ6" s="13"/>
      <c r="AR6" s="13"/>
      <c r="AS6" s="13"/>
      <c r="AT6" s="13"/>
      <c r="AU6" s="13"/>
      <c r="AV6" s="38"/>
      <c r="AW6" s="68" t="s">
        <v>574</v>
      </c>
      <c r="AX6" s="39"/>
      <c r="AY6" s="39"/>
      <c r="AZ6" s="39"/>
      <c r="BA6" s="39"/>
      <c r="BB6" s="39"/>
      <c r="BC6" s="39"/>
      <c r="BD6" s="39"/>
      <c r="BE6" s="39"/>
      <c r="BF6" s="39"/>
      <c r="BG6" s="39"/>
      <c r="BH6" s="39"/>
      <c r="BI6" s="45"/>
      <c r="BJ6" s="45"/>
      <c r="BK6" s="45"/>
      <c r="BL6" s="153"/>
      <c r="BM6" s="137"/>
      <c r="BN6" s="68" t="s">
        <v>574</v>
      </c>
      <c r="BO6" s="57"/>
      <c r="BP6" s="57"/>
      <c r="BQ6" s="132"/>
      <c r="BR6" s="132"/>
      <c r="BS6" s="132"/>
      <c r="BT6" s="132"/>
      <c r="BU6" s="132"/>
      <c r="BV6" s="132"/>
      <c r="BW6" s="132"/>
      <c r="BX6" s="132"/>
      <c r="BY6" s="132"/>
      <c r="BZ6" s="132"/>
      <c r="CA6" s="132"/>
      <c r="CB6" s="132"/>
      <c r="CC6" s="132"/>
      <c r="CD6" s="158"/>
    </row>
    <row r="7" spans="1:82" x14ac:dyDescent="0.2">
      <c r="A7" s="68" t="s">
        <v>577</v>
      </c>
      <c r="B7" s="13"/>
      <c r="C7" s="13"/>
      <c r="D7" s="13"/>
      <c r="E7" s="13"/>
      <c r="F7" s="13"/>
      <c r="G7" s="13"/>
      <c r="H7" s="13"/>
      <c r="I7" s="13"/>
      <c r="J7" s="13"/>
      <c r="K7" s="13"/>
      <c r="L7" s="13"/>
      <c r="M7" s="13"/>
      <c r="N7" s="13"/>
      <c r="O7" s="13"/>
      <c r="P7" s="38"/>
      <c r="Q7" s="68" t="s">
        <v>578</v>
      </c>
      <c r="R7" s="13"/>
      <c r="S7" s="13"/>
      <c r="T7" s="13"/>
      <c r="U7" s="13"/>
      <c r="V7" s="13"/>
      <c r="W7" s="13"/>
      <c r="X7" s="13"/>
      <c r="Y7" s="13"/>
      <c r="Z7" s="13"/>
      <c r="AA7" s="13"/>
      <c r="AB7" s="13"/>
      <c r="AC7" s="13"/>
      <c r="AD7" s="13"/>
      <c r="AE7" s="13"/>
      <c r="AF7" s="38"/>
      <c r="AG7" s="68" t="s">
        <v>375</v>
      </c>
      <c r="AH7" s="13"/>
      <c r="AI7" s="13"/>
      <c r="AJ7" s="13"/>
      <c r="AK7" s="13"/>
      <c r="AL7" s="13"/>
      <c r="AM7" s="13"/>
      <c r="AN7" s="13"/>
      <c r="AO7" s="13"/>
      <c r="AP7" s="13"/>
      <c r="AQ7" s="13"/>
      <c r="AR7" s="13"/>
      <c r="AS7" s="13"/>
      <c r="AT7" s="13"/>
      <c r="AU7" s="13"/>
      <c r="AV7" s="38"/>
      <c r="AW7" s="68" t="s">
        <v>252</v>
      </c>
      <c r="AX7" s="39"/>
      <c r="AY7" s="39"/>
      <c r="AZ7" s="39"/>
      <c r="BA7" s="39"/>
      <c r="BB7" s="39"/>
      <c r="BC7" s="39"/>
      <c r="BD7" s="39"/>
      <c r="BE7" s="39"/>
      <c r="BF7" s="39"/>
      <c r="BG7" s="39"/>
      <c r="BH7" s="39"/>
      <c r="BI7" s="45"/>
      <c r="BJ7" s="45"/>
      <c r="BK7" s="45"/>
      <c r="BL7" s="153"/>
      <c r="BM7" s="39" t="s">
        <v>14</v>
      </c>
      <c r="BN7" s="68" t="s">
        <v>579</v>
      </c>
      <c r="BO7" s="57"/>
      <c r="BP7" s="57"/>
      <c r="BQ7" s="132"/>
      <c r="BR7" s="132"/>
      <c r="BS7" s="132"/>
      <c r="BT7" s="132"/>
      <c r="BU7" s="132"/>
      <c r="BV7" s="132"/>
      <c r="BW7" s="132"/>
      <c r="BX7" s="132"/>
      <c r="BY7" s="132"/>
      <c r="BZ7" s="132"/>
      <c r="CA7" s="132"/>
      <c r="CB7" s="132"/>
      <c r="CC7" s="132"/>
      <c r="CD7" s="158"/>
    </row>
    <row r="8" spans="1:82" x14ac:dyDescent="0.2">
      <c r="A8" s="68" t="s">
        <v>596</v>
      </c>
      <c r="B8" s="138"/>
      <c r="C8" s="13"/>
      <c r="D8" s="13"/>
      <c r="E8" s="13"/>
      <c r="F8" s="13"/>
      <c r="G8" s="13"/>
      <c r="H8" s="13"/>
      <c r="I8" s="13"/>
      <c r="J8" s="13"/>
      <c r="K8" s="13"/>
      <c r="L8" s="13"/>
      <c r="M8" s="13"/>
      <c r="N8" s="13"/>
      <c r="O8" s="13"/>
      <c r="P8" s="38"/>
      <c r="Q8" s="68" t="s">
        <v>597</v>
      </c>
      <c r="R8" s="13"/>
      <c r="S8" s="13"/>
      <c r="T8" s="13"/>
      <c r="U8" s="13"/>
      <c r="V8" s="13"/>
      <c r="W8" s="13"/>
      <c r="X8" s="13"/>
      <c r="Y8" s="13"/>
      <c r="Z8" s="13"/>
      <c r="AA8" s="13"/>
      <c r="AB8" s="13"/>
      <c r="AC8" s="13"/>
      <c r="AD8" s="13"/>
      <c r="AE8" s="13"/>
      <c r="AF8" s="38"/>
      <c r="AG8" s="68" t="s">
        <v>577</v>
      </c>
      <c r="AH8" s="13"/>
      <c r="AI8" s="13"/>
      <c r="AJ8" s="13"/>
      <c r="AK8" s="13"/>
      <c r="AL8" s="13"/>
      <c r="AM8" s="13"/>
      <c r="AN8" s="13"/>
      <c r="AO8" s="13"/>
      <c r="AP8" s="13"/>
      <c r="AQ8" s="13"/>
      <c r="AR8" s="13"/>
      <c r="AS8" s="13"/>
      <c r="AT8" s="13"/>
      <c r="AU8" s="13"/>
      <c r="AV8" s="38"/>
      <c r="AW8" s="68" t="s">
        <v>577</v>
      </c>
      <c r="AX8" s="39"/>
      <c r="AY8" s="39"/>
      <c r="AZ8" s="39"/>
      <c r="BA8" s="39"/>
      <c r="BB8" s="39"/>
      <c r="BC8" s="39"/>
      <c r="BD8" s="39"/>
      <c r="BE8" s="39"/>
      <c r="BF8" s="39"/>
      <c r="BG8" s="39"/>
      <c r="BH8" s="39"/>
      <c r="BI8" s="45"/>
      <c r="BJ8" s="45"/>
      <c r="BK8" s="45"/>
      <c r="BL8" s="153"/>
      <c r="BM8" s="39"/>
      <c r="BN8" s="68" t="s">
        <v>577</v>
      </c>
      <c r="BO8" s="57"/>
      <c r="BP8" s="57"/>
      <c r="BQ8" s="132"/>
      <c r="BR8" s="132"/>
      <c r="BS8" s="132"/>
      <c r="BT8" s="132"/>
      <c r="BU8" s="132"/>
      <c r="BV8" s="132"/>
      <c r="BW8" s="132"/>
      <c r="BX8" s="132"/>
      <c r="BY8" s="132"/>
      <c r="BZ8" s="132"/>
      <c r="CA8" s="132"/>
      <c r="CB8" s="132"/>
      <c r="CC8" s="132"/>
      <c r="CD8" s="158"/>
    </row>
    <row r="9" spans="1:82" x14ac:dyDescent="0.2">
      <c r="A9" s="13"/>
      <c r="B9" s="8"/>
      <c r="C9" s="8"/>
      <c r="D9" s="8"/>
      <c r="E9" s="8"/>
      <c r="F9" s="8"/>
      <c r="G9" s="8"/>
      <c r="H9" s="8"/>
      <c r="I9" s="8"/>
      <c r="J9" s="8"/>
      <c r="K9" s="8"/>
      <c r="L9" s="8"/>
      <c r="M9" s="8"/>
      <c r="N9" s="8"/>
      <c r="O9" s="8"/>
      <c r="P9" s="15"/>
      <c r="Q9" s="8"/>
      <c r="R9" s="138"/>
      <c r="S9" s="8"/>
      <c r="T9" s="8"/>
      <c r="U9" s="8"/>
      <c r="V9" s="8"/>
      <c r="W9" s="8"/>
      <c r="X9" s="8"/>
      <c r="Y9" s="8"/>
      <c r="Z9" s="8"/>
      <c r="AA9" s="8"/>
      <c r="AB9" s="8"/>
      <c r="AC9" s="8"/>
      <c r="AD9" s="8"/>
      <c r="AE9" s="8"/>
      <c r="AF9" s="15"/>
      <c r="AG9" s="68" t="s">
        <v>596</v>
      </c>
      <c r="AH9" s="8"/>
      <c r="AI9" s="8"/>
      <c r="AJ9" s="8"/>
      <c r="AK9" s="8"/>
      <c r="AL9" s="8"/>
      <c r="AM9" s="8"/>
      <c r="AN9" s="8"/>
      <c r="AO9" s="8"/>
      <c r="AP9" s="8"/>
      <c r="AQ9" s="8"/>
      <c r="AR9" s="8"/>
      <c r="AS9" s="8"/>
      <c r="AT9" s="8"/>
      <c r="AU9" s="8"/>
      <c r="AV9" s="15"/>
      <c r="AW9" s="68" t="s">
        <v>596</v>
      </c>
      <c r="AX9" s="110"/>
      <c r="AY9" s="110"/>
      <c r="AZ9" s="110"/>
      <c r="BA9" s="110"/>
      <c r="BB9" s="110"/>
      <c r="BC9" s="110"/>
      <c r="BD9" s="110"/>
      <c r="BE9" s="110"/>
      <c r="BF9" s="110"/>
      <c r="BG9" s="110"/>
      <c r="BH9" s="110"/>
      <c r="BI9" s="45"/>
      <c r="BJ9" s="45"/>
      <c r="BK9" s="45"/>
      <c r="BL9" s="153"/>
      <c r="BM9" s="110"/>
      <c r="BN9" s="68" t="s">
        <v>596</v>
      </c>
      <c r="BO9" s="57"/>
      <c r="BP9" s="57"/>
      <c r="BQ9" s="132"/>
      <c r="BR9" s="132"/>
      <c r="BS9" s="132"/>
      <c r="BT9" s="132"/>
      <c r="BU9" s="132"/>
      <c r="BV9" s="132"/>
      <c r="BW9" s="132"/>
      <c r="BX9" s="132"/>
      <c r="BY9" s="132"/>
      <c r="BZ9" s="132"/>
      <c r="CA9" s="132"/>
      <c r="CB9" s="132"/>
      <c r="CC9" s="132"/>
      <c r="CD9" s="158"/>
    </row>
    <row r="10" spans="1:82" x14ac:dyDescent="0.2">
      <c r="B10" s="13"/>
      <c r="C10" s="13"/>
      <c r="D10" s="13"/>
      <c r="E10" s="13"/>
      <c r="F10" s="13"/>
      <c r="G10" s="13"/>
      <c r="H10" s="13"/>
      <c r="I10" s="13"/>
      <c r="J10" s="13"/>
      <c r="K10" s="13"/>
      <c r="L10" s="13"/>
      <c r="M10" s="13"/>
      <c r="N10" s="13"/>
      <c r="O10" s="13"/>
      <c r="P10" s="38"/>
      <c r="R10" s="13"/>
      <c r="S10" s="13"/>
      <c r="T10" s="13"/>
      <c r="U10" s="13"/>
      <c r="V10" s="13"/>
      <c r="W10" s="13"/>
      <c r="X10" s="13"/>
      <c r="Y10" s="13"/>
      <c r="Z10" s="13"/>
      <c r="AA10" s="13"/>
      <c r="AB10" s="13"/>
      <c r="AC10" s="13"/>
      <c r="AD10" s="13"/>
      <c r="AE10" s="13"/>
      <c r="AF10" s="38"/>
      <c r="AG10" s="140"/>
      <c r="AH10" s="13"/>
      <c r="AI10" s="13"/>
      <c r="AJ10" s="13"/>
      <c r="AK10" s="13"/>
      <c r="AL10" s="13"/>
      <c r="AM10" s="13"/>
      <c r="AN10" s="13"/>
      <c r="AO10" s="13"/>
      <c r="AP10" s="13"/>
      <c r="AQ10" s="13"/>
      <c r="AR10" s="13"/>
      <c r="AS10" s="13"/>
      <c r="AT10" s="13"/>
      <c r="AU10" s="13"/>
      <c r="AV10" s="38"/>
      <c r="AX10" s="39"/>
      <c r="AY10" s="39"/>
      <c r="AZ10" s="39"/>
      <c r="BA10" s="39"/>
      <c r="BB10" s="39"/>
      <c r="BC10" s="39"/>
      <c r="BD10" s="39"/>
      <c r="BE10" s="39"/>
      <c r="BF10" s="39"/>
      <c r="BG10" s="39"/>
      <c r="BH10" s="39"/>
      <c r="BI10" s="45"/>
      <c r="BJ10" s="45"/>
      <c r="BK10" s="45"/>
      <c r="BL10" s="153"/>
      <c r="BM10" s="140" t="s">
        <v>15</v>
      </c>
      <c r="BO10" s="139"/>
      <c r="BP10" s="139"/>
      <c r="BQ10" s="86"/>
      <c r="BR10" s="86"/>
      <c r="BS10" s="86"/>
      <c r="BT10" s="86"/>
      <c r="BU10" s="86"/>
      <c r="BV10" s="86"/>
      <c r="BW10" s="86"/>
      <c r="BX10" s="86"/>
      <c r="BY10" s="86"/>
      <c r="BZ10" s="86"/>
      <c r="CA10" s="86"/>
      <c r="CB10" s="86"/>
      <c r="CC10" s="86"/>
      <c r="CD10" s="161"/>
    </row>
    <row r="11" spans="1:82" x14ac:dyDescent="0.2">
      <c r="A11" s="59" t="s">
        <v>237</v>
      </c>
      <c r="B11" s="13"/>
      <c r="C11" s="13"/>
      <c r="D11" s="13"/>
      <c r="E11" s="13"/>
      <c r="F11" s="13"/>
      <c r="G11" s="13"/>
      <c r="H11" s="13"/>
      <c r="I11" s="13"/>
      <c r="J11" s="13"/>
      <c r="K11" s="13"/>
      <c r="L11" s="13"/>
      <c r="M11" s="13"/>
      <c r="N11" s="13"/>
      <c r="O11" s="13"/>
      <c r="P11" s="38"/>
      <c r="Q11" s="59" t="s">
        <v>259</v>
      </c>
      <c r="R11" s="13"/>
      <c r="S11" s="13"/>
      <c r="T11" s="13"/>
      <c r="U11" s="13"/>
      <c r="V11" s="13"/>
      <c r="W11" s="13"/>
      <c r="X11" s="13"/>
      <c r="Y11" s="13"/>
      <c r="Z11" s="13"/>
      <c r="AA11" s="13"/>
      <c r="AB11" s="13"/>
      <c r="AC11" s="13"/>
      <c r="AD11" s="13"/>
      <c r="AE11" s="13"/>
      <c r="AF11" s="38"/>
      <c r="AG11" s="140"/>
      <c r="AH11" s="13"/>
      <c r="AI11" s="13"/>
      <c r="AJ11" s="13"/>
      <c r="AK11" s="13"/>
      <c r="AL11" s="13"/>
      <c r="AM11" s="13"/>
      <c r="AN11" s="13"/>
      <c r="AO11" s="13"/>
      <c r="AP11" s="13"/>
      <c r="AQ11" s="13"/>
      <c r="AR11" s="13"/>
      <c r="AS11" s="13"/>
      <c r="AT11" s="13"/>
      <c r="AU11" s="13"/>
      <c r="AV11" s="38"/>
      <c r="AW11" s="140"/>
      <c r="BN11" s="140"/>
      <c r="BO11" s="139"/>
      <c r="BP11" s="139"/>
      <c r="BQ11" s="86"/>
      <c r="BR11" s="86"/>
      <c r="BS11" s="86"/>
      <c r="BT11" s="86"/>
      <c r="BU11" s="86"/>
      <c r="BV11" s="86"/>
      <c r="BW11" s="86"/>
      <c r="BX11" s="86"/>
      <c r="BY11" s="86"/>
      <c r="BZ11" s="86"/>
      <c r="CA11" s="86"/>
      <c r="CB11" s="86"/>
      <c r="CC11" s="86"/>
      <c r="CD11" s="161"/>
    </row>
    <row r="12" spans="1:82" x14ac:dyDescent="0.2">
      <c r="B12" s="13"/>
      <c r="C12" s="13"/>
      <c r="D12" s="13"/>
      <c r="E12" s="13"/>
      <c r="F12" s="13"/>
      <c r="G12" s="13"/>
      <c r="H12" s="13"/>
      <c r="I12" s="13"/>
      <c r="J12" s="13"/>
      <c r="K12" s="13"/>
      <c r="L12" s="13"/>
      <c r="M12" s="13"/>
      <c r="N12" s="13"/>
      <c r="O12" s="13"/>
      <c r="P12" s="38"/>
      <c r="Q12" s="13"/>
      <c r="R12" s="13"/>
      <c r="S12" s="13"/>
      <c r="T12" s="13"/>
      <c r="U12" s="13"/>
      <c r="V12" s="13"/>
      <c r="W12" s="13"/>
      <c r="X12" s="13"/>
      <c r="Y12" s="13"/>
      <c r="Z12" s="13"/>
      <c r="AA12" s="13"/>
      <c r="AB12" s="13"/>
      <c r="AC12" s="13"/>
      <c r="AD12" s="13"/>
      <c r="AE12" s="13"/>
      <c r="AF12" s="38"/>
      <c r="AG12" s="8"/>
      <c r="AH12" s="13"/>
      <c r="AI12" s="13"/>
      <c r="AJ12" s="13"/>
      <c r="AK12" s="13"/>
      <c r="AL12" s="13"/>
      <c r="AM12" s="13"/>
      <c r="AN12" s="13"/>
      <c r="AO12" s="13"/>
      <c r="AP12" s="13"/>
      <c r="AQ12" s="13"/>
      <c r="AR12" s="13"/>
      <c r="AS12" s="13"/>
      <c r="AT12" s="13"/>
      <c r="AU12" s="13"/>
      <c r="AV12" s="38"/>
      <c r="AX12" s="39"/>
      <c r="AY12" s="39"/>
      <c r="AZ12" s="39"/>
      <c r="BA12" s="39"/>
      <c r="BB12" s="39"/>
      <c r="BC12" s="39"/>
      <c r="BD12" s="39"/>
      <c r="BE12" s="39"/>
      <c r="BF12" s="39"/>
      <c r="BG12" s="39"/>
      <c r="BH12" s="39"/>
      <c r="BI12" s="13"/>
      <c r="BJ12" s="13"/>
      <c r="BK12" s="13"/>
      <c r="BL12" s="38"/>
      <c r="BM12" s="39"/>
      <c r="BO12" s="139"/>
      <c r="BP12" s="139"/>
      <c r="BQ12" s="86"/>
      <c r="BR12" s="86"/>
      <c r="BS12" s="86"/>
      <c r="BT12" s="86"/>
      <c r="BU12" s="86"/>
      <c r="BV12" s="86"/>
      <c r="BW12" s="86"/>
      <c r="BX12" s="86"/>
      <c r="BY12" s="86"/>
      <c r="BZ12" s="86"/>
      <c r="CA12" s="86"/>
      <c r="CB12" s="86"/>
      <c r="CC12" s="86"/>
      <c r="CD12" s="161"/>
    </row>
    <row r="13" spans="1:82" x14ac:dyDescent="0.2">
      <c r="B13" s="13"/>
      <c r="C13" s="13"/>
      <c r="D13" s="13"/>
      <c r="E13" s="13"/>
      <c r="F13" s="13"/>
      <c r="G13" s="13"/>
      <c r="H13" s="13"/>
      <c r="I13" s="13"/>
      <c r="J13" s="13"/>
      <c r="K13" s="13"/>
      <c r="L13" s="13"/>
      <c r="M13" s="13"/>
      <c r="N13" s="13"/>
      <c r="O13" s="13"/>
      <c r="P13" s="38"/>
      <c r="Q13" s="13"/>
      <c r="R13" s="13"/>
      <c r="S13" s="13"/>
      <c r="T13" s="13"/>
      <c r="U13" s="13"/>
      <c r="V13" s="13"/>
      <c r="W13" s="13"/>
      <c r="X13" s="13"/>
      <c r="Y13" s="13"/>
      <c r="Z13" s="13"/>
      <c r="AA13" s="13"/>
      <c r="AB13" s="13"/>
      <c r="AC13" s="13"/>
      <c r="AD13" s="13"/>
      <c r="AE13" s="13"/>
      <c r="AF13" s="38"/>
      <c r="AG13" s="13"/>
      <c r="AH13" s="13"/>
      <c r="AI13" s="13"/>
      <c r="AJ13" s="13"/>
      <c r="AK13" s="13"/>
      <c r="AL13" s="13"/>
      <c r="AM13" s="13"/>
      <c r="AN13" s="13"/>
      <c r="AO13" s="13"/>
      <c r="AP13" s="13"/>
      <c r="AQ13" s="13"/>
      <c r="AR13" s="13"/>
      <c r="AS13" s="13"/>
      <c r="AT13" s="13"/>
      <c r="AU13" s="13"/>
      <c r="AV13" s="38"/>
      <c r="AW13" s="39"/>
      <c r="AX13" s="39"/>
      <c r="AY13" s="39"/>
      <c r="AZ13" s="39"/>
      <c r="BA13" s="39"/>
      <c r="BB13" s="39"/>
      <c r="BC13" s="39"/>
      <c r="BD13" s="39"/>
      <c r="BE13" s="39"/>
      <c r="BF13" s="39"/>
      <c r="BG13" s="39"/>
      <c r="BH13" s="39"/>
      <c r="BI13" s="13"/>
      <c r="BJ13" s="13"/>
      <c r="BK13" s="13"/>
      <c r="BL13" s="38"/>
      <c r="BM13" s="39"/>
      <c r="BN13" s="131"/>
      <c r="BO13" s="139"/>
      <c r="BP13" s="139"/>
      <c r="BQ13" s="86"/>
      <c r="BR13" s="86"/>
      <c r="BS13" s="86"/>
      <c r="BT13" s="86"/>
      <c r="BU13" s="86"/>
      <c r="BV13" s="86"/>
      <c r="BW13" s="86"/>
      <c r="BX13" s="86"/>
      <c r="BY13" s="86"/>
      <c r="BZ13" s="86"/>
      <c r="CA13" s="86"/>
      <c r="CB13" s="86"/>
      <c r="CC13" s="86"/>
      <c r="CD13" s="161"/>
    </row>
    <row r="14" spans="1:82" x14ac:dyDescent="0.2">
      <c r="A14" s="141"/>
      <c r="B14" s="141"/>
      <c r="C14" s="141"/>
      <c r="D14" s="141"/>
      <c r="E14" s="141"/>
      <c r="F14" s="141"/>
      <c r="G14" s="141"/>
      <c r="H14" s="141"/>
      <c r="I14" s="141"/>
      <c r="J14" s="141"/>
      <c r="K14" s="141"/>
      <c r="L14" s="141"/>
      <c r="M14" s="141"/>
      <c r="N14" s="141"/>
      <c r="O14" s="141"/>
      <c r="P14" s="150"/>
      <c r="Q14" s="141"/>
      <c r="R14" s="141"/>
      <c r="S14" s="141"/>
      <c r="T14" s="141"/>
      <c r="U14" s="141"/>
      <c r="V14" s="141"/>
      <c r="W14" s="141"/>
      <c r="X14" s="141"/>
      <c r="Y14" s="141"/>
      <c r="Z14" s="141"/>
      <c r="AA14" s="141"/>
      <c r="AB14" s="141"/>
      <c r="AC14" s="141"/>
      <c r="AD14" s="141"/>
      <c r="AE14" s="141"/>
      <c r="AF14" s="150"/>
      <c r="AG14" s="141"/>
      <c r="AH14" s="141"/>
      <c r="AI14" s="141"/>
      <c r="AJ14" s="141"/>
      <c r="AK14" s="141"/>
      <c r="AL14" s="141"/>
      <c r="AM14" s="141"/>
      <c r="AN14" s="141"/>
      <c r="AO14" s="141"/>
      <c r="AP14" s="141"/>
      <c r="AQ14" s="141"/>
      <c r="AR14" s="141"/>
      <c r="AS14" s="141"/>
      <c r="AT14" s="141"/>
      <c r="AU14" s="141"/>
      <c r="AV14" s="150"/>
      <c r="AW14" s="142"/>
      <c r="AX14" s="142"/>
      <c r="AY14" s="142"/>
      <c r="AZ14" s="142"/>
      <c r="BA14" s="142"/>
      <c r="BB14" s="142"/>
      <c r="BC14" s="142"/>
      <c r="BD14" s="142"/>
      <c r="BE14" s="142"/>
      <c r="BF14" s="142"/>
      <c r="BG14" s="142"/>
      <c r="BH14" s="142"/>
      <c r="BI14" s="141"/>
      <c r="BJ14" s="141"/>
      <c r="BK14" s="141"/>
      <c r="BL14" s="150"/>
      <c r="BM14" s="142"/>
      <c r="BN14" s="143"/>
      <c r="BO14" s="144"/>
      <c r="BP14" s="144"/>
      <c r="BQ14" s="145"/>
      <c r="BR14" s="145"/>
      <c r="BS14" s="145"/>
      <c r="BT14" s="145"/>
      <c r="BU14" s="145"/>
      <c r="BV14" s="145"/>
      <c r="BW14" s="145"/>
      <c r="BX14" s="145"/>
      <c r="BY14" s="145"/>
      <c r="BZ14" s="145"/>
      <c r="CA14" s="145"/>
      <c r="CB14" s="145"/>
      <c r="CC14" s="145"/>
      <c r="CD14" s="162"/>
    </row>
    <row r="15" spans="1:82" x14ac:dyDescent="0.2">
      <c r="A15" s="116"/>
      <c r="B15" s="117"/>
      <c r="C15" s="117"/>
      <c r="D15" s="117"/>
      <c r="E15" s="117"/>
      <c r="F15" s="117"/>
      <c r="G15" s="117"/>
      <c r="H15" s="117"/>
      <c r="I15" s="117"/>
      <c r="J15" s="117"/>
      <c r="K15" s="117"/>
      <c r="L15" s="117"/>
      <c r="M15" s="113"/>
      <c r="N15" s="113"/>
      <c r="O15" s="113"/>
      <c r="P15" s="114" t="s">
        <v>98</v>
      </c>
      <c r="Q15" s="116"/>
      <c r="R15" s="117"/>
      <c r="S15" s="117"/>
      <c r="T15" s="117"/>
      <c r="U15" s="117"/>
      <c r="V15" s="117"/>
      <c r="W15" s="117"/>
      <c r="X15" s="117"/>
      <c r="Y15" s="117"/>
      <c r="Z15" s="117"/>
      <c r="AA15" s="117"/>
      <c r="AB15" s="117"/>
      <c r="AC15" s="113"/>
      <c r="AD15" s="113"/>
      <c r="AE15" s="113"/>
      <c r="AF15" s="114" t="s">
        <v>98</v>
      </c>
      <c r="AG15" s="116"/>
      <c r="AH15" s="117"/>
      <c r="AI15" s="117"/>
      <c r="AJ15" s="117"/>
      <c r="AK15" s="117"/>
      <c r="AL15" s="117"/>
      <c r="AM15" s="117"/>
      <c r="AN15" s="117"/>
      <c r="AO15" s="117"/>
      <c r="AP15" s="117"/>
      <c r="AQ15" s="117"/>
      <c r="AR15" s="117"/>
      <c r="AS15" s="113"/>
      <c r="AT15" s="113"/>
      <c r="AU15" s="113"/>
      <c r="AV15" s="114" t="s">
        <v>99</v>
      </c>
      <c r="AW15" s="116"/>
      <c r="AX15" s="117"/>
      <c r="AY15" s="117"/>
      <c r="AZ15" s="117"/>
      <c r="BA15" s="117"/>
      <c r="BB15" s="117"/>
      <c r="BC15" s="117"/>
      <c r="BD15" s="117"/>
      <c r="BE15" s="117"/>
      <c r="BF15" s="117"/>
      <c r="BG15" s="117"/>
      <c r="BH15" s="117"/>
      <c r="BI15" s="113"/>
      <c r="BJ15" s="113"/>
      <c r="BK15" s="113"/>
      <c r="BL15" s="120" t="s">
        <v>99</v>
      </c>
      <c r="BM15" s="116"/>
      <c r="BN15" s="116"/>
      <c r="BO15" s="117" t="s">
        <v>572</v>
      </c>
      <c r="BP15" s="117"/>
      <c r="BQ15" s="117"/>
      <c r="BR15" s="117"/>
      <c r="BS15" s="117"/>
      <c r="BT15" s="117"/>
      <c r="BU15" s="117"/>
      <c r="BV15" s="117"/>
      <c r="BW15" s="117"/>
      <c r="BX15" s="117"/>
      <c r="BY15" s="117"/>
      <c r="BZ15" s="117"/>
      <c r="CA15" s="113"/>
      <c r="CB15" s="113"/>
      <c r="CC15" s="113"/>
      <c r="CD15" s="120" t="s">
        <v>99</v>
      </c>
    </row>
    <row r="16" spans="1:82" x14ac:dyDescent="0.2">
      <c r="A16" s="7"/>
      <c r="B16" s="7"/>
      <c r="C16" s="7"/>
      <c r="D16" s="7"/>
      <c r="CD16" s="94"/>
    </row>
    <row r="17" spans="2:82" x14ac:dyDescent="0.2">
      <c r="B17" s="64" t="s">
        <v>238</v>
      </c>
      <c r="C17" s="262" t="s">
        <v>35</v>
      </c>
      <c r="D17" s="262" t="s">
        <v>121</v>
      </c>
      <c r="E17" s="262" t="s">
        <v>123</v>
      </c>
      <c r="F17" s="262" t="s">
        <v>36</v>
      </c>
      <c r="G17" s="262" t="s">
        <v>37</v>
      </c>
      <c r="H17" s="262" t="s">
        <v>38</v>
      </c>
      <c r="I17" s="262" t="s">
        <v>39</v>
      </c>
      <c r="J17" s="262" t="s">
        <v>125</v>
      </c>
      <c r="K17" s="262" t="s">
        <v>126</v>
      </c>
      <c r="L17" s="262" t="s">
        <v>127</v>
      </c>
      <c r="M17" s="263">
        <v>100000</v>
      </c>
      <c r="N17" s="264" t="s">
        <v>228</v>
      </c>
      <c r="O17" s="264" t="s">
        <v>228</v>
      </c>
      <c r="P17" s="264" t="s">
        <v>77</v>
      </c>
      <c r="R17" s="64" t="s">
        <v>238</v>
      </c>
      <c r="S17" s="262" t="s">
        <v>35</v>
      </c>
      <c r="T17" s="262" t="s">
        <v>121</v>
      </c>
      <c r="U17" s="262" t="s">
        <v>123</v>
      </c>
      <c r="V17" s="262" t="s">
        <v>36</v>
      </c>
      <c r="W17" s="262" t="s">
        <v>37</v>
      </c>
      <c r="X17" s="262" t="s">
        <v>38</v>
      </c>
      <c r="Y17" s="262" t="s">
        <v>39</v>
      </c>
      <c r="Z17" s="262" t="s">
        <v>125</v>
      </c>
      <c r="AA17" s="262" t="s">
        <v>126</v>
      </c>
      <c r="AB17" s="262" t="s">
        <v>127</v>
      </c>
      <c r="AC17" s="263">
        <v>100000</v>
      </c>
      <c r="AD17" s="264" t="s">
        <v>228</v>
      </c>
      <c r="AE17" s="264" t="s">
        <v>228</v>
      </c>
      <c r="AF17" s="264" t="s">
        <v>77</v>
      </c>
      <c r="AH17" s="64" t="s">
        <v>238</v>
      </c>
      <c r="AI17" s="262" t="s">
        <v>35</v>
      </c>
      <c r="AJ17" s="262" t="s">
        <v>121</v>
      </c>
      <c r="AK17" s="262" t="s">
        <v>123</v>
      </c>
      <c r="AL17" s="262" t="s">
        <v>36</v>
      </c>
      <c r="AM17" s="262" t="s">
        <v>37</v>
      </c>
      <c r="AN17" s="262" t="s">
        <v>38</v>
      </c>
      <c r="AO17" s="262" t="s">
        <v>39</v>
      </c>
      <c r="AP17" s="262" t="s">
        <v>125</v>
      </c>
      <c r="AQ17" s="262" t="s">
        <v>126</v>
      </c>
      <c r="AR17" s="262" t="s">
        <v>127</v>
      </c>
      <c r="AS17" s="263">
        <v>100000</v>
      </c>
      <c r="AT17" s="264" t="s">
        <v>228</v>
      </c>
      <c r="AU17" s="264" t="s">
        <v>228</v>
      </c>
      <c r="AV17" s="264" t="s">
        <v>77</v>
      </c>
      <c r="AX17" s="64" t="s">
        <v>238</v>
      </c>
      <c r="AY17" s="262" t="s">
        <v>35</v>
      </c>
      <c r="AZ17" s="262" t="s">
        <v>121</v>
      </c>
      <c r="BA17" s="262" t="s">
        <v>123</v>
      </c>
      <c r="BB17" s="262" t="s">
        <v>36</v>
      </c>
      <c r="BC17" s="262" t="s">
        <v>37</v>
      </c>
      <c r="BD17" s="262" t="s">
        <v>38</v>
      </c>
      <c r="BE17" s="262" t="s">
        <v>39</v>
      </c>
      <c r="BF17" s="262" t="s">
        <v>125</v>
      </c>
      <c r="BG17" s="262" t="s">
        <v>126</v>
      </c>
      <c r="BH17" s="262" t="s">
        <v>127</v>
      </c>
      <c r="BI17" s="263">
        <v>100000</v>
      </c>
      <c r="BJ17" s="264" t="s">
        <v>228</v>
      </c>
      <c r="BK17" s="264" t="s">
        <v>228</v>
      </c>
      <c r="BL17" s="264" t="s">
        <v>77</v>
      </c>
      <c r="BO17" s="64" t="s">
        <v>88</v>
      </c>
      <c r="BP17" s="64" t="s">
        <v>238</v>
      </c>
      <c r="BQ17" s="262" t="s">
        <v>35</v>
      </c>
      <c r="BR17" s="262" t="s">
        <v>121</v>
      </c>
      <c r="BS17" s="262" t="s">
        <v>123</v>
      </c>
      <c r="BT17" s="262" t="s">
        <v>36</v>
      </c>
      <c r="BU17" s="262" t="s">
        <v>37</v>
      </c>
      <c r="BV17" s="262" t="s">
        <v>38</v>
      </c>
      <c r="BW17" s="262" t="s">
        <v>39</v>
      </c>
      <c r="BX17" s="262" t="s">
        <v>125</v>
      </c>
      <c r="BY17" s="262" t="s">
        <v>126</v>
      </c>
      <c r="BZ17" s="262" t="s">
        <v>127</v>
      </c>
      <c r="CA17" s="263">
        <v>100000</v>
      </c>
      <c r="CB17" s="264" t="s">
        <v>228</v>
      </c>
      <c r="CC17" s="264" t="s">
        <v>228</v>
      </c>
      <c r="CD17" s="264" t="s">
        <v>77</v>
      </c>
    </row>
    <row r="18" spans="2:82" x14ac:dyDescent="0.2">
      <c r="B18" s="65"/>
      <c r="C18" s="261" t="s">
        <v>120</v>
      </c>
      <c r="D18" s="261" t="s">
        <v>40</v>
      </c>
      <c r="E18" s="261" t="s">
        <v>40</v>
      </c>
      <c r="F18" s="261" t="s">
        <v>40</v>
      </c>
      <c r="G18" s="261" t="s">
        <v>40</v>
      </c>
      <c r="H18" s="261" t="s">
        <v>40</v>
      </c>
      <c r="I18" s="261" t="s">
        <v>40</v>
      </c>
      <c r="J18" s="261" t="s">
        <v>40</v>
      </c>
      <c r="K18" s="261" t="s">
        <v>40</v>
      </c>
      <c r="L18" s="261" t="s">
        <v>40</v>
      </c>
      <c r="M18" s="261" t="s">
        <v>43</v>
      </c>
      <c r="N18" s="12" t="s">
        <v>230</v>
      </c>
      <c r="O18" s="12" t="s">
        <v>138</v>
      </c>
      <c r="P18" s="12" t="s">
        <v>137</v>
      </c>
      <c r="R18" s="65"/>
      <c r="S18" s="261" t="s">
        <v>120</v>
      </c>
      <c r="T18" s="261" t="s">
        <v>40</v>
      </c>
      <c r="U18" s="261" t="s">
        <v>40</v>
      </c>
      <c r="V18" s="261" t="s">
        <v>40</v>
      </c>
      <c r="W18" s="261" t="s">
        <v>40</v>
      </c>
      <c r="X18" s="261" t="s">
        <v>40</v>
      </c>
      <c r="Y18" s="261" t="s">
        <v>40</v>
      </c>
      <c r="Z18" s="261" t="s">
        <v>40</v>
      </c>
      <c r="AA18" s="261" t="s">
        <v>40</v>
      </c>
      <c r="AB18" s="261" t="s">
        <v>40</v>
      </c>
      <c r="AC18" s="261" t="s">
        <v>43</v>
      </c>
      <c r="AD18" s="12" t="s">
        <v>230</v>
      </c>
      <c r="AE18" s="12" t="s">
        <v>138</v>
      </c>
      <c r="AF18" s="12" t="s">
        <v>137</v>
      </c>
      <c r="AH18" s="65"/>
      <c r="AI18" s="261" t="s">
        <v>120</v>
      </c>
      <c r="AJ18" s="261" t="s">
        <v>40</v>
      </c>
      <c r="AK18" s="261" t="s">
        <v>40</v>
      </c>
      <c r="AL18" s="261" t="s">
        <v>40</v>
      </c>
      <c r="AM18" s="261" t="s">
        <v>40</v>
      </c>
      <c r="AN18" s="261" t="s">
        <v>40</v>
      </c>
      <c r="AO18" s="261" t="s">
        <v>40</v>
      </c>
      <c r="AP18" s="261" t="s">
        <v>40</v>
      </c>
      <c r="AQ18" s="261" t="s">
        <v>40</v>
      </c>
      <c r="AR18" s="261" t="s">
        <v>40</v>
      </c>
      <c r="AS18" s="261" t="s">
        <v>43</v>
      </c>
      <c r="AT18" s="12" t="s">
        <v>230</v>
      </c>
      <c r="AU18" s="12" t="s">
        <v>138</v>
      </c>
      <c r="AV18" s="12" t="s">
        <v>137</v>
      </c>
      <c r="AX18" s="65"/>
      <c r="AY18" s="261" t="s">
        <v>120</v>
      </c>
      <c r="AZ18" s="261" t="s">
        <v>40</v>
      </c>
      <c r="BA18" s="261" t="s">
        <v>40</v>
      </c>
      <c r="BB18" s="261" t="s">
        <v>40</v>
      </c>
      <c r="BC18" s="261" t="s">
        <v>40</v>
      </c>
      <c r="BD18" s="261" t="s">
        <v>40</v>
      </c>
      <c r="BE18" s="261" t="s">
        <v>40</v>
      </c>
      <c r="BF18" s="261" t="s">
        <v>40</v>
      </c>
      <c r="BG18" s="261" t="s">
        <v>40</v>
      </c>
      <c r="BH18" s="261" t="s">
        <v>40</v>
      </c>
      <c r="BI18" s="261" t="s">
        <v>43</v>
      </c>
      <c r="BJ18" s="12" t="s">
        <v>230</v>
      </c>
      <c r="BK18" s="12" t="s">
        <v>138</v>
      </c>
      <c r="BL18" s="12" t="s">
        <v>137</v>
      </c>
      <c r="BO18" s="65" t="s">
        <v>89</v>
      </c>
      <c r="BP18" s="65"/>
      <c r="BQ18" s="261" t="s">
        <v>120</v>
      </c>
      <c r="BR18" s="261" t="s">
        <v>40</v>
      </c>
      <c r="BS18" s="261" t="s">
        <v>40</v>
      </c>
      <c r="BT18" s="261" t="s">
        <v>40</v>
      </c>
      <c r="BU18" s="261" t="s">
        <v>40</v>
      </c>
      <c r="BV18" s="261" t="s">
        <v>40</v>
      </c>
      <c r="BW18" s="261" t="s">
        <v>40</v>
      </c>
      <c r="BX18" s="261" t="s">
        <v>40</v>
      </c>
      <c r="BY18" s="261" t="s">
        <v>40</v>
      </c>
      <c r="BZ18" s="261" t="s">
        <v>40</v>
      </c>
      <c r="CA18" s="261" t="s">
        <v>43</v>
      </c>
      <c r="CB18" s="12" t="s">
        <v>230</v>
      </c>
      <c r="CC18" s="12" t="s">
        <v>138</v>
      </c>
      <c r="CD18" s="12" t="s">
        <v>137</v>
      </c>
    </row>
    <row r="19" spans="2:82" x14ac:dyDescent="0.2">
      <c r="B19" s="66"/>
      <c r="C19" s="265" t="s">
        <v>43</v>
      </c>
      <c r="D19" s="265" t="s">
        <v>122</v>
      </c>
      <c r="E19" s="265" t="s">
        <v>124</v>
      </c>
      <c r="F19" s="265" t="s">
        <v>44</v>
      </c>
      <c r="G19" s="265" t="s">
        <v>45</v>
      </c>
      <c r="H19" s="265" t="s">
        <v>46</v>
      </c>
      <c r="I19" s="265" t="s">
        <v>42</v>
      </c>
      <c r="J19" s="265" t="s">
        <v>128</v>
      </c>
      <c r="K19" s="265" t="s">
        <v>129</v>
      </c>
      <c r="L19" s="265" t="s">
        <v>130</v>
      </c>
      <c r="M19" s="265" t="s">
        <v>131</v>
      </c>
      <c r="N19" s="266" t="s">
        <v>138</v>
      </c>
      <c r="O19" s="266" t="s">
        <v>131</v>
      </c>
      <c r="P19" s="266" t="s">
        <v>41</v>
      </c>
      <c r="R19" s="66"/>
      <c r="S19" s="265" t="s">
        <v>43</v>
      </c>
      <c r="T19" s="265" t="s">
        <v>122</v>
      </c>
      <c r="U19" s="265" t="s">
        <v>124</v>
      </c>
      <c r="V19" s="265" t="s">
        <v>44</v>
      </c>
      <c r="W19" s="265" t="s">
        <v>45</v>
      </c>
      <c r="X19" s="265" t="s">
        <v>46</v>
      </c>
      <c r="Y19" s="265" t="s">
        <v>42</v>
      </c>
      <c r="Z19" s="265" t="s">
        <v>128</v>
      </c>
      <c r="AA19" s="265" t="s">
        <v>129</v>
      </c>
      <c r="AB19" s="265" t="s">
        <v>130</v>
      </c>
      <c r="AC19" s="265" t="s">
        <v>131</v>
      </c>
      <c r="AD19" s="266" t="s">
        <v>138</v>
      </c>
      <c r="AE19" s="266" t="s">
        <v>131</v>
      </c>
      <c r="AF19" s="266" t="s">
        <v>41</v>
      </c>
      <c r="AH19" s="66"/>
      <c r="AI19" s="265" t="s">
        <v>43</v>
      </c>
      <c r="AJ19" s="265" t="s">
        <v>122</v>
      </c>
      <c r="AK19" s="265" t="s">
        <v>124</v>
      </c>
      <c r="AL19" s="265" t="s">
        <v>44</v>
      </c>
      <c r="AM19" s="265" t="s">
        <v>45</v>
      </c>
      <c r="AN19" s="265" t="s">
        <v>46</v>
      </c>
      <c r="AO19" s="265" t="s">
        <v>42</v>
      </c>
      <c r="AP19" s="265" t="s">
        <v>128</v>
      </c>
      <c r="AQ19" s="265" t="s">
        <v>129</v>
      </c>
      <c r="AR19" s="265" t="s">
        <v>130</v>
      </c>
      <c r="AS19" s="265" t="s">
        <v>131</v>
      </c>
      <c r="AT19" s="266" t="s">
        <v>138</v>
      </c>
      <c r="AU19" s="266" t="s">
        <v>131</v>
      </c>
      <c r="AV19" s="266" t="s">
        <v>41</v>
      </c>
      <c r="AX19" s="66"/>
      <c r="AY19" s="265" t="s">
        <v>43</v>
      </c>
      <c r="AZ19" s="265" t="s">
        <v>122</v>
      </c>
      <c r="BA19" s="265" t="s">
        <v>124</v>
      </c>
      <c r="BB19" s="265" t="s">
        <v>44</v>
      </c>
      <c r="BC19" s="265" t="s">
        <v>45</v>
      </c>
      <c r="BD19" s="265" t="s">
        <v>46</v>
      </c>
      <c r="BE19" s="265" t="s">
        <v>42</v>
      </c>
      <c r="BF19" s="265" t="s">
        <v>128</v>
      </c>
      <c r="BG19" s="265" t="s">
        <v>129</v>
      </c>
      <c r="BH19" s="265" t="s">
        <v>130</v>
      </c>
      <c r="BI19" s="265" t="s">
        <v>131</v>
      </c>
      <c r="BJ19" s="266" t="s">
        <v>138</v>
      </c>
      <c r="BK19" s="266" t="s">
        <v>131</v>
      </c>
      <c r="BL19" s="266" t="s">
        <v>41</v>
      </c>
      <c r="BO19" s="66"/>
      <c r="BP19" s="66"/>
      <c r="BQ19" s="265" t="s">
        <v>43</v>
      </c>
      <c r="BR19" s="265" t="s">
        <v>122</v>
      </c>
      <c r="BS19" s="265" t="s">
        <v>124</v>
      </c>
      <c r="BT19" s="265" t="s">
        <v>44</v>
      </c>
      <c r="BU19" s="265" t="s">
        <v>45</v>
      </c>
      <c r="BV19" s="265" t="s">
        <v>46</v>
      </c>
      <c r="BW19" s="265" t="s">
        <v>42</v>
      </c>
      <c r="BX19" s="265" t="s">
        <v>128</v>
      </c>
      <c r="BY19" s="265" t="s">
        <v>129</v>
      </c>
      <c r="BZ19" s="265" t="s">
        <v>130</v>
      </c>
      <c r="CA19" s="265" t="s">
        <v>131</v>
      </c>
      <c r="CB19" s="266" t="s">
        <v>138</v>
      </c>
      <c r="CC19" s="266" t="s">
        <v>131</v>
      </c>
      <c r="CD19" s="266" t="s">
        <v>41</v>
      </c>
    </row>
    <row r="20" spans="2:82" s="465" customFormat="1" ht="15.75" customHeight="1" x14ac:dyDescent="0.25">
      <c r="B20" s="606" t="s">
        <v>90</v>
      </c>
      <c r="C20" s="607">
        <v>499.28710000000001</v>
      </c>
      <c r="D20" s="607">
        <v>343.61860000000001</v>
      </c>
      <c r="E20" s="607">
        <v>268.10410000000002</v>
      </c>
      <c r="F20" s="607">
        <v>258.05419999999998</v>
      </c>
      <c r="G20" s="607">
        <v>253.51490000000001</v>
      </c>
      <c r="H20" s="607">
        <v>255.69159999999999</v>
      </c>
      <c r="I20" s="607">
        <v>255.1558</v>
      </c>
      <c r="J20" s="607">
        <v>265.30759999999998</v>
      </c>
      <c r="K20" s="607">
        <v>287.17700000000002</v>
      </c>
      <c r="L20" s="607">
        <v>352.6318</v>
      </c>
      <c r="M20" s="607">
        <v>288.16120000000001</v>
      </c>
      <c r="N20" s="608">
        <v>260.66669999999999</v>
      </c>
      <c r="O20" s="608">
        <v>294.20859999999999</v>
      </c>
      <c r="P20" s="609">
        <v>277.6617</v>
      </c>
      <c r="R20" s="606" t="s">
        <v>90</v>
      </c>
      <c r="S20" s="607">
        <v>397.37790000000001</v>
      </c>
      <c r="T20" s="607">
        <v>265.57380000000001</v>
      </c>
      <c r="U20" s="607">
        <v>206.20310000000001</v>
      </c>
      <c r="V20" s="607">
        <v>197.2193</v>
      </c>
      <c r="W20" s="607">
        <v>194.3485</v>
      </c>
      <c r="X20" s="607">
        <v>190.9417</v>
      </c>
      <c r="Y20" s="607">
        <v>181.5094</v>
      </c>
      <c r="Z20" s="607">
        <v>185.6482</v>
      </c>
      <c r="AA20" s="607">
        <v>189.9042</v>
      </c>
      <c r="AB20" s="607">
        <v>211.40960000000001</v>
      </c>
      <c r="AC20" s="607">
        <v>115.4452</v>
      </c>
      <c r="AD20" s="608">
        <v>195.67150000000001</v>
      </c>
      <c r="AE20" s="608">
        <v>170.62379999999999</v>
      </c>
      <c r="AF20" s="609">
        <v>182.9803</v>
      </c>
      <c r="AH20" s="606" t="s">
        <v>90</v>
      </c>
      <c r="AI20" s="645">
        <v>57.731900000000003</v>
      </c>
      <c r="AJ20" s="645">
        <v>53.616100000000003</v>
      </c>
      <c r="AK20" s="645">
        <v>50.681199999999997</v>
      </c>
      <c r="AL20" s="645">
        <v>49.215400000000002</v>
      </c>
      <c r="AM20" s="645">
        <v>45.880899999999997</v>
      </c>
      <c r="AN20" s="645">
        <v>44.193899999999999</v>
      </c>
      <c r="AO20" s="645">
        <v>41.125399999999999</v>
      </c>
      <c r="AP20" s="645">
        <v>38.1355</v>
      </c>
      <c r="AQ20" s="645">
        <v>34.011099999999999</v>
      </c>
      <c r="AR20" s="645">
        <v>28.820900000000002</v>
      </c>
      <c r="AS20" s="645">
        <v>17.893799999999999</v>
      </c>
      <c r="AT20" s="646">
        <v>46.425600000000003</v>
      </c>
      <c r="AU20" s="646">
        <v>29.035</v>
      </c>
      <c r="AV20" s="640">
        <v>37.088999999999999</v>
      </c>
      <c r="AX20" s="606" t="s">
        <v>90</v>
      </c>
      <c r="AY20" s="645">
        <v>16.4282</v>
      </c>
      <c r="AZ20" s="645">
        <v>16.542400000000001</v>
      </c>
      <c r="BA20" s="645">
        <v>15.7615</v>
      </c>
      <c r="BB20" s="645">
        <v>15.915100000000001</v>
      </c>
      <c r="BC20" s="645">
        <v>17.122900000000001</v>
      </c>
      <c r="BD20" s="645">
        <v>17.518699999999999</v>
      </c>
      <c r="BE20" s="645">
        <v>16.4968</v>
      </c>
      <c r="BF20" s="645">
        <v>15.965</v>
      </c>
      <c r="BG20" s="645">
        <v>15.3475</v>
      </c>
      <c r="BH20" s="645">
        <v>12.8469</v>
      </c>
      <c r="BI20" s="645">
        <v>11.4</v>
      </c>
      <c r="BJ20" s="646">
        <v>16.469000000000001</v>
      </c>
      <c r="BK20" s="646">
        <v>13.793200000000001</v>
      </c>
      <c r="BL20" s="640">
        <v>15.032500000000001</v>
      </c>
      <c r="BO20" s="648" t="s">
        <v>90</v>
      </c>
      <c r="BP20" s="606" t="s">
        <v>90</v>
      </c>
      <c r="BQ20" s="645">
        <v>5.4290000000000003</v>
      </c>
      <c r="BR20" s="645">
        <v>7.1288999999999998</v>
      </c>
      <c r="BS20" s="645">
        <v>10.4689</v>
      </c>
      <c r="BT20" s="645">
        <v>11.295</v>
      </c>
      <c r="BU20" s="645">
        <v>13.6577</v>
      </c>
      <c r="BV20" s="645">
        <v>12.963900000000001</v>
      </c>
      <c r="BW20" s="645">
        <v>13.5144</v>
      </c>
      <c r="BX20" s="645">
        <v>15.8742</v>
      </c>
      <c r="BY20" s="645">
        <v>16.769200000000001</v>
      </c>
      <c r="BZ20" s="645">
        <v>18.284099999999999</v>
      </c>
      <c r="CA20" s="645">
        <v>10.769</v>
      </c>
      <c r="CB20" s="646">
        <v>12.171099999999999</v>
      </c>
      <c r="CC20" s="646">
        <v>15.165900000000001</v>
      </c>
      <c r="CD20" s="640">
        <v>13.7789</v>
      </c>
    </row>
    <row r="21" spans="2:82" s="465" customFormat="1" ht="15.75" customHeight="1" x14ac:dyDescent="0.25">
      <c r="B21" s="610" t="s">
        <v>239</v>
      </c>
      <c r="C21" s="611">
        <v>499.28710000000001</v>
      </c>
      <c r="D21" s="611">
        <v>343.14010000000002</v>
      </c>
      <c r="E21" s="611">
        <v>267.78649999999999</v>
      </c>
      <c r="F21" s="611">
        <v>257.90519999999998</v>
      </c>
      <c r="G21" s="611">
        <v>253.2561</v>
      </c>
      <c r="H21" s="611">
        <v>254.57079999999999</v>
      </c>
      <c r="I21" s="611">
        <v>246.24629999999999</v>
      </c>
      <c r="J21" s="611">
        <v>256.93900000000002</v>
      </c>
      <c r="K21" s="611">
        <v>285.07909999999998</v>
      </c>
      <c r="L21" s="611">
        <v>348.3854</v>
      </c>
      <c r="M21" s="611">
        <v>288.46289999999999</v>
      </c>
      <c r="N21" s="612">
        <v>258.25049999999999</v>
      </c>
      <c r="O21" s="612">
        <v>290.71820000000002</v>
      </c>
      <c r="P21" s="613">
        <v>274.33969999999999</v>
      </c>
      <c r="R21" s="610" t="s">
        <v>239</v>
      </c>
      <c r="S21" s="611">
        <v>397.37790000000001</v>
      </c>
      <c r="T21" s="611">
        <v>265.07960000000003</v>
      </c>
      <c r="U21" s="611">
        <v>205.87530000000001</v>
      </c>
      <c r="V21" s="611">
        <v>196.9554</v>
      </c>
      <c r="W21" s="611">
        <v>193.84530000000001</v>
      </c>
      <c r="X21" s="611">
        <v>189.7962</v>
      </c>
      <c r="Y21" s="611">
        <v>174.3081</v>
      </c>
      <c r="Z21" s="611">
        <v>174.06790000000001</v>
      </c>
      <c r="AA21" s="611">
        <v>185.49420000000001</v>
      </c>
      <c r="AB21" s="611">
        <v>206.65530000000001</v>
      </c>
      <c r="AC21" s="611">
        <v>113.99079999999999</v>
      </c>
      <c r="AD21" s="612">
        <v>193.64750000000001</v>
      </c>
      <c r="AE21" s="612">
        <v>164.71979999999999</v>
      </c>
      <c r="AF21" s="613">
        <v>179.3125</v>
      </c>
      <c r="AH21" s="610" t="s">
        <v>239</v>
      </c>
      <c r="AI21" s="633">
        <v>57.731900000000003</v>
      </c>
      <c r="AJ21" s="633">
        <v>53.567799999999998</v>
      </c>
      <c r="AK21" s="633">
        <v>50.636099999999999</v>
      </c>
      <c r="AL21" s="633">
        <v>49.1357</v>
      </c>
      <c r="AM21" s="633">
        <v>45.686500000000002</v>
      </c>
      <c r="AN21" s="633">
        <v>43.802500000000002</v>
      </c>
      <c r="AO21" s="633">
        <v>39.961500000000001</v>
      </c>
      <c r="AP21" s="633">
        <v>35.855400000000003</v>
      </c>
      <c r="AQ21" s="633">
        <v>32.279000000000003</v>
      </c>
      <c r="AR21" s="633">
        <v>26.700600000000001</v>
      </c>
      <c r="AS21" s="633">
        <v>17.234200000000001</v>
      </c>
      <c r="AT21" s="641">
        <v>46.123800000000003</v>
      </c>
      <c r="AU21" s="641">
        <v>27.266400000000001</v>
      </c>
      <c r="AV21" s="634">
        <v>36.221200000000003</v>
      </c>
      <c r="AX21" s="610" t="s">
        <v>239</v>
      </c>
      <c r="AY21" s="633">
        <v>16.4282</v>
      </c>
      <c r="AZ21" s="633">
        <v>16.544799999999999</v>
      </c>
      <c r="BA21" s="633">
        <v>15.762</v>
      </c>
      <c r="BB21" s="633">
        <v>15.9094</v>
      </c>
      <c r="BC21" s="633">
        <v>17.138000000000002</v>
      </c>
      <c r="BD21" s="633">
        <v>17.6861</v>
      </c>
      <c r="BE21" s="633">
        <v>16.754300000000001</v>
      </c>
      <c r="BF21" s="633">
        <v>16.535599999999999</v>
      </c>
      <c r="BG21" s="633">
        <v>15.706</v>
      </c>
      <c r="BH21" s="633">
        <v>13.3253</v>
      </c>
      <c r="BI21" s="633">
        <v>11.370699999999999</v>
      </c>
      <c r="BJ21" s="641">
        <v>16.548300000000001</v>
      </c>
      <c r="BK21" s="641">
        <v>14.0669</v>
      </c>
      <c r="BL21" s="634">
        <v>15.245200000000001</v>
      </c>
      <c r="BO21" s="478" t="s">
        <v>91</v>
      </c>
      <c r="BP21" s="610" t="s">
        <v>239</v>
      </c>
      <c r="BQ21" s="633">
        <v>5.4290000000000003</v>
      </c>
      <c r="BR21" s="633">
        <v>7.1384999999999996</v>
      </c>
      <c r="BS21" s="633">
        <v>10.482200000000001</v>
      </c>
      <c r="BT21" s="633">
        <v>11.3223</v>
      </c>
      <c r="BU21" s="633">
        <v>13.716799999999999</v>
      </c>
      <c r="BV21" s="633">
        <v>13.066700000000001</v>
      </c>
      <c r="BW21" s="633">
        <v>14.0703</v>
      </c>
      <c r="BX21" s="633">
        <v>15.3558</v>
      </c>
      <c r="BY21" s="633">
        <v>17.082599999999999</v>
      </c>
      <c r="BZ21" s="633">
        <v>19.292100000000001</v>
      </c>
      <c r="CA21" s="633">
        <v>10.9117</v>
      </c>
      <c r="CB21" s="641">
        <v>12.3123</v>
      </c>
      <c r="CC21" s="641">
        <v>15.3263</v>
      </c>
      <c r="CD21" s="634">
        <v>13.895099999999999</v>
      </c>
    </row>
    <row r="22" spans="2:82" s="465" customFormat="1" ht="15.75" customHeight="1" x14ac:dyDescent="0.25">
      <c r="B22" s="614" t="s">
        <v>501</v>
      </c>
      <c r="C22" s="615"/>
      <c r="D22" s="615"/>
      <c r="E22" s="615"/>
      <c r="F22" s="615"/>
      <c r="G22" s="615"/>
      <c r="H22" s="615"/>
      <c r="I22" s="615"/>
      <c r="J22" s="615"/>
      <c r="K22" s="615"/>
      <c r="L22" s="615"/>
      <c r="M22" s="615"/>
      <c r="N22" s="616"/>
      <c r="O22" s="616"/>
      <c r="P22" s="617"/>
      <c r="R22" s="614" t="s">
        <v>501</v>
      </c>
      <c r="S22" s="615"/>
      <c r="T22" s="615"/>
      <c r="U22" s="615"/>
      <c r="V22" s="615"/>
      <c r="W22" s="615"/>
      <c r="X22" s="615"/>
      <c r="Y22" s="615"/>
      <c r="Z22" s="615"/>
      <c r="AA22" s="615"/>
      <c r="AB22" s="615"/>
      <c r="AC22" s="615"/>
      <c r="AD22" s="616"/>
      <c r="AE22" s="616"/>
      <c r="AF22" s="617"/>
      <c r="AH22" s="614" t="s">
        <v>501</v>
      </c>
      <c r="AI22" s="635"/>
      <c r="AJ22" s="635"/>
      <c r="AK22" s="635"/>
      <c r="AL22" s="635"/>
      <c r="AM22" s="635"/>
      <c r="AN22" s="635"/>
      <c r="AO22" s="635"/>
      <c r="AP22" s="635"/>
      <c r="AQ22" s="635"/>
      <c r="AR22" s="635"/>
      <c r="AS22" s="635"/>
      <c r="AT22" s="642"/>
      <c r="AU22" s="642"/>
      <c r="AV22" s="636"/>
      <c r="AX22" s="614" t="s">
        <v>501</v>
      </c>
      <c r="AY22" s="635"/>
      <c r="AZ22" s="635"/>
      <c r="BA22" s="635"/>
      <c r="BB22" s="635"/>
      <c r="BC22" s="635"/>
      <c r="BD22" s="635"/>
      <c r="BE22" s="635"/>
      <c r="BF22" s="635"/>
      <c r="BG22" s="635"/>
      <c r="BH22" s="635"/>
      <c r="BI22" s="635"/>
      <c r="BJ22" s="642"/>
      <c r="BK22" s="642"/>
      <c r="BL22" s="636"/>
      <c r="BO22" s="618" t="s">
        <v>47</v>
      </c>
      <c r="BP22" s="614" t="s">
        <v>501</v>
      </c>
      <c r="BQ22" s="635"/>
      <c r="BR22" s="635"/>
      <c r="BS22" s="635"/>
      <c r="BT22" s="635"/>
      <c r="BU22" s="635"/>
      <c r="BV22" s="635"/>
      <c r="BW22" s="635"/>
      <c r="BX22" s="635"/>
      <c r="BY22" s="635"/>
      <c r="BZ22" s="635"/>
      <c r="CA22" s="635"/>
      <c r="CB22" s="642"/>
      <c r="CC22" s="642"/>
      <c r="CD22" s="636"/>
    </row>
    <row r="23" spans="2:82" s="571" customFormat="1" ht="15.75" customHeight="1" x14ac:dyDescent="0.25">
      <c r="B23" s="618" t="s">
        <v>766</v>
      </c>
      <c r="C23" s="619">
        <v>809.70100000000002</v>
      </c>
      <c r="D23" s="619">
        <v>534.88980000000004</v>
      </c>
      <c r="E23" s="619">
        <v>402.86660000000001</v>
      </c>
      <c r="F23" s="619">
        <v>306.18180000000001</v>
      </c>
      <c r="G23" s="619">
        <v>315.827</v>
      </c>
      <c r="H23" s="619">
        <v>328.45179999999999</v>
      </c>
      <c r="I23" s="619">
        <v>261.41559999999998</v>
      </c>
      <c r="J23" s="619">
        <v>247.4006</v>
      </c>
      <c r="K23" s="619">
        <v>314.9058</v>
      </c>
      <c r="L23" s="619">
        <v>179.04830000000001</v>
      </c>
      <c r="M23" s="619">
        <v>135.29169999999999</v>
      </c>
      <c r="N23" s="620">
        <v>309.6472</v>
      </c>
      <c r="O23" s="620">
        <v>220.16480000000001</v>
      </c>
      <c r="P23" s="621">
        <v>272.35899999999998</v>
      </c>
      <c r="R23" s="618" t="s">
        <v>766</v>
      </c>
      <c r="S23" s="619">
        <v>658.91899999999998</v>
      </c>
      <c r="T23" s="619">
        <v>403.25580000000002</v>
      </c>
      <c r="U23" s="619">
        <v>297.65249999999997</v>
      </c>
      <c r="V23" s="619">
        <v>239.60249999999999</v>
      </c>
      <c r="W23" s="619">
        <v>249.79740000000001</v>
      </c>
      <c r="X23" s="619">
        <v>218.50790000000001</v>
      </c>
      <c r="Y23" s="619">
        <v>177.0291</v>
      </c>
      <c r="Z23" s="619">
        <v>164.828</v>
      </c>
      <c r="AA23" s="619">
        <v>171.82910000000001</v>
      </c>
      <c r="AB23" s="619">
        <v>125.65989999999999</v>
      </c>
      <c r="AC23" s="619">
        <v>85.414500000000004</v>
      </c>
      <c r="AD23" s="620">
        <v>229.73400000000001</v>
      </c>
      <c r="AE23" s="620">
        <v>133.9666</v>
      </c>
      <c r="AF23" s="621">
        <v>189.82679999999999</v>
      </c>
      <c r="AH23" s="618" t="s">
        <v>766</v>
      </c>
      <c r="AI23" s="637">
        <v>58.486800000000002</v>
      </c>
      <c r="AJ23" s="637">
        <v>50.9133</v>
      </c>
      <c r="AK23" s="637">
        <v>49.637300000000003</v>
      </c>
      <c r="AL23" s="637">
        <v>48.252000000000002</v>
      </c>
      <c r="AM23" s="637">
        <v>41.671399999999998</v>
      </c>
      <c r="AN23" s="637">
        <v>34.412199999999999</v>
      </c>
      <c r="AO23" s="637">
        <v>37.005400000000002</v>
      </c>
      <c r="AP23" s="637">
        <v>35.468299999999999</v>
      </c>
      <c r="AQ23" s="637">
        <v>29.0382</v>
      </c>
      <c r="AR23" s="637">
        <v>38.476700000000001</v>
      </c>
      <c r="AS23" s="637">
        <v>26.178799999999999</v>
      </c>
      <c r="AT23" s="643">
        <v>43.0075</v>
      </c>
      <c r="AU23" s="643">
        <v>30.7193</v>
      </c>
      <c r="AV23" s="638">
        <v>38.868200000000002</v>
      </c>
      <c r="AX23" s="618" t="s">
        <v>766</v>
      </c>
      <c r="AY23" s="637">
        <v>16.922799999999999</v>
      </c>
      <c r="AZ23" s="637">
        <v>18.148800000000001</v>
      </c>
      <c r="BA23" s="637">
        <v>15.425599999999999</v>
      </c>
      <c r="BB23" s="637">
        <v>15.8253</v>
      </c>
      <c r="BC23" s="637">
        <v>15.900600000000001</v>
      </c>
      <c r="BD23" s="637">
        <v>16.135899999999999</v>
      </c>
      <c r="BE23" s="637">
        <v>16.412199999999999</v>
      </c>
      <c r="BF23" s="637">
        <v>14.8782</v>
      </c>
      <c r="BG23" s="637">
        <v>12.481400000000001</v>
      </c>
      <c r="BH23" s="637">
        <v>21.309899999999999</v>
      </c>
      <c r="BI23" s="637">
        <v>17.6875</v>
      </c>
      <c r="BJ23" s="643">
        <v>16.039200000000001</v>
      </c>
      <c r="BK23" s="643">
        <v>14.8802</v>
      </c>
      <c r="BL23" s="638">
        <v>15.6488</v>
      </c>
      <c r="BO23" s="622" t="s">
        <v>48</v>
      </c>
      <c r="BP23" s="618" t="s">
        <v>766</v>
      </c>
      <c r="BQ23" s="637">
        <v>5.9684999999999997</v>
      </c>
      <c r="BR23" s="637">
        <v>6.3282999999999996</v>
      </c>
      <c r="BS23" s="637">
        <v>8.8207000000000004</v>
      </c>
      <c r="BT23" s="637">
        <v>14.1777</v>
      </c>
      <c r="BU23" s="637">
        <v>21.521100000000001</v>
      </c>
      <c r="BV23" s="637">
        <v>15.9785</v>
      </c>
      <c r="BW23" s="637">
        <v>14.3018</v>
      </c>
      <c r="BX23" s="637">
        <v>16.2775</v>
      </c>
      <c r="BY23" s="637">
        <v>13.0457</v>
      </c>
      <c r="BZ23" s="637">
        <v>10.3956</v>
      </c>
      <c r="CA23" s="637">
        <v>19.267199999999999</v>
      </c>
      <c r="CB23" s="643">
        <v>15.1456</v>
      </c>
      <c r="CC23" s="643">
        <v>15.248799999999999</v>
      </c>
      <c r="CD23" s="638">
        <v>15.180300000000001</v>
      </c>
    </row>
    <row r="24" spans="2:82" s="465" customFormat="1" ht="15.75" customHeight="1" x14ac:dyDescent="0.25">
      <c r="B24" s="622" t="s">
        <v>767</v>
      </c>
      <c r="C24" s="623">
        <v>291.81849999999997</v>
      </c>
      <c r="D24" s="623">
        <v>305.97460000000001</v>
      </c>
      <c r="E24" s="623">
        <v>237.9795</v>
      </c>
      <c r="F24" s="623">
        <v>273.48020000000002</v>
      </c>
      <c r="G24" s="623">
        <v>232.1309</v>
      </c>
      <c r="H24" s="623">
        <v>259.11419999999998</v>
      </c>
      <c r="I24" s="623">
        <v>229.55279999999999</v>
      </c>
      <c r="J24" s="623">
        <v>270.0025</v>
      </c>
      <c r="K24" s="623">
        <v>339.22800000000001</v>
      </c>
      <c r="L24" s="623" t="s">
        <v>102</v>
      </c>
      <c r="M24" s="623">
        <v>126.84099999999999</v>
      </c>
      <c r="N24" s="624">
        <v>256.66379999999998</v>
      </c>
      <c r="O24" s="624">
        <v>245.29239999999999</v>
      </c>
      <c r="P24" s="609">
        <v>253.6651</v>
      </c>
      <c r="R24" s="622" t="s">
        <v>767</v>
      </c>
      <c r="S24" s="623">
        <v>221.4853</v>
      </c>
      <c r="T24" s="623">
        <v>204.0874</v>
      </c>
      <c r="U24" s="623">
        <v>166.339</v>
      </c>
      <c r="V24" s="623">
        <v>189.2106</v>
      </c>
      <c r="W24" s="623">
        <v>176.89949999999999</v>
      </c>
      <c r="X24" s="623">
        <v>172.2482</v>
      </c>
      <c r="Y24" s="623">
        <v>159.68600000000001</v>
      </c>
      <c r="Z24" s="623">
        <v>165.92089999999999</v>
      </c>
      <c r="AA24" s="623">
        <v>172.5557</v>
      </c>
      <c r="AB24" s="623" t="s">
        <v>102</v>
      </c>
      <c r="AC24" s="623">
        <v>87.268299999999996</v>
      </c>
      <c r="AD24" s="624">
        <v>179.43549999999999</v>
      </c>
      <c r="AE24" s="624">
        <v>139.22669999999999</v>
      </c>
      <c r="AF24" s="609">
        <v>168.8323</v>
      </c>
      <c r="AH24" s="622" t="s">
        <v>767</v>
      </c>
      <c r="AI24" s="639">
        <v>54.230499999999999</v>
      </c>
      <c r="AJ24" s="639">
        <v>44.200800000000001</v>
      </c>
      <c r="AK24" s="639">
        <v>44.512999999999998</v>
      </c>
      <c r="AL24" s="639">
        <v>44.293399999999998</v>
      </c>
      <c r="AM24" s="639">
        <v>50.148499999999999</v>
      </c>
      <c r="AN24" s="639">
        <v>39.036099999999998</v>
      </c>
      <c r="AO24" s="639">
        <v>40.528300000000002</v>
      </c>
      <c r="AP24" s="639">
        <v>42.697299999999998</v>
      </c>
      <c r="AQ24" s="639">
        <v>28.196400000000001</v>
      </c>
      <c r="AR24" s="639" t="s">
        <v>102</v>
      </c>
      <c r="AS24" s="639">
        <v>35.941299999999998</v>
      </c>
      <c r="AT24" s="644">
        <v>44.296500000000002</v>
      </c>
      <c r="AU24" s="644">
        <v>33.009500000000003</v>
      </c>
      <c r="AV24" s="640">
        <v>41.418300000000002</v>
      </c>
      <c r="AX24" s="622" t="s">
        <v>767</v>
      </c>
      <c r="AY24" s="639">
        <v>17.927199999999999</v>
      </c>
      <c r="AZ24" s="639">
        <v>14.6717</v>
      </c>
      <c r="BA24" s="639">
        <v>15.2105</v>
      </c>
      <c r="BB24" s="639">
        <v>13.025499999999999</v>
      </c>
      <c r="BC24" s="639">
        <v>16.292999999999999</v>
      </c>
      <c r="BD24" s="639">
        <v>16.752199999999998</v>
      </c>
      <c r="BE24" s="639">
        <v>16.2668</v>
      </c>
      <c r="BF24" s="639">
        <v>14.2462</v>
      </c>
      <c r="BG24" s="639">
        <v>15.0467</v>
      </c>
      <c r="BH24" s="639" t="s">
        <v>102</v>
      </c>
      <c r="BI24" s="639">
        <v>23.646699999999999</v>
      </c>
      <c r="BJ24" s="644">
        <v>14.6845</v>
      </c>
      <c r="BK24" s="644">
        <v>16.529900000000001</v>
      </c>
      <c r="BL24" s="640">
        <v>15.155099999999999</v>
      </c>
      <c r="BO24" s="618" t="s">
        <v>49</v>
      </c>
      <c r="BP24" s="622" t="s">
        <v>767</v>
      </c>
      <c r="BQ24" s="639">
        <v>3.7406000000000001</v>
      </c>
      <c r="BR24" s="639">
        <v>7.8282999999999996</v>
      </c>
      <c r="BS24" s="639">
        <v>10.172800000000001</v>
      </c>
      <c r="BT24" s="639">
        <v>11.8673</v>
      </c>
      <c r="BU24" s="639">
        <v>9.7652000000000001</v>
      </c>
      <c r="BV24" s="639">
        <v>10.6874</v>
      </c>
      <c r="BW24" s="639">
        <v>12.768800000000001</v>
      </c>
      <c r="BX24" s="639">
        <v>4.5080999999999998</v>
      </c>
      <c r="BY24" s="639">
        <v>7.6239999999999997</v>
      </c>
      <c r="BZ24" s="639" t="s">
        <v>102</v>
      </c>
      <c r="CA24" s="639">
        <v>9.2133000000000003</v>
      </c>
      <c r="CB24" s="644">
        <v>10.9297</v>
      </c>
      <c r="CC24" s="644">
        <v>7.2201000000000004</v>
      </c>
      <c r="CD24" s="640">
        <v>9.9837000000000007</v>
      </c>
    </row>
    <row r="25" spans="2:82" s="571" customFormat="1" ht="15.75" customHeight="1" x14ac:dyDescent="0.25">
      <c r="B25" s="618" t="s">
        <v>51</v>
      </c>
      <c r="C25" s="619">
        <v>4211.0673999999999</v>
      </c>
      <c r="D25" s="619">
        <v>599.3931</v>
      </c>
      <c r="E25" s="619">
        <v>382.23200000000003</v>
      </c>
      <c r="F25" s="619">
        <v>257.07330000000002</v>
      </c>
      <c r="G25" s="619">
        <v>240.91720000000001</v>
      </c>
      <c r="H25" s="619">
        <v>257.35739999999998</v>
      </c>
      <c r="I25" s="619">
        <v>236.65270000000001</v>
      </c>
      <c r="J25" s="619">
        <v>277.9409</v>
      </c>
      <c r="K25" s="619">
        <v>267.6112</v>
      </c>
      <c r="L25" s="619">
        <v>356.0598</v>
      </c>
      <c r="M25" s="619">
        <v>187.9522</v>
      </c>
      <c r="N25" s="620">
        <v>252.00909999999999</v>
      </c>
      <c r="O25" s="620">
        <v>260.09320000000002</v>
      </c>
      <c r="P25" s="621">
        <v>254.7465</v>
      </c>
      <c r="R25" s="618" t="s">
        <v>51</v>
      </c>
      <c r="S25" s="619">
        <v>3509.8955000000001</v>
      </c>
      <c r="T25" s="619">
        <v>541.30250000000001</v>
      </c>
      <c r="U25" s="619">
        <v>280.3279</v>
      </c>
      <c r="V25" s="619">
        <v>198.25829999999999</v>
      </c>
      <c r="W25" s="619">
        <v>185.8819</v>
      </c>
      <c r="X25" s="619">
        <v>191.04679999999999</v>
      </c>
      <c r="Y25" s="619">
        <v>175.13419999999999</v>
      </c>
      <c r="Z25" s="619">
        <v>138.29310000000001</v>
      </c>
      <c r="AA25" s="619">
        <v>131.6386</v>
      </c>
      <c r="AB25" s="619">
        <v>196.58619999999999</v>
      </c>
      <c r="AC25" s="619">
        <v>92.671400000000006</v>
      </c>
      <c r="AD25" s="620">
        <v>190.7518</v>
      </c>
      <c r="AE25" s="620">
        <v>131.90690000000001</v>
      </c>
      <c r="AF25" s="621">
        <v>170.82570000000001</v>
      </c>
      <c r="AH25" s="618" t="s">
        <v>51</v>
      </c>
      <c r="AI25" s="637">
        <v>53.874099999999999</v>
      </c>
      <c r="AJ25" s="637">
        <v>72.422399999999996</v>
      </c>
      <c r="AK25" s="637">
        <v>49.621899999999997</v>
      </c>
      <c r="AL25" s="637">
        <v>47.186700000000002</v>
      </c>
      <c r="AM25" s="637">
        <v>46.2761</v>
      </c>
      <c r="AN25" s="637">
        <v>44.538800000000002</v>
      </c>
      <c r="AO25" s="637">
        <v>41.752200000000002</v>
      </c>
      <c r="AP25" s="637">
        <v>27.631</v>
      </c>
      <c r="AQ25" s="637">
        <v>28.483699999999999</v>
      </c>
      <c r="AR25" s="637">
        <v>25.200199999999999</v>
      </c>
      <c r="AS25" s="637">
        <v>22.703900000000001</v>
      </c>
      <c r="AT25" s="643">
        <v>45.285800000000002</v>
      </c>
      <c r="AU25" s="643">
        <v>26.133900000000001</v>
      </c>
      <c r="AV25" s="638">
        <v>38.664499999999997</v>
      </c>
      <c r="AX25" s="618" t="s">
        <v>51</v>
      </c>
      <c r="AY25" s="637">
        <v>2.5101</v>
      </c>
      <c r="AZ25" s="637">
        <v>12.543200000000001</v>
      </c>
      <c r="BA25" s="637">
        <v>14.573399999999999</v>
      </c>
      <c r="BB25" s="637">
        <v>17.754899999999999</v>
      </c>
      <c r="BC25" s="637">
        <v>20.043399999999998</v>
      </c>
      <c r="BD25" s="637">
        <v>17.2834</v>
      </c>
      <c r="BE25" s="637">
        <v>20.007899999999999</v>
      </c>
      <c r="BF25" s="637">
        <v>14.981999999999999</v>
      </c>
      <c r="BG25" s="637">
        <v>15.7333</v>
      </c>
      <c r="BH25" s="637">
        <v>10.191700000000001</v>
      </c>
      <c r="BI25" s="637">
        <v>16.6782</v>
      </c>
      <c r="BJ25" s="643">
        <v>18.571100000000001</v>
      </c>
      <c r="BK25" s="643">
        <v>14.4758</v>
      </c>
      <c r="BL25" s="638">
        <v>17.1553</v>
      </c>
      <c r="BO25" s="622" t="s">
        <v>50</v>
      </c>
      <c r="BP25" s="618" t="s">
        <v>51</v>
      </c>
      <c r="BQ25" s="637">
        <v>26.965199999999999</v>
      </c>
      <c r="BR25" s="637">
        <v>5.3429000000000002</v>
      </c>
      <c r="BS25" s="637">
        <v>9.1445000000000007</v>
      </c>
      <c r="BT25" s="637">
        <v>12.1797</v>
      </c>
      <c r="BU25" s="637">
        <v>10.8363</v>
      </c>
      <c r="BV25" s="637">
        <v>12.411799999999999</v>
      </c>
      <c r="BW25" s="637">
        <v>12.2446</v>
      </c>
      <c r="BX25" s="637">
        <v>7.1432000000000002</v>
      </c>
      <c r="BY25" s="637">
        <v>4.9732000000000003</v>
      </c>
      <c r="BZ25" s="637">
        <v>19.819700000000001</v>
      </c>
      <c r="CA25" s="637">
        <v>9.9238</v>
      </c>
      <c r="CB25" s="643">
        <v>11.8355</v>
      </c>
      <c r="CC25" s="643">
        <v>10.105499999999999</v>
      </c>
      <c r="CD25" s="638">
        <v>11.237399999999999</v>
      </c>
    </row>
    <row r="26" spans="2:82" s="465" customFormat="1" ht="15.75" customHeight="1" x14ac:dyDescent="0.25">
      <c r="B26" s="622" t="s">
        <v>768</v>
      </c>
      <c r="C26" s="623">
        <v>190.6387</v>
      </c>
      <c r="D26" s="623">
        <v>214.33179999999999</v>
      </c>
      <c r="E26" s="623">
        <v>216.50640000000001</v>
      </c>
      <c r="F26" s="623">
        <v>195.1009</v>
      </c>
      <c r="G26" s="623">
        <v>231.86269999999999</v>
      </c>
      <c r="H26" s="623">
        <v>210.6208</v>
      </c>
      <c r="I26" s="623">
        <v>203.7713</v>
      </c>
      <c r="J26" s="623">
        <v>256.15750000000003</v>
      </c>
      <c r="K26" s="623">
        <v>308.89179999999999</v>
      </c>
      <c r="L26" s="623">
        <v>228.02680000000001</v>
      </c>
      <c r="M26" s="623">
        <v>194.90209999999999</v>
      </c>
      <c r="N26" s="624">
        <v>207.3997</v>
      </c>
      <c r="O26" s="624">
        <v>253.7432</v>
      </c>
      <c r="P26" s="609">
        <v>223.71709999999999</v>
      </c>
      <c r="R26" s="622" t="s">
        <v>768</v>
      </c>
      <c r="S26" s="623">
        <v>147.60470000000001</v>
      </c>
      <c r="T26" s="623">
        <v>181.67590000000001</v>
      </c>
      <c r="U26" s="623">
        <v>171.12430000000001</v>
      </c>
      <c r="V26" s="623">
        <v>150.65209999999999</v>
      </c>
      <c r="W26" s="623">
        <v>155.6506</v>
      </c>
      <c r="X26" s="623">
        <v>190.62639999999999</v>
      </c>
      <c r="Y26" s="623">
        <v>134.58070000000001</v>
      </c>
      <c r="Z26" s="623">
        <v>172.49850000000001</v>
      </c>
      <c r="AA26" s="623">
        <v>185.88480000000001</v>
      </c>
      <c r="AB26" s="623">
        <v>152.70320000000001</v>
      </c>
      <c r="AC26" s="623">
        <v>79.900499999999994</v>
      </c>
      <c r="AD26" s="624">
        <v>155.83070000000001</v>
      </c>
      <c r="AE26" s="624">
        <v>149.38040000000001</v>
      </c>
      <c r="AF26" s="609">
        <v>153.55959999999999</v>
      </c>
      <c r="AH26" s="622" t="s">
        <v>768</v>
      </c>
      <c r="AI26" s="639">
        <v>53.801299999999998</v>
      </c>
      <c r="AJ26" s="639">
        <v>55.932600000000001</v>
      </c>
      <c r="AK26" s="639">
        <v>54.8078</v>
      </c>
      <c r="AL26" s="639">
        <v>51.870899999999999</v>
      </c>
      <c r="AM26" s="639">
        <v>44.262099999999997</v>
      </c>
      <c r="AN26" s="639">
        <v>60.329900000000002</v>
      </c>
      <c r="AO26" s="639">
        <v>41.448599999999999</v>
      </c>
      <c r="AP26" s="639">
        <v>28.537199999999999</v>
      </c>
      <c r="AQ26" s="639">
        <v>27.453700000000001</v>
      </c>
      <c r="AR26" s="639">
        <v>40.4709</v>
      </c>
      <c r="AS26" s="639">
        <v>20.523099999999999</v>
      </c>
      <c r="AT26" s="644">
        <v>49.9236</v>
      </c>
      <c r="AU26" s="644">
        <v>27.1601</v>
      </c>
      <c r="AV26" s="640">
        <v>40.832900000000002</v>
      </c>
      <c r="AX26" s="622" t="s">
        <v>768</v>
      </c>
      <c r="AY26" s="639">
        <v>18.4223</v>
      </c>
      <c r="AZ26" s="639">
        <v>22.209900000000001</v>
      </c>
      <c r="BA26" s="639">
        <v>15.4979</v>
      </c>
      <c r="BB26" s="639">
        <v>16.8156</v>
      </c>
      <c r="BC26" s="639">
        <v>16.419499999999999</v>
      </c>
      <c r="BD26" s="639">
        <v>20.887799999999999</v>
      </c>
      <c r="BE26" s="639">
        <v>18.0944</v>
      </c>
      <c r="BF26" s="639">
        <v>14.802</v>
      </c>
      <c r="BG26" s="639">
        <v>14.1465</v>
      </c>
      <c r="BH26" s="639">
        <v>16.11</v>
      </c>
      <c r="BI26" s="639">
        <v>9.6385000000000005</v>
      </c>
      <c r="BJ26" s="644">
        <v>17.375</v>
      </c>
      <c r="BK26" s="644">
        <v>13.5206</v>
      </c>
      <c r="BL26" s="640">
        <v>15.835699999999999</v>
      </c>
      <c r="BO26" s="618" t="s">
        <v>51</v>
      </c>
      <c r="BP26" s="622" t="s">
        <v>768</v>
      </c>
      <c r="BQ26" s="639">
        <v>5.2027999999999999</v>
      </c>
      <c r="BR26" s="639">
        <v>6.6212999999999997</v>
      </c>
      <c r="BS26" s="639">
        <v>8.7332999999999998</v>
      </c>
      <c r="BT26" s="639">
        <v>8.5310000000000006</v>
      </c>
      <c r="BU26" s="639">
        <v>6.4489000000000001</v>
      </c>
      <c r="BV26" s="639">
        <v>9.2891999999999992</v>
      </c>
      <c r="BW26" s="639">
        <v>6.5019999999999998</v>
      </c>
      <c r="BX26" s="639">
        <v>24.0016</v>
      </c>
      <c r="BY26" s="639">
        <v>18.5778</v>
      </c>
      <c r="BZ26" s="639">
        <v>10.3863</v>
      </c>
      <c r="CA26" s="639">
        <v>10.833600000000001</v>
      </c>
      <c r="CB26" s="644">
        <v>7.8369</v>
      </c>
      <c r="CC26" s="644">
        <v>18.190100000000001</v>
      </c>
      <c r="CD26" s="640">
        <v>11.971399999999999</v>
      </c>
    </row>
    <row r="27" spans="2:82" s="571" customFormat="1" ht="15.75" customHeight="1" x14ac:dyDescent="0.25">
      <c r="B27" s="618" t="s">
        <v>54</v>
      </c>
      <c r="C27" s="619">
        <v>2203.6264999999999</v>
      </c>
      <c r="D27" s="619">
        <v>1416.4166</v>
      </c>
      <c r="E27" s="619">
        <v>897.72310000000004</v>
      </c>
      <c r="F27" s="619">
        <v>605.19899999999996</v>
      </c>
      <c r="G27" s="619">
        <v>411.04660000000001</v>
      </c>
      <c r="H27" s="619">
        <v>310.65100000000001</v>
      </c>
      <c r="I27" s="619">
        <v>275.73869999999999</v>
      </c>
      <c r="J27" s="619">
        <v>690.23490000000004</v>
      </c>
      <c r="K27" s="619">
        <v>447.08800000000002</v>
      </c>
      <c r="L27" s="619">
        <v>580.27430000000004</v>
      </c>
      <c r="M27" s="619" t="s">
        <v>102</v>
      </c>
      <c r="N27" s="620">
        <v>579.12159999999994</v>
      </c>
      <c r="O27" s="620">
        <v>540.73050000000001</v>
      </c>
      <c r="P27" s="621">
        <v>564.41279999999995</v>
      </c>
      <c r="R27" s="618" t="s">
        <v>54</v>
      </c>
      <c r="S27" s="619">
        <v>1901.7530999999999</v>
      </c>
      <c r="T27" s="619">
        <v>1266.9982</v>
      </c>
      <c r="U27" s="619">
        <v>799.97860000000003</v>
      </c>
      <c r="V27" s="619">
        <v>542.59490000000005</v>
      </c>
      <c r="W27" s="619">
        <v>384.423</v>
      </c>
      <c r="X27" s="619">
        <v>310.65100000000001</v>
      </c>
      <c r="Y27" s="619">
        <v>265.21870000000001</v>
      </c>
      <c r="Z27" s="619">
        <v>435.35980000000001</v>
      </c>
      <c r="AA27" s="619">
        <v>344.89699999999999</v>
      </c>
      <c r="AB27" s="619">
        <v>269.48509999999999</v>
      </c>
      <c r="AC27" s="619" t="s">
        <v>102</v>
      </c>
      <c r="AD27" s="620">
        <v>527.26869999999997</v>
      </c>
      <c r="AE27" s="620">
        <v>311.0145</v>
      </c>
      <c r="AF27" s="621">
        <v>444.41489999999999</v>
      </c>
      <c r="AH27" s="618" t="s">
        <v>54</v>
      </c>
      <c r="AI27" s="637">
        <v>68.260499999999993</v>
      </c>
      <c r="AJ27" s="637">
        <v>72.876499999999993</v>
      </c>
      <c r="AK27" s="637">
        <v>68.612799999999993</v>
      </c>
      <c r="AL27" s="637">
        <v>65.445800000000006</v>
      </c>
      <c r="AM27" s="637">
        <v>65.394499999999994</v>
      </c>
      <c r="AN27" s="637">
        <v>77.530699999999996</v>
      </c>
      <c r="AO27" s="637">
        <v>73.513599999999997</v>
      </c>
      <c r="AP27" s="637">
        <v>48.466799999999999</v>
      </c>
      <c r="AQ27" s="637">
        <v>55.414400000000001</v>
      </c>
      <c r="AR27" s="637">
        <v>27.785900000000002</v>
      </c>
      <c r="AS27" s="637" t="s">
        <v>102</v>
      </c>
      <c r="AT27" s="643">
        <v>68.639399999999995</v>
      </c>
      <c r="AU27" s="643">
        <v>38.365299999999998</v>
      </c>
      <c r="AV27" s="638">
        <v>57.527200000000001</v>
      </c>
      <c r="AX27" s="618" t="s">
        <v>54</v>
      </c>
      <c r="AY27" s="637">
        <v>15.4352</v>
      </c>
      <c r="AZ27" s="637">
        <v>14.363</v>
      </c>
      <c r="BA27" s="637">
        <v>14.027699999999999</v>
      </c>
      <c r="BB27" s="637">
        <v>16.242599999999999</v>
      </c>
      <c r="BC27" s="637">
        <v>20.297000000000001</v>
      </c>
      <c r="BD27" s="637">
        <v>18.5412</v>
      </c>
      <c r="BE27" s="637">
        <v>18.497</v>
      </c>
      <c r="BF27" s="637">
        <v>13.5549</v>
      </c>
      <c r="BG27" s="637">
        <v>12.7913</v>
      </c>
      <c r="BH27" s="637">
        <v>5.8167</v>
      </c>
      <c r="BI27" s="637" t="s">
        <v>102</v>
      </c>
      <c r="BJ27" s="643">
        <v>16.6511</v>
      </c>
      <c r="BK27" s="643">
        <v>8.7569999999999997</v>
      </c>
      <c r="BL27" s="638">
        <v>13.753500000000001</v>
      </c>
      <c r="BO27" s="622" t="s">
        <v>52</v>
      </c>
      <c r="BP27" s="618" t="s">
        <v>54</v>
      </c>
      <c r="BQ27" s="637">
        <v>2.6053999999999999</v>
      </c>
      <c r="BR27" s="637">
        <v>2.2115999999999998</v>
      </c>
      <c r="BS27" s="637">
        <v>6.4714999999999998</v>
      </c>
      <c r="BT27" s="637">
        <v>7.9672000000000001</v>
      </c>
      <c r="BU27" s="637">
        <v>7.8315000000000001</v>
      </c>
      <c r="BV27" s="637">
        <v>3.9281000000000001</v>
      </c>
      <c r="BW27" s="637">
        <v>4.1742999999999997</v>
      </c>
      <c r="BX27" s="637">
        <v>1.0524</v>
      </c>
      <c r="BY27" s="637">
        <v>8.9374000000000002</v>
      </c>
      <c r="BZ27" s="637">
        <v>12.8384</v>
      </c>
      <c r="CA27" s="637" t="s">
        <v>102</v>
      </c>
      <c r="CB27" s="643">
        <v>5.7557</v>
      </c>
      <c r="CC27" s="643">
        <v>10.395200000000001</v>
      </c>
      <c r="CD27" s="638">
        <v>7.4587000000000003</v>
      </c>
    </row>
    <row r="28" spans="2:82" s="465" customFormat="1" ht="15.75" customHeight="1" x14ac:dyDescent="0.25">
      <c r="B28" s="622" t="s">
        <v>132</v>
      </c>
      <c r="C28" s="623">
        <v>379.33749999999998</v>
      </c>
      <c r="D28" s="623">
        <v>297.00470000000001</v>
      </c>
      <c r="E28" s="623">
        <v>242.16030000000001</v>
      </c>
      <c r="F28" s="623">
        <v>229.3278</v>
      </c>
      <c r="G28" s="623">
        <v>235.328</v>
      </c>
      <c r="H28" s="623">
        <v>224.44929999999999</v>
      </c>
      <c r="I28" s="623">
        <v>225.2055</v>
      </c>
      <c r="J28" s="623">
        <v>225.3229</v>
      </c>
      <c r="K28" s="623">
        <v>269.90089999999998</v>
      </c>
      <c r="L28" s="623">
        <v>352.32479999999998</v>
      </c>
      <c r="M28" s="623">
        <v>251.93090000000001</v>
      </c>
      <c r="N28" s="624">
        <v>235.77610000000001</v>
      </c>
      <c r="O28" s="624">
        <v>253.52619999999999</v>
      </c>
      <c r="P28" s="609">
        <v>242.303</v>
      </c>
      <c r="R28" s="622" t="s">
        <v>132</v>
      </c>
      <c r="S28" s="623">
        <v>297.1413</v>
      </c>
      <c r="T28" s="623">
        <v>233.05359999999999</v>
      </c>
      <c r="U28" s="623">
        <v>184.3331</v>
      </c>
      <c r="V28" s="623">
        <v>175.42580000000001</v>
      </c>
      <c r="W28" s="623">
        <v>173.95349999999999</v>
      </c>
      <c r="X28" s="623">
        <v>172.16849999999999</v>
      </c>
      <c r="Y28" s="623">
        <v>159.29220000000001</v>
      </c>
      <c r="Z28" s="623">
        <v>158.10050000000001</v>
      </c>
      <c r="AA28" s="623">
        <v>172.81469999999999</v>
      </c>
      <c r="AB28" s="623">
        <v>233.27590000000001</v>
      </c>
      <c r="AC28" s="623">
        <v>132.20660000000001</v>
      </c>
      <c r="AD28" s="624">
        <v>177.1773</v>
      </c>
      <c r="AE28" s="624">
        <v>155.9907</v>
      </c>
      <c r="AF28" s="609">
        <v>169.38679999999999</v>
      </c>
      <c r="AH28" s="622" t="s">
        <v>132</v>
      </c>
      <c r="AI28" s="639">
        <v>55.087800000000001</v>
      </c>
      <c r="AJ28" s="639">
        <v>51.504399999999997</v>
      </c>
      <c r="AK28" s="639">
        <v>46.375799999999998</v>
      </c>
      <c r="AL28" s="639">
        <v>45.507199999999997</v>
      </c>
      <c r="AM28" s="639">
        <v>42.566200000000002</v>
      </c>
      <c r="AN28" s="639">
        <v>37.558300000000003</v>
      </c>
      <c r="AO28" s="639">
        <v>35.650799999999997</v>
      </c>
      <c r="AP28" s="639">
        <v>33.991999999999997</v>
      </c>
      <c r="AQ28" s="639">
        <v>39.908799999999999</v>
      </c>
      <c r="AR28" s="639">
        <v>22.8431</v>
      </c>
      <c r="AS28" s="639">
        <v>21.552600000000002</v>
      </c>
      <c r="AT28" s="644">
        <v>43.101100000000002</v>
      </c>
      <c r="AU28" s="644">
        <v>29.5458</v>
      </c>
      <c r="AV28" s="640">
        <v>37.885800000000003</v>
      </c>
      <c r="AX28" s="622" t="s">
        <v>132</v>
      </c>
      <c r="AY28" s="639">
        <v>19.027999999999999</v>
      </c>
      <c r="AZ28" s="639">
        <v>18.959</v>
      </c>
      <c r="BA28" s="639">
        <v>15.421200000000001</v>
      </c>
      <c r="BB28" s="639">
        <v>17.499099999999999</v>
      </c>
      <c r="BC28" s="639">
        <v>18.4053</v>
      </c>
      <c r="BD28" s="639">
        <v>17.7578</v>
      </c>
      <c r="BE28" s="639">
        <v>17.751300000000001</v>
      </c>
      <c r="BF28" s="639">
        <v>14.508900000000001</v>
      </c>
      <c r="BG28" s="639">
        <v>15.7446</v>
      </c>
      <c r="BH28" s="639">
        <v>14.3392</v>
      </c>
      <c r="BI28" s="639">
        <v>13.105700000000001</v>
      </c>
      <c r="BJ28" s="644">
        <v>17.572500000000002</v>
      </c>
      <c r="BK28" s="644">
        <v>14.2356</v>
      </c>
      <c r="BL28" s="640">
        <v>16.288599999999999</v>
      </c>
      <c r="BO28" s="618" t="s">
        <v>53</v>
      </c>
      <c r="BP28" s="622" t="s">
        <v>132</v>
      </c>
      <c r="BQ28" s="639">
        <v>4.2159000000000004</v>
      </c>
      <c r="BR28" s="639">
        <v>8.0045999999999999</v>
      </c>
      <c r="BS28" s="639">
        <v>14.3233</v>
      </c>
      <c r="BT28" s="639">
        <v>13.4894</v>
      </c>
      <c r="BU28" s="639">
        <v>12.9481</v>
      </c>
      <c r="BV28" s="639">
        <v>21.390899999999998</v>
      </c>
      <c r="BW28" s="639">
        <v>17.329699999999999</v>
      </c>
      <c r="BX28" s="639">
        <v>21.665299999999998</v>
      </c>
      <c r="BY28" s="639">
        <v>8.3755000000000006</v>
      </c>
      <c r="BZ28" s="639">
        <v>29.028199999999998</v>
      </c>
      <c r="CA28" s="639">
        <v>17.818999999999999</v>
      </c>
      <c r="CB28" s="644">
        <v>14.472899999999999</v>
      </c>
      <c r="CC28" s="644">
        <v>17.747</v>
      </c>
      <c r="CD28" s="640">
        <v>15.7326</v>
      </c>
    </row>
    <row r="29" spans="2:82" s="571" customFormat="1" ht="15.75" customHeight="1" x14ac:dyDescent="0.25">
      <c r="B29" s="618" t="s">
        <v>769</v>
      </c>
      <c r="C29" s="619">
        <v>248.0849</v>
      </c>
      <c r="D29" s="619">
        <v>265.88049999999998</v>
      </c>
      <c r="E29" s="619">
        <v>217.31970000000001</v>
      </c>
      <c r="F29" s="619">
        <v>210.01240000000001</v>
      </c>
      <c r="G29" s="619">
        <v>211.0248</v>
      </c>
      <c r="H29" s="619">
        <v>223.95830000000001</v>
      </c>
      <c r="I29" s="619">
        <v>206.3366</v>
      </c>
      <c r="J29" s="619">
        <v>221.1053</v>
      </c>
      <c r="K29" s="619">
        <v>245.4853</v>
      </c>
      <c r="L29" s="619">
        <v>202.26</v>
      </c>
      <c r="M29" s="619">
        <v>213.58860000000001</v>
      </c>
      <c r="N29" s="620">
        <v>213.34200000000001</v>
      </c>
      <c r="O29" s="620">
        <v>224.5634</v>
      </c>
      <c r="P29" s="621">
        <v>218.12639999999999</v>
      </c>
      <c r="R29" s="618" t="s">
        <v>769</v>
      </c>
      <c r="S29" s="619">
        <v>212.26910000000001</v>
      </c>
      <c r="T29" s="619">
        <v>202.62790000000001</v>
      </c>
      <c r="U29" s="619">
        <v>185.52959999999999</v>
      </c>
      <c r="V29" s="619">
        <v>168.1832</v>
      </c>
      <c r="W29" s="619">
        <v>167.68109999999999</v>
      </c>
      <c r="X29" s="619">
        <v>165.75309999999999</v>
      </c>
      <c r="Y29" s="619">
        <v>145.01900000000001</v>
      </c>
      <c r="Z29" s="619">
        <v>152.81710000000001</v>
      </c>
      <c r="AA29" s="619">
        <v>167.26750000000001</v>
      </c>
      <c r="AB29" s="619">
        <v>133.386</v>
      </c>
      <c r="AC29" s="619">
        <v>99.898799999999994</v>
      </c>
      <c r="AD29" s="620">
        <v>165.1497</v>
      </c>
      <c r="AE29" s="620">
        <v>146.18450000000001</v>
      </c>
      <c r="AF29" s="621">
        <v>157.0635</v>
      </c>
      <c r="AH29" s="618" t="s">
        <v>769</v>
      </c>
      <c r="AI29" s="637">
        <v>61.102200000000003</v>
      </c>
      <c r="AJ29" s="637">
        <v>56.9056</v>
      </c>
      <c r="AK29" s="637">
        <v>59.384399999999999</v>
      </c>
      <c r="AL29" s="637">
        <v>53.9861</v>
      </c>
      <c r="AM29" s="637">
        <v>48.794800000000002</v>
      </c>
      <c r="AN29" s="637">
        <v>48.281500000000001</v>
      </c>
      <c r="AO29" s="637">
        <v>43.946100000000001</v>
      </c>
      <c r="AP29" s="637">
        <v>40.2072</v>
      </c>
      <c r="AQ29" s="637">
        <v>33.2971</v>
      </c>
      <c r="AR29" s="637">
        <v>40.585799999999999</v>
      </c>
      <c r="AS29" s="637">
        <v>21.611799999999999</v>
      </c>
      <c r="AT29" s="643">
        <v>50.7746</v>
      </c>
      <c r="AU29" s="643">
        <v>35.124899999999997</v>
      </c>
      <c r="AV29" s="638">
        <v>43.905099999999997</v>
      </c>
      <c r="AX29" s="618" t="s">
        <v>769</v>
      </c>
      <c r="AY29" s="637">
        <v>22.084499999999998</v>
      </c>
      <c r="AZ29" s="637">
        <v>14.96</v>
      </c>
      <c r="BA29" s="637">
        <v>17.4254</v>
      </c>
      <c r="BB29" s="637">
        <v>17.514900000000001</v>
      </c>
      <c r="BC29" s="637">
        <v>16.788499999999999</v>
      </c>
      <c r="BD29" s="637">
        <v>15.978300000000001</v>
      </c>
      <c r="BE29" s="637">
        <v>17.249300000000002</v>
      </c>
      <c r="BF29" s="637">
        <v>18.210799999999999</v>
      </c>
      <c r="BG29" s="637">
        <v>19.191299999999998</v>
      </c>
      <c r="BH29" s="637">
        <v>16.862500000000001</v>
      </c>
      <c r="BI29" s="637">
        <v>11.4985</v>
      </c>
      <c r="BJ29" s="643">
        <v>17.0762</v>
      </c>
      <c r="BK29" s="643">
        <v>17.4099</v>
      </c>
      <c r="BL29" s="638">
        <v>17.2227</v>
      </c>
      <c r="BO29" s="622" t="s">
        <v>54</v>
      </c>
      <c r="BP29" s="618" t="s">
        <v>769</v>
      </c>
      <c r="BQ29" s="637">
        <v>2.3763999999999998</v>
      </c>
      <c r="BR29" s="637">
        <v>4.3445999999999998</v>
      </c>
      <c r="BS29" s="637">
        <v>8.5618999999999996</v>
      </c>
      <c r="BT29" s="637">
        <v>8.5815999999999999</v>
      </c>
      <c r="BU29" s="637">
        <v>13.877000000000001</v>
      </c>
      <c r="BV29" s="637">
        <v>9.7507999999999999</v>
      </c>
      <c r="BW29" s="637">
        <v>9.0873000000000008</v>
      </c>
      <c r="BX29" s="637">
        <v>10.696999999999999</v>
      </c>
      <c r="BY29" s="637">
        <v>15.649100000000001</v>
      </c>
      <c r="BZ29" s="637">
        <v>8.4993999999999996</v>
      </c>
      <c r="CA29" s="637">
        <v>13.661300000000001</v>
      </c>
      <c r="CB29" s="643">
        <v>9.56</v>
      </c>
      <c r="CC29" s="643">
        <v>12.5624</v>
      </c>
      <c r="CD29" s="638">
        <v>10.8779</v>
      </c>
    </row>
    <row r="30" spans="2:82" s="465" customFormat="1" ht="15.75" customHeight="1" x14ac:dyDescent="0.25">
      <c r="B30" s="622" t="s">
        <v>133</v>
      </c>
      <c r="C30" s="623">
        <v>318.38900000000001</v>
      </c>
      <c r="D30" s="623">
        <v>201.8468</v>
      </c>
      <c r="E30" s="623">
        <v>152.38990000000001</v>
      </c>
      <c r="F30" s="623">
        <v>190.42330000000001</v>
      </c>
      <c r="G30" s="623">
        <v>214.28389999999999</v>
      </c>
      <c r="H30" s="623">
        <v>257.75990000000002</v>
      </c>
      <c r="I30" s="623">
        <v>251.9171</v>
      </c>
      <c r="J30" s="623">
        <v>268.56479999999999</v>
      </c>
      <c r="K30" s="623">
        <v>315.63929999999999</v>
      </c>
      <c r="L30" s="623">
        <v>158.31489999999999</v>
      </c>
      <c r="M30" s="623">
        <v>196.53909999999999</v>
      </c>
      <c r="N30" s="624">
        <v>208.30340000000001</v>
      </c>
      <c r="O30" s="624">
        <v>249.13509999999999</v>
      </c>
      <c r="P30" s="609">
        <v>222.02979999999999</v>
      </c>
      <c r="R30" s="622" t="s">
        <v>133</v>
      </c>
      <c r="S30" s="623">
        <v>193.1788</v>
      </c>
      <c r="T30" s="623">
        <v>159.26580000000001</v>
      </c>
      <c r="U30" s="623">
        <v>119.77500000000001</v>
      </c>
      <c r="V30" s="623">
        <v>148.7774</v>
      </c>
      <c r="W30" s="623">
        <v>166.79159999999999</v>
      </c>
      <c r="X30" s="623">
        <v>191.95500000000001</v>
      </c>
      <c r="Y30" s="623">
        <v>175.39619999999999</v>
      </c>
      <c r="Z30" s="623">
        <v>199.5214</v>
      </c>
      <c r="AA30" s="623">
        <v>179.39529999999999</v>
      </c>
      <c r="AB30" s="623">
        <v>145.8227</v>
      </c>
      <c r="AC30" s="623">
        <v>138.36109999999999</v>
      </c>
      <c r="AD30" s="624">
        <v>157.85830000000001</v>
      </c>
      <c r="AE30" s="624">
        <v>169.11619999999999</v>
      </c>
      <c r="AF30" s="609">
        <v>161.6429</v>
      </c>
      <c r="AH30" s="622" t="s">
        <v>133</v>
      </c>
      <c r="AI30" s="639">
        <v>35.140999999999998</v>
      </c>
      <c r="AJ30" s="639">
        <v>47.975099999999998</v>
      </c>
      <c r="AK30" s="639">
        <v>51.124499999999998</v>
      </c>
      <c r="AL30" s="639">
        <v>49.580399999999997</v>
      </c>
      <c r="AM30" s="639">
        <v>41.621000000000002</v>
      </c>
      <c r="AN30" s="639">
        <v>39.107399999999998</v>
      </c>
      <c r="AO30" s="639">
        <v>38.714700000000001</v>
      </c>
      <c r="AP30" s="639">
        <v>39.478700000000003</v>
      </c>
      <c r="AQ30" s="639">
        <v>32.877499999999998</v>
      </c>
      <c r="AR30" s="639">
        <v>38.973300000000002</v>
      </c>
      <c r="AS30" s="639">
        <v>38.483600000000003</v>
      </c>
      <c r="AT30" s="644">
        <v>44.577300000000001</v>
      </c>
      <c r="AU30" s="644">
        <v>36.861199999999997</v>
      </c>
      <c r="AV30" s="640">
        <v>41.666699999999999</v>
      </c>
      <c r="AX30" s="622" t="s">
        <v>133</v>
      </c>
      <c r="AY30" s="639">
        <v>11.849299999999999</v>
      </c>
      <c r="AZ30" s="639">
        <v>17.062999999999999</v>
      </c>
      <c r="BA30" s="639">
        <v>18.475300000000001</v>
      </c>
      <c r="BB30" s="639">
        <v>15.609299999999999</v>
      </c>
      <c r="BC30" s="639">
        <v>20.360299999999999</v>
      </c>
      <c r="BD30" s="639">
        <v>18.9573</v>
      </c>
      <c r="BE30" s="639">
        <v>17.4739</v>
      </c>
      <c r="BF30" s="639">
        <v>19.008199999999999</v>
      </c>
      <c r="BG30" s="639">
        <v>13.1434</v>
      </c>
      <c r="BH30" s="639">
        <v>40.9465</v>
      </c>
      <c r="BI30" s="639">
        <v>11.296799999999999</v>
      </c>
      <c r="BJ30" s="644">
        <v>17.533999999999999</v>
      </c>
      <c r="BK30" s="644">
        <v>15.827299999999999</v>
      </c>
      <c r="BL30" s="640">
        <v>16.8902</v>
      </c>
      <c r="BO30" s="618" t="s">
        <v>55</v>
      </c>
      <c r="BP30" s="622" t="s">
        <v>133</v>
      </c>
      <c r="BQ30" s="639">
        <v>13.6836</v>
      </c>
      <c r="BR30" s="639">
        <v>13.866199999999999</v>
      </c>
      <c r="BS30" s="639">
        <v>8.9979999999999993</v>
      </c>
      <c r="BT30" s="639">
        <v>12.940099999999999</v>
      </c>
      <c r="BU30" s="639">
        <v>15.855499999999999</v>
      </c>
      <c r="BV30" s="639">
        <v>16.4057</v>
      </c>
      <c r="BW30" s="639">
        <v>13.4361</v>
      </c>
      <c r="BX30" s="639">
        <v>15.8048</v>
      </c>
      <c r="BY30" s="639">
        <v>10.8146</v>
      </c>
      <c r="BZ30" s="639">
        <v>12.189500000000001</v>
      </c>
      <c r="CA30" s="639">
        <v>20.618400000000001</v>
      </c>
      <c r="CB30" s="644">
        <v>13.6716</v>
      </c>
      <c r="CC30" s="644">
        <v>15.1928</v>
      </c>
      <c r="CD30" s="640">
        <v>14.2454</v>
      </c>
    </row>
    <row r="31" spans="2:82" s="571" customFormat="1" ht="15.75" customHeight="1" x14ac:dyDescent="0.25">
      <c r="B31" s="618" t="s">
        <v>770</v>
      </c>
      <c r="C31" s="619">
        <v>349.57839999999999</v>
      </c>
      <c r="D31" s="619">
        <v>264.76330000000002</v>
      </c>
      <c r="E31" s="619">
        <v>235.3246</v>
      </c>
      <c r="F31" s="619">
        <v>219.33779999999999</v>
      </c>
      <c r="G31" s="619">
        <v>221.51349999999999</v>
      </c>
      <c r="H31" s="619">
        <v>219.1627</v>
      </c>
      <c r="I31" s="619">
        <v>261.84870000000001</v>
      </c>
      <c r="J31" s="619">
        <v>249.36519999999999</v>
      </c>
      <c r="K31" s="619">
        <v>286.31389999999999</v>
      </c>
      <c r="L31" s="619">
        <v>311.02539999999999</v>
      </c>
      <c r="M31" s="619">
        <v>167.51929999999999</v>
      </c>
      <c r="N31" s="620">
        <v>231.935</v>
      </c>
      <c r="O31" s="620">
        <v>262.20769999999999</v>
      </c>
      <c r="P31" s="621">
        <v>242.65289999999999</v>
      </c>
      <c r="R31" s="618" t="s">
        <v>770</v>
      </c>
      <c r="S31" s="619">
        <v>287.23250000000002</v>
      </c>
      <c r="T31" s="619">
        <v>198.1174</v>
      </c>
      <c r="U31" s="619">
        <v>174.78270000000001</v>
      </c>
      <c r="V31" s="619">
        <v>163.42230000000001</v>
      </c>
      <c r="W31" s="619">
        <v>164.09630000000001</v>
      </c>
      <c r="X31" s="619">
        <v>166.27860000000001</v>
      </c>
      <c r="Y31" s="619">
        <v>177.43020000000001</v>
      </c>
      <c r="Z31" s="619">
        <v>158.72470000000001</v>
      </c>
      <c r="AA31" s="619">
        <v>172.44120000000001</v>
      </c>
      <c r="AB31" s="619">
        <v>177.517</v>
      </c>
      <c r="AC31" s="619">
        <v>88.982200000000006</v>
      </c>
      <c r="AD31" s="620">
        <v>169.28899999999999</v>
      </c>
      <c r="AE31" s="620">
        <v>155.4134</v>
      </c>
      <c r="AF31" s="621">
        <v>164.37639999999999</v>
      </c>
      <c r="AH31" s="618" t="s">
        <v>770</v>
      </c>
      <c r="AI31" s="637">
        <v>57.661299999999997</v>
      </c>
      <c r="AJ31" s="637">
        <v>51.113399999999999</v>
      </c>
      <c r="AK31" s="637">
        <v>48.238700000000001</v>
      </c>
      <c r="AL31" s="637">
        <v>47.759700000000002</v>
      </c>
      <c r="AM31" s="637">
        <v>43.458199999999998</v>
      </c>
      <c r="AN31" s="637">
        <v>44.501300000000001</v>
      </c>
      <c r="AO31" s="637">
        <v>38.356299999999997</v>
      </c>
      <c r="AP31" s="637">
        <v>35.894799999999996</v>
      </c>
      <c r="AQ31" s="637">
        <v>27.338100000000001</v>
      </c>
      <c r="AR31" s="637">
        <v>31.756499999999999</v>
      </c>
      <c r="AS31" s="637">
        <v>27.395499999999998</v>
      </c>
      <c r="AT31" s="643">
        <v>44.714799999999997</v>
      </c>
      <c r="AU31" s="643">
        <v>30.377400000000002</v>
      </c>
      <c r="AV31" s="638">
        <v>39.229700000000001</v>
      </c>
      <c r="AX31" s="618" t="s">
        <v>770</v>
      </c>
      <c r="AY31" s="637">
        <v>18.0562</v>
      </c>
      <c r="AZ31" s="637">
        <v>17.906500000000001</v>
      </c>
      <c r="BA31" s="637">
        <v>16.052800000000001</v>
      </c>
      <c r="BB31" s="637">
        <v>16.7377</v>
      </c>
      <c r="BC31" s="637">
        <v>15.734400000000001</v>
      </c>
      <c r="BD31" s="637">
        <v>19.308299999999999</v>
      </c>
      <c r="BE31" s="637">
        <v>14.5381</v>
      </c>
      <c r="BF31" s="637">
        <v>15.1089</v>
      </c>
      <c r="BG31" s="637">
        <v>16.276299999999999</v>
      </c>
      <c r="BH31" s="637">
        <v>15.6389</v>
      </c>
      <c r="BI31" s="637">
        <v>18.0564</v>
      </c>
      <c r="BJ31" s="643">
        <v>16.2376</v>
      </c>
      <c r="BK31" s="643">
        <v>16.059200000000001</v>
      </c>
      <c r="BL31" s="638">
        <v>16.1693</v>
      </c>
      <c r="BO31" s="622" t="s">
        <v>92</v>
      </c>
      <c r="BP31" s="618" t="s">
        <v>770</v>
      </c>
      <c r="BQ31" s="637">
        <v>6.4478999999999997</v>
      </c>
      <c r="BR31" s="637">
        <v>5.8082000000000003</v>
      </c>
      <c r="BS31" s="637">
        <v>9.9815000000000005</v>
      </c>
      <c r="BT31" s="637">
        <v>10.0097</v>
      </c>
      <c r="BU31" s="637">
        <v>14.886900000000001</v>
      </c>
      <c r="BV31" s="637">
        <v>12.0603</v>
      </c>
      <c r="BW31" s="637">
        <v>14.866199999999999</v>
      </c>
      <c r="BX31" s="637">
        <v>12.6478</v>
      </c>
      <c r="BY31" s="637">
        <v>16.613600000000002</v>
      </c>
      <c r="BZ31" s="637">
        <v>9.6792999999999996</v>
      </c>
      <c r="CA31" s="637">
        <v>7.6656000000000004</v>
      </c>
      <c r="CB31" s="643">
        <v>12.0374</v>
      </c>
      <c r="CC31" s="643">
        <v>12.8345</v>
      </c>
      <c r="CD31" s="638">
        <v>12.3424</v>
      </c>
    </row>
    <row r="32" spans="2:82" s="465" customFormat="1" ht="15.75" customHeight="1" x14ac:dyDescent="0.25">
      <c r="B32" s="622" t="s">
        <v>134</v>
      </c>
      <c r="C32" s="623">
        <v>605.75660000000005</v>
      </c>
      <c r="D32" s="623">
        <v>398.75040000000001</v>
      </c>
      <c r="E32" s="623">
        <v>306.75760000000002</v>
      </c>
      <c r="F32" s="623">
        <v>315.8426</v>
      </c>
      <c r="G32" s="623">
        <v>269.53699999999998</v>
      </c>
      <c r="H32" s="623">
        <v>248.7261</v>
      </c>
      <c r="I32" s="623">
        <v>274.5804</v>
      </c>
      <c r="J32" s="623">
        <v>258.88889999999998</v>
      </c>
      <c r="K32" s="623">
        <v>277.93119999999999</v>
      </c>
      <c r="L32" s="623">
        <v>337.2724</v>
      </c>
      <c r="M32" s="623">
        <v>277.66430000000003</v>
      </c>
      <c r="N32" s="624">
        <v>294.89909999999998</v>
      </c>
      <c r="O32" s="624">
        <v>279.07909999999998</v>
      </c>
      <c r="P32" s="609">
        <v>288.39839999999998</v>
      </c>
      <c r="R32" s="622" t="s">
        <v>134</v>
      </c>
      <c r="S32" s="623">
        <v>475.56779999999998</v>
      </c>
      <c r="T32" s="623">
        <v>317.30459999999999</v>
      </c>
      <c r="U32" s="623">
        <v>236.75640000000001</v>
      </c>
      <c r="V32" s="623">
        <v>229.51310000000001</v>
      </c>
      <c r="W32" s="623">
        <v>197.1951</v>
      </c>
      <c r="X32" s="623">
        <v>174.60560000000001</v>
      </c>
      <c r="Y32" s="623">
        <v>183.28290000000001</v>
      </c>
      <c r="Z32" s="623">
        <v>169.75149999999999</v>
      </c>
      <c r="AA32" s="623">
        <v>156.44839999999999</v>
      </c>
      <c r="AB32" s="623">
        <v>223.76349999999999</v>
      </c>
      <c r="AC32" s="623">
        <v>98.873900000000006</v>
      </c>
      <c r="AD32" s="624">
        <v>212.63200000000001</v>
      </c>
      <c r="AE32" s="624">
        <v>141.7747</v>
      </c>
      <c r="AF32" s="609">
        <v>183.5155</v>
      </c>
      <c r="AH32" s="622" t="s">
        <v>134</v>
      </c>
      <c r="AI32" s="639">
        <v>56.772599999999997</v>
      </c>
      <c r="AJ32" s="639">
        <v>56.459800000000001</v>
      </c>
      <c r="AK32" s="639">
        <v>53.2057</v>
      </c>
      <c r="AL32" s="639">
        <v>49.288800000000002</v>
      </c>
      <c r="AM32" s="639">
        <v>48.057699999999997</v>
      </c>
      <c r="AN32" s="639">
        <v>43.599499999999999</v>
      </c>
      <c r="AO32" s="639">
        <v>39.5169</v>
      </c>
      <c r="AP32" s="639">
        <v>33.379800000000003</v>
      </c>
      <c r="AQ32" s="639">
        <v>27.9253</v>
      </c>
      <c r="AR32" s="639">
        <v>30.8887</v>
      </c>
      <c r="AS32" s="639">
        <v>12.0671</v>
      </c>
      <c r="AT32" s="644">
        <v>47.220500000000001</v>
      </c>
      <c r="AU32" s="644">
        <v>22.7621</v>
      </c>
      <c r="AV32" s="640">
        <v>37.494900000000001</v>
      </c>
      <c r="AX32" s="622" t="s">
        <v>134</v>
      </c>
      <c r="AY32" s="639">
        <v>14.349</v>
      </c>
      <c r="AZ32" s="639">
        <v>14.6143</v>
      </c>
      <c r="BA32" s="639">
        <v>15.8536</v>
      </c>
      <c r="BB32" s="639">
        <v>14.4955</v>
      </c>
      <c r="BC32" s="639">
        <v>15.397399999999999</v>
      </c>
      <c r="BD32" s="639">
        <v>16.8855</v>
      </c>
      <c r="BE32" s="639">
        <v>15.5299</v>
      </c>
      <c r="BF32" s="639">
        <v>15.563700000000001</v>
      </c>
      <c r="BG32" s="639">
        <v>17.449100000000001</v>
      </c>
      <c r="BH32" s="639">
        <v>16.733499999999999</v>
      </c>
      <c r="BI32" s="639">
        <v>12.2799</v>
      </c>
      <c r="BJ32" s="644">
        <v>15.273999999999999</v>
      </c>
      <c r="BK32" s="644">
        <v>14.7262</v>
      </c>
      <c r="BL32" s="640">
        <v>15.0562</v>
      </c>
      <c r="BO32" s="618" t="s">
        <v>56</v>
      </c>
      <c r="BP32" s="622" t="s">
        <v>134</v>
      </c>
      <c r="BQ32" s="639">
        <v>7.3864000000000001</v>
      </c>
      <c r="BR32" s="639">
        <v>8.5006000000000004</v>
      </c>
      <c r="BS32" s="639">
        <v>8.1209000000000007</v>
      </c>
      <c r="BT32" s="639">
        <v>8.8826000000000001</v>
      </c>
      <c r="BU32" s="639">
        <v>9.7056000000000004</v>
      </c>
      <c r="BV32" s="639">
        <v>9.7149000000000001</v>
      </c>
      <c r="BW32" s="639">
        <v>11.7034</v>
      </c>
      <c r="BX32" s="639">
        <v>16.625800000000002</v>
      </c>
      <c r="BY32" s="639">
        <v>10.915900000000001</v>
      </c>
      <c r="BZ32" s="639">
        <v>18.722799999999999</v>
      </c>
      <c r="CA32" s="639">
        <v>11.2621</v>
      </c>
      <c r="CB32" s="644">
        <v>9.6089000000000002</v>
      </c>
      <c r="CC32" s="644">
        <v>13.3126</v>
      </c>
      <c r="CD32" s="640">
        <v>11.0816</v>
      </c>
    </row>
    <row r="33" spans="2:82" s="571" customFormat="1" ht="15.75" customHeight="1" x14ac:dyDescent="0.25">
      <c r="B33" s="618" t="s">
        <v>63</v>
      </c>
      <c r="C33" s="619">
        <v>197.64869999999999</v>
      </c>
      <c r="D33" s="619">
        <v>160.02889999999999</v>
      </c>
      <c r="E33" s="619">
        <v>207.6797</v>
      </c>
      <c r="F33" s="619">
        <v>231.57939999999999</v>
      </c>
      <c r="G33" s="619">
        <v>249.75810000000001</v>
      </c>
      <c r="H33" s="619">
        <v>235.92570000000001</v>
      </c>
      <c r="I33" s="619">
        <v>207.29249999999999</v>
      </c>
      <c r="J33" s="619">
        <v>236.6703</v>
      </c>
      <c r="K33" s="619">
        <v>142.09139999999999</v>
      </c>
      <c r="L33" s="619">
        <v>326.6198</v>
      </c>
      <c r="M33" s="619">
        <v>222.5889</v>
      </c>
      <c r="N33" s="620">
        <v>227.89840000000001</v>
      </c>
      <c r="O33" s="620">
        <v>219.67429999999999</v>
      </c>
      <c r="P33" s="621">
        <v>224.17570000000001</v>
      </c>
      <c r="R33" s="618" t="s">
        <v>63</v>
      </c>
      <c r="S33" s="619">
        <v>129.24549999999999</v>
      </c>
      <c r="T33" s="619">
        <v>142.7216</v>
      </c>
      <c r="U33" s="619">
        <v>169.917</v>
      </c>
      <c r="V33" s="619">
        <v>177.0607</v>
      </c>
      <c r="W33" s="619">
        <v>174.9597</v>
      </c>
      <c r="X33" s="619">
        <v>182.16540000000001</v>
      </c>
      <c r="Y33" s="619">
        <v>137.4752</v>
      </c>
      <c r="Z33" s="619">
        <v>142.21010000000001</v>
      </c>
      <c r="AA33" s="619">
        <v>100.3413</v>
      </c>
      <c r="AB33" s="619">
        <v>154.32820000000001</v>
      </c>
      <c r="AC33" s="619">
        <v>106.593</v>
      </c>
      <c r="AD33" s="620">
        <v>164.69909999999999</v>
      </c>
      <c r="AE33" s="620">
        <v>120.46420000000001</v>
      </c>
      <c r="AF33" s="621">
        <v>144.67599999999999</v>
      </c>
      <c r="AH33" s="618" t="s">
        <v>63</v>
      </c>
      <c r="AI33" s="637">
        <v>43.476199999999999</v>
      </c>
      <c r="AJ33" s="637">
        <v>56.124099999999999</v>
      </c>
      <c r="AK33" s="637">
        <v>51.472700000000003</v>
      </c>
      <c r="AL33" s="637">
        <v>48.461300000000001</v>
      </c>
      <c r="AM33" s="637">
        <v>41.856099999999998</v>
      </c>
      <c r="AN33" s="637">
        <v>43.058700000000002</v>
      </c>
      <c r="AO33" s="637">
        <v>37.760800000000003</v>
      </c>
      <c r="AP33" s="637">
        <v>28.9315</v>
      </c>
      <c r="AQ33" s="637">
        <v>33.331299999999999</v>
      </c>
      <c r="AR33" s="637">
        <v>20.775200000000002</v>
      </c>
      <c r="AS33" s="637">
        <v>21.042999999999999</v>
      </c>
      <c r="AT33" s="643">
        <v>43.020699999999998</v>
      </c>
      <c r="AU33" s="643">
        <v>25.168099999999999</v>
      </c>
      <c r="AV33" s="638">
        <v>35.101900000000001</v>
      </c>
      <c r="AX33" s="618" t="s">
        <v>63</v>
      </c>
      <c r="AY33" s="637">
        <v>21.9146</v>
      </c>
      <c r="AZ33" s="637">
        <v>27.4693</v>
      </c>
      <c r="BA33" s="637">
        <v>17.745100000000001</v>
      </c>
      <c r="BB33" s="637">
        <v>17.1252</v>
      </c>
      <c r="BC33" s="637">
        <v>18.2286</v>
      </c>
      <c r="BD33" s="637">
        <v>20.891500000000001</v>
      </c>
      <c r="BE33" s="637">
        <v>19.586400000000001</v>
      </c>
      <c r="BF33" s="637">
        <v>19.726199999999999</v>
      </c>
      <c r="BG33" s="637">
        <v>24.355899999999998</v>
      </c>
      <c r="BH33" s="637">
        <v>10.4975</v>
      </c>
      <c r="BI33" s="637">
        <v>20.3718</v>
      </c>
      <c r="BJ33" s="643">
        <v>18.736899999999999</v>
      </c>
      <c r="BK33" s="643">
        <v>18.8673</v>
      </c>
      <c r="BL33" s="638">
        <v>18.794699999999999</v>
      </c>
      <c r="BO33" s="622" t="s">
        <v>57</v>
      </c>
      <c r="BP33" s="618" t="s">
        <v>63</v>
      </c>
      <c r="BQ33" s="637">
        <v>6.9999999999999999E-4</v>
      </c>
      <c r="BR33" s="637">
        <v>5.5914999999999999</v>
      </c>
      <c r="BS33" s="637">
        <v>12.599</v>
      </c>
      <c r="BT33" s="637">
        <v>10.8714</v>
      </c>
      <c r="BU33" s="637">
        <v>9.9670000000000005</v>
      </c>
      <c r="BV33" s="637">
        <v>13.2629</v>
      </c>
      <c r="BW33" s="637">
        <v>8.9722000000000008</v>
      </c>
      <c r="BX33" s="637">
        <v>11.430099999999999</v>
      </c>
      <c r="BY33" s="637">
        <v>12.930199999999999</v>
      </c>
      <c r="BZ33" s="637">
        <v>15.9773</v>
      </c>
      <c r="CA33" s="637">
        <v>6.4729999999999999</v>
      </c>
      <c r="CB33" s="643">
        <v>10.511100000000001</v>
      </c>
      <c r="CC33" s="643">
        <v>10.802300000000001</v>
      </c>
      <c r="CD33" s="638">
        <v>10.6403</v>
      </c>
    </row>
    <row r="34" spans="2:82" s="465" customFormat="1" ht="15.75" customHeight="1" x14ac:dyDescent="0.25">
      <c r="B34" s="622" t="s">
        <v>93</v>
      </c>
      <c r="C34" s="623">
        <v>850.35360000000003</v>
      </c>
      <c r="D34" s="623">
        <v>788.8306</v>
      </c>
      <c r="E34" s="623">
        <v>664.53330000000005</v>
      </c>
      <c r="F34" s="623">
        <v>555.62009999999998</v>
      </c>
      <c r="G34" s="623">
        <v>364.99930000000001</v>
      </c>
      <c r="H34" s="623">
        <v>284.57650000000001</v>
      </c>
      <c r="I34" s="623">
        <v>272.9796</v>
      </c>
      <c r="J34" s="623">
        <v>262.52690000000001</v>
      </c>
      <c r="K34" s="623">
        <v>315.2971</v>
      </c>
      <c r="L34" s="623">
        <v>454.26690000000002</v>
      </c>
      <c r="M34" s="623">
        <v>209.4999</v>
      </c>
      <c r="N34" s="624">
        <v>364.0453</v>
      </c>
      <c r="O34" s="624">
        <v>280.91030000000001</v>
      </c>
      <c r="P34" s="609">
        <v>304.3897</v>
      </c>
      <c r="R34" s="622" t="s">
        <v>93</v>
      </c>
      <c r="S34" s="623">
        <v>675.48410000000001</v>
      </c>
      <c r="T34" s="623">
        <v>620.37210000000005</v>
      </c>
      <c r="U34" s="623">
        <v>558.8682</v>
      </c>
      <c r="V34" s="623">
        <v>439.72199999999998</v>
      </c>
      <c r="W34" s="623">
        <v>287.90469999999999</v>
      </c>
      <c r="X34" s="623">
        <v>259.7287</v>
      </c>
      <c r="Y34" s="623">
        <v>222.8554</v>
      </c>
      <c r="Z34" s="623">
        <v>224.1722</v>
      </c>
      <c r="AA34" s="623">
        <v>201.99889999999999</v>
      </c>
      <c r="AB34" s="623">
        <v>275.0942</v>
      </c>
      <c r="AC34" s="623">
        <v>96.249399999999994</v>
      </c>
      <c r="AD34" s="624">
        <v>298.02199999999999</v>
      </c>
      <c r="AE34" s="624">
        <v>171.98220000000001</v>
      </c>
      <c r="AF34" s="609">
        <v>207.57900000000001</v>
      </c>
      <c r="AH34" s="622" t="s">
        <v>93</v>
      </c>
      <c r="AI34" s="639">
        <v>62.422199999999997</v>
      </c>
      <c r="AJ34" s="639">
        <v>56.267699999999998</v>
      </c>
      <c r="AK34" s="639">
        <v>52.960900000000002</v>
      </c>
      <c r="AL34" s="639">
        <v>55.3401</v>
      </c>
      <c r="AM34" s="639">
        <v>50.936900000000001</v>
      </c>
      <c r="AN34" s="639">
        <v>62.373100000000001</v>
      </c>
      <c r="AO34" s="639">
        <v>48.582000000000001</v>
      </c>
      <c r="AP34" s="639">
        <v>50.074199999999998</v>
      </c>
      <c r="AQ34" s="639">
        <v>31.0867</v>
      </c>
      <c r="AR34" s="639">
        <v>16.822099999999999</v>
      </c>
      <c r="AS34" s="639">
        <v>16.4588</v>
      </c>
      <c r="AT34" s="644">
        <v>53.278599999999997</v>
      </c>
      <c r="AU34" s="644">
        <v>26.500599999999999</v>
      </c>
      <c r="AV34" s="640">
        <v>35.5456</v>
      </c>
      <c r="AX34" s="622" t="s">
        <v>93</v>
      </c>
      <c r="AY34" s="639">
        <v>13.8308</v>
      </c>
      <c r="AZ34" s="639">
        <v>14.5771</v>
      </c>
      <c r="BA34" s="639">
        <v>12.7316</v>
      </c>
      <c r="BB34" s="639">
        <v>13.2195</v>
      </c>
      <c r="BC34" s="639">
        <v>14.809100000000001</v>
      </c>
      <c r="BD34" s="639">
        <v>17.539100000000001</v>
      </c>
      <c r="BE34" s="639">
        <v>17.766200000000001</v>
      </c>
      <c r="BF34" s="639">
        <v>17.828199999999999</v>
      </c>
      <c r="BG34" s="639">
        <v>13.4033</v>
      </c>
      <c r="BH34" s="639">
        <v>10.0746</v>
      </c>
      <c r="BI34" s="639">
        <v>11.298</v>
      </c>
      <c r="BJ34" s="644">
        <v>15.5307</v>
      </c>
      <c r="BK34" s="644">
        <v>12.7407</v>
      </c>
      <c r="BL34" s="640">
        <v>13.6831</v>
      </c>
      <c r="BO34" s="618" t="s">
        <v>58</v>
      </c>
      <c r="BP34" s="622" t="s">
        <v>93</v>
      </c>
      <c r="BQ34" s="639">
        <v>3.1827000000000001</v>
      </c>
      <c r="BR34" s="639">
        <v>7.7996999999999996</v>
      </c>
      <c r="BS34" s="639">
        <v>18.4069</v>
      </c>
      <c r="BT34" s="639">
        <v>10.581200000000001</v>
      </c>
      <c r="BU34" s="639">
        <v>13.132099999999999</v>
      </c>
      <c r="BV34" s="639">
        <v>11.356199999999999</v>
      </c>
      <c r="BW34" s="639">
        <v>15.289899999999999</v>
      </c>
      <c r="BX34" s="639">
        <v>17.4877</v>
      </c>
      <c r="BY34" s="639">
        <v>19.5762</v>
      </c>
      <c r="BZ34" s="639">
        <v>33.661200000000001</v>
      </c>
      <c r="CA34" s="639">
        <v>18.185600000000001</v>
      </c>
      <c r="CB34" s="644">
        <v>13.0547</v>
      </c>
      <c r="CC34" s="644">
        <v>21.9819</v>
      </c>
      <c r="CD34" s="640">
        <v>18.9665</v>
      </c>
    </row>
    <row r="35" spans="2:82" s="571" customFormat="1" ht="15.75" customHeight="1" x14ac:dyDescent="0.25">
      <c r="B35" s="618" t="s">
        <v>135</v>
      </c>
      <c r="C35" s="619">
        <v>635.98770000000002</v>
      </c>
      <c r="D35" s="619">
        <v>432.97809999999998</v>
      </c>
      <c r="E35" s="619">
        <v>369.66050000000001</v>
      </c>
      <c r="F35" s="619">
        <v>285.99239999999998</v>
      </c>
      <c r="G35" s="619">
        <v>220.13800000000001</v>
      </c>
      <c r="H35" s="619">
        <v>257.17509999999999</v>
      </c>
      <c r="I35" s="619">
        <v>272.46499999999997</v>
      </c>
      <c r="J35" s="619">
        <v>293.10680000000002</v>
      </c>
      <c r="K35" s="619">
        <v>288.07049999999998</v>
      </c>
      <c r="L35" s="619">
        <v>383.0788</v>
      </c>
      <c r="M35" s="619">
        <v>527.09969999999998</v>
      </c>
      <c r="N35" s="620">
        <v>269.91590000000002</v>
      </c>
      <c r="O35" s="620">
        <v>372.97489999999999</v>
      </c>
      <c r="P35" s="621">
        <v>357.37670000000003</v>
      </c>
      <c r="R35" s="618" t="s">
        <v>135</v>
      </c>
      <c r="S35" s="619">
        <v>396.4667</v>
      </c>
      <c r="T35" s="619">
        <v>390.05549999999999</v>
      </c>
      <c r="U35" s="619">
        <v>282.5453</v>
      </c>
      <c r="V35" s="619">
        <v>222.42930000000001</v>
      </c>
      <c r="W35" s="619">
        <v>202.91970000000001</v>
      </c>
      <c r="X35" s="619">
        <v>187.9254</v>
      </c>
      <c r="Y35" s="619">
        <v>208.39570000000001</v>
      </c>
      <c r="Z35" s="619">
        <v>199.3263</v>
      </c>
      <c r="AA35" s="619">
        <v>209.57409999999999</v>
      </c>
      <c r="AB35" s="619">
        <v>224.24379999999999</v>
      </c>
      <c r="AC35" s="619">
        <v>152.51349999999999</v>
      </c>
      <c r="AD35" s="620">
        <v>211.56299999999999</v>
      </c>
      <c r="AE35" s="620">
        <v>197.9203</v>
      </c>
      <c r="AF35" s="621">
        <v>199.98509999999999</v>
      </c>
      <c r="AH35" s="618" t="s">
        <v>135</v>
      </c>
      <c r="AI35" s="637">
        <v>44.4452</v>
      </c>
      <c r="AJ35" s="637">
        <v>63.051400000000001</v>
      </c>
      <c r="AK35" s="637">
        <v>43.386400000000002</v>
      </c>
      <c r="AL35" s="637">
        <v>51.547899999999998</v>
      </c>
      <c r="AM35" s="637">
        <v>58.558199999999999</v>
      </c>
      <c r="AN35" s="637">
        <v>45.3596</v>
      </c>
      <c r="AO35" s="637">
        <v>37.813899999999997</v>
      </c>
      <c r="AP35" s="637">
        <v>33.3673</v>
      </c>
      <c r="AQ35" s="637">
        <v>34.508699999999997</v>
      </c>
      <c r="AR35" s="637">
        <v>26.240300000000001</v>
      </c>
      <c r="AS35" s="637">
        <v>13.546200000000001</v>
      </c>
      <c r="AT35" s="643">
        <v>45.411099999999998</v>
      </c>
      <c r="AU35" s="643">
        <v>24.8064</v>
      </c>
      <c r="AV35" s="638">
        <v>27.161799999999999</v>
      </c>
      <c r="AX35" s="618" t="s">
        <v>135</v>
      </c>
      <c r="AY35" s="637">
        <v>17.169699999999999</v>
      </c>
      <c r="AZ35" s="637">
        <v>21.156500000000001</v>
      </c>
      <c r="BA35" s="637">
        <v>14.8902</v>
      </c>
      <c r="BB35" s="637">
        <v>15.156599999999999</v>
      </c>
      <c r="BC35" s="637">
        <v>20.827100000000002</v>
      </c>
      <c r="BD35" s="637">
        <v>17.964200000000002</v>
      </c>
      <c r="BE35" s="637">
        <v>14.273899999999999</v>
      </c>
      <c r="BF35" s="637">
        <v>17.450700000000001</v>
      </c>
      <c r="BG35" s="637">
        <v>16.197900000000001</v>
      </c>
      <c r="BH35" s="637">
        <v>13.0311</v>
      </c>
      <c r="BI35" s="637">
        <v>8.3597000000000001</v>
      </c>
      <c r="BJ35" s="643">
        <v>15.9232</v>
      </c>
      <c r="BK35" s="643">
        <v>12.7105</v>
      </c>
      <c r="BL35" s="638">
        <v>13.0778</v>
      </c>
      <c r="BO35" s="622" t="s">
        <v>59</v>
      </c>
      <c r="BP35" s="618" t="s">
        <v>135</v>
      </c>
      <c r="BQ35" s="637">
        <v>0.7238</v>
      </c>
      <c r="BR35" s="637">
        <v>5.8787000000000003</v>
      </c>
      <c r="BS35" s="637">
        <v>18.1571</v>
      </c>
      <c r="BT35" s="637">
        <v>11.07</v>
      </c>
      <c r="BU35" s="637">
        <v>12.793100000000001</v>
      </c>
      <c r="BV35" s="637">
        <v>9.7491000000000003</v>
      </c>
      <c r="BW35" s="637">
        <v>24.397400000000001</v>
      </c>
      <c r="BX35" s="637">
        <v>17.186699999999998</v>
      </c>
      <c r="BY35" s="637">
        <v>22.0444</v>
      </c>
      <c r="BZ35" s="637">
        <v>19.265899999999998</v>
      </c>
      <c r="CA35" s="637">
        <v>7.0286</v>
      </c>
      <c r="CB35" s="643">
        <v>17.046800000000001</v>
      </c>
      <c r="CC35" s="643">
        <v>15.548299999999999</v>
      </c>
      <c r="CD35" s="638">
        <v>15.7196</v>
      </c>
    </row>
    <row r="36" spans="2:82" s="474" customFormat="1" ht="15.75" customHeight="1" x14ac:dyDescent="0.25">
      <c r="B36" s="976" t="s">
        <v>807</v>
      </c>
      <c r="C36" s="989" t="s">
        <v>102</v>
      </c>
      <c r="D36" s="977">
        <v>2724.9522000000002</v>
      </c>
      <c r="E36" s="977">
        <v>2182.7975999999999</v>
      </c>
      <c r="F36" s="977">
        <v>336.79500000000002</v>
      </c>
      <c r="G36" s="977">
        <v>316.22050000000002</v>
      </c>
      <c r="H36" s="977">
        <v>373.54329999999999</v>
      </c>
      <c r="I36" s="977">
        <v>551.18830000000003</v>
      </c>
      <c r="J36" s="977">
        <v>400.90820000000002</v>
      </c>
      <c r="K36" s="977">
        <v>322.97370000000001</v>
      </c>
      <c r="L36" s="977">
        <v>395.77659999999997</v>
      </c>
      <c r="M36" s="977">
        <v>276.46850000000001</v>
      </c>
      <c r="N36" s="978">
        <v>503.23820000000001</v>
      </c>
      <c r="O36" s="978">
        <v>356.58190000000002</v>
      </c>
      <c r="P36" s="979">
        <v>379.07979999999998</v>
      </c>
      <c r="R36" s="976" t="s">
        <v>807</v>
      </c>
      <c r="S36" s="990" t="s">
        <v>102</v>
      </c>
      <c r="T36" s="977">
        <v>2724.9522000000002</v>
      </c>
      <c r="U36" s="977">
        <v>2182.7975999999999</v>
      </c>
      <c r="V36" s="977">
        <v>336.69580000000002</v>
      </c>
      <c r="W36" s="977">
        <v>316.22050000000002</v>
      </c>
      <c r="X36" s="977">
        <v>311.40890000000002</v>
      </c>
      <c r="Y36" s="977">
        <v>420.78129999999999</v>
      </c>
      <c r="Z36" s="977">
        <v>373.28930000000003</v>
      </c>
      <c r="AA36" s="977">
        <v>265.15320000000003</v>
      </c>
      <c r="AB36" s="977">
        <v>259.71600000000001</v>
      </c>
      <c r="AC36" s="977">
        <v>171.81030000000001</v>
      </c>
      <c r="AD36" s="978">
        <v>398.86239999999998</v>
      </c>
      <c r="AE36" s="978">
        <v>276.12900000000002</v>
      </c>
      <c r="AF36" s="979">
        <v>294.95690000000002</v>
      </c>
      <c r="AH36" s="976" t="s">
        <v>807</v>
      </c>
      <c r="AI36" s="990" t="s">
        <v>102</v>
      </c>
      <c r="AJ36" s="991">
        <v>83.853099999999998</v>
      </c>
      <c r="AK36" s="991">
        <v>83.998900000000006</v>
      </c>
      <c r="AL36" s="991">
        <v>81.4739</v>
      </c>
      <c r="AM36" s="991">
        <v>83.597200000000001</v>
      </c>
      <c r="AN36" s="991">
        <v>72.244100000000003</v>
      </c>
      <c r="AO36" s="991">
        <v>58.402799999999999</v>
      </c>
      <c r="AP36" s="991">
        <v>61.814300000000003</v>
      </c>
      <c r="AQ36" s="991">
        <v>60.099299999999999</v>
      </c>
      <c r="AR36" s="991">
        <v>47.784100000000002</v>
      </c>
      <c r="AS36" s="991">
        <v>44.5627</v>
      </c>
      <c r="AT36" s="992">
        <v>61.9741</v>
      </c>
      <c r="AU36" s="992">
        <v>54.802799999999998</v>
      </c>
      <c r="AV36" s="993">
        <v>56.263199999999998</v>
      </c>
      <c r="AX36" s="976" t="s">
        <v>807</v>
      </c>
      <c r="AY36" s="990" t="s">
        <v>102</v>
      </c>
      <c r="AZ36" s="991">
        <v>15.0001</v>
      </c>
      <c r="BA36" s="991">
        <v>15.361599999999999</v>
      </c>
      <c r="BB36" s="991">
        <v>18.227799999999998</v>
      </c>
      <c r="BC36" s="991">
        <v>14.204700000000001</v>
      </c>
      <c r="BD36" s="991">
        <v>5.5251999999999999</v>
      </c>
      <c r="BE36" s="991">
        <v>12.675000000000001</v>
      </c>
      <c r="BF36" s="991">
        <v>10.039300000000001</v>
      </c>
      <c r="BG36" s="991">
        <v>9.9484999999999992</v>
      </c>
      <c r="BH36" s="991">
        <v>8.5687999999999995</v>
      </c>
      <c r="BI36" s="991">
        <v>12.5831</v>
      </c>
      <c r="BJ36" s="992">
        <v>12.3873</v>
      </c>
      <c r="BK36" s="992">
        <v>9.8064999999999998</v>
      </c>
      <c r="BL36" s="993">
        <v>10.332100000000001</v>
      </c>
      <c r="BO36" s="988" t="s">
        <v>60</v>
      </c>
      <c r="BP36" s="976" t="s">
        <v>807</v>
      </c>
      <c r="BQ36" s="990" t="s">
        <v>102</v>
      </c>
      <c r="BR36" s="991">
        <v>1.1468</v>
      </c>
      <c r="BS36" s="991">
        <v>0.63939999999999997</v>
      </c>
      <c r="BT36" s="991">
        <v>0.26879999999999998</v>
      </c>
      <c r="BU36" s="991">
        <v>2.1981000000000002</v>
      </c>
      <c r="BV36" s="991">
        <v>5.5968999999999998</v>
      </c>
      <c r="BW36" s="991">
        <v>5.2629999999999999</v>
      </c>
      <c r="BX36" s="991">
        <v>21.257300000000001</v>
      </c>
      <c r="BY36" s="991">
        <v>12.0496</v>
      </c>
      <c r="BZ36" s="991">
        <v>9.2690999999999999</v>
      </c>
      <c r="CA36" s="991">
        <v>4.9988000000000001</v>
      </c>
      <c r="CB36" s="992">
        <v>4.8977000000000004</v>
      </c>
      <c r="CC36" s="992">
        <v>12.8284</v>
      </c>
      <c r="CD36" s="993">
        <v>11.2133</v>
      </c>
    </row>
    <row r="37" spans="2:82" s="465" customFormat="1" ht="15.75" customHeight="1" x14ac:dyDescent="0.25">
      <c r="B37" s="850" t="s">
        <v>811</v>
      </c>
      <c r="C37" s="619" t="s">
        <v>102</v>
      </c>
      <c r="D37" s="619" t="s">
        <v>102</v>
      </c>
      <c r="E37" s="619" t="s">
        <v>102</v>
      </c>
      <c r="F37" s="619">
        <v>402.42180000000002</v>
      </c>
      <c r="G37" s="619">
        <v>381.18450000000001</v>
      </c>
      <c r="H37" s="619">
        <v>474.60079999999999</v>
      </c>
      <c r="I37" s="619">
        <v>268.59829999999999</v>
      </c>
      <c r="J37" s="619">
        <v>499.4855</v>
      </c>
      <c r="K37" s="619">
        <v>224.99619999999999</v>
      </c>
      <c r="L37" s="619">
        <v>240.3432</v>
      </c>
      <c r="M37" s="619" t="s">
        <v>102</v>
      </c>
      <c r="N37" s="620">
        <v>315.27159999999998</v>
      </c>
      <c r="O37" s="620">
        <v>335.27820000000003</v>
      </c>
      <c r="P37" s="621">
        <v>330.78840000000002</v>
      </c>
      <c r="R37" s="850" t="s">
        <v>811</v>
      </c>
      <c r="S37" s="637" t="s">
        <v>102</v>
      </c>
      <c r="T37" s="619" t="s">
        <v>102</v>
      </c>
      <c r="U37" s="619" t="s">
        <v>102</v>
      </c>
      <c r="V37" s="619">
        <v>402.42180000000002</v>
      </c>
      <c r="W37" s="619">
        <v>381.18450000000001</v>
      </c>
      <c r="X37" s="619">
        <v>297.50729999999999</v>
      </c>
      <c r="Y37" s="619">
        <v>254.995</v>
      </c>
      <c r="Z37" s="619">
        <v>469.6413</v>
      </c>
      <c r="AA37" s="619">
        <v>208.0608</v>
      </c>
      <c r="AB37" s="619">
        <v>191.69329999999999</v>
      </c>
      <c r="AC37" s="619" t="s">
        <v>102</v>
      </c>
      <c r="AD37" s="620">
        <v>279.43959999999998</v>
      </c>
      <c r="AE37" s="620">
        <v>307.66250000000002</v>
      </c>
      <c r="AF37" s="621">
        <v>301.3288</v>
      </c>
      <c r="AH37" s="850" t="s">
        <v>811</v>
      </c>
      <c r="AI37" s="637" t="s">
        <v>102</v>
      </c>
      <c r="AJ37" s="637" t="s">
        <v>102</v>
      </c>
      <c r="AK37" s="637" t="s">
        <v>102</v>
      </c>
      <c r="AL37" s="637">
        <v>89.288300000000007</v>
      </c>
      <c r="AM37" s="637">
        <v>88.961200000000005</v>
      </c>
      <c r="AN37" s="637">
        <v>55.482999999999997</v>
      </c>
      <c r="AO37" s="637">
        <v>71.777100000000004</v>
      </c>
      <c r="AP37" s="637">
        <v>34.240600000000001</v>
      </c>
      <c r="AQ37" s="637">
        <v>75.618499999999997</v>
      </c>
      <c r="AR37" s="637">
        <v>49.918799999999997</v>
      </c>
      <c r="AS37" s="637" t="s">
        <v>102</v>
      </c>
      <c r="AT37" s="643">
        <v>71.037999999999997</v>
      </c>
      <c r="AU37" s="643">
        <v>48.197200000000002</v>
      </c>
      <c r="AV37" s="638">
        <v>53.082700000000003</v>
      </c>
      <c r="AX37" s="850" t="s">
        <v>811</v>
      </c>
      <c r="AY37" s="637" t="s">
        <v>102</v>
      </c>
      <c r="AZ37" s="637" t="s">
        <v>102</v>
      </c>
      <c r="BA37" s="637" t="s">
        <v>102</v>
      </c>
      <c r="BB37" s="637">
        <v>10.7117</v>
      </c>
      <c r="BC37" s="637">
        <v>5.9183000000000003</v>
      </c>
      <c r="BD37" s="637">
        <v>6.1570999999999998</v>
      </c>
      <c r="BE37" s="637">
        <v>15.9284</v>
      </c>
      <c r="BF37" s="637">
        <v>4.8894000000000002</v>
      </c>
      <c r="BG37" s="637">
        <v>16.853999999999999</v>
      </c>
      <c r="BH37" s="637">
        <v>7.2396000000000003</v>
      </c>
      <c r="BI37" s="637" t="s">
        <v>102</v>
      </c>
      <c r="BJ37" s="643">
        <v>12.5206</v>
      </c>
      <c r="BK37" s="643">
        <v>8.6476000000000006</v>
      </c>
      <c r="BL37" s="638">
        <v>9.4760000000000009</v>
      </c>
      <c r="BO37" s="618"/>
      <c r="BP37" s="850" t="s">
        <v>811</v>
      </c>
      <c r="BQ37" s="637" t="s">
        <v>102</v>
      </c>
      <c r="BR37" s="637" t="s">
        <v>102</v>
      </c>
      <c r="BS37" s="637" t="s">
        <v>102</v>
      </c>
      <c r="BT37" s="637">
        <v>0</v>
      </c>
      <c r="BU37" s="637">
        <v>5.1204999999999998</v>
      </c>
      <c r="BV37" s="637">
        <v>1.0457000000000001</v>
      </c>
      <c r="BW37" s="637">
        <v>7.23</v>
      </c>
      <c r="BX37" s="637">
        <v>54.895099999999999</v>
      </c>
      <c r="BY37" s="637">
        <v>5.9999999999999995E-4</v>
      </c>
      <c r="BZ37" s="637">
        <v>22.599699999999999</v>
      </c>
      <c r="CA37" s="637" t="s">
        <v>102</v>
      </c>
      <c r="CB37" s="643">
        <v>5.0759999999999996</v>
      </c>
      <c r="CC37" s="643">
        <v>34.918500000000002</v>
      </c>
      <c r="CD37" s="638">
        <v>28.535499999999999</v>
      </c>
    </row>
    <row r="38" spans="2:82" s="465" customFormat="1" ht="15.75" customHeight="1" x14ac:dyDescent="0.25">
      <c r="B38" s="851" t="s">
        <v>812</v>
      </c>
      <c r="C38" s="623" t="s">
        <v>102</v>
      </c>
      <c r="D38" s="623" t="s">
        <v>102</v>
      </c>
      <c r="E38" s="623" t="s">
        <v>102</v>
      </c>
      <c r="F38" s="623">
        <v>205.09889999999999</v>
      </c>
      <c r="G38" s="623">
        <v>207.07320000000001</v>
      </c>
      <c r="H38" s="623">
        <v>235.6448</v>
      </c>
      <c r="I38" s="623">
        <v>361.2423</v>
      </c>
      <c r="J38" s="623">
        <v>192.7251</v>
      </c>
      <c r="K38" s="623">
        <v>326.38369999999998</v>
      </c>
      <c r="L38" s="623">
        <v>445.04849999999999</v>
      </c>
      <c r="M38" s="623" t="s">
        <v>102</v>
      </c>
      <c r="N38" s="624">
        <v>303.39210000000003</v>
      </c>
      <c r="O38" s="624">
        <v>294.82830000000001</v>
      </c>
      <c r="P38" s="609">
        <v>297.08949999999999</v>
      </c>
      <c r="R38" s="851" t="s">
        <v>812</v>
      </c>
      <c r="S38" s="639" t="s">
        <v>102</v>
      </c>
      <c r="T38" s="623" t="s">
        <v>102</v>
      </c>
      <c r="U38" s="623" t="s">
        <v>102</v>
      </c>
      <c r="V38" s="623">
        <v>205.07329999999999</v>
      </c>
      <c r="W38" s="623">
        <v>207.07320000000001</v>
      </c>
      <c r="X38" s="623">
        <v>229.19159999999999</v>
      </c>
      <c r="Y38" s="623">
        <v>226.01910000000001</v>
      </c>
      <c r="Z38" s="623">
        <v>192.58199999999999</v>
      </c>
      <c r="AA38" s="623">
        <v>205.38470000000001</v>
      </c>
      <c r="AB38" s="623">
        <v>296.75729999999999</v>
      </c>
      <c r="AC38" s="623" t="s">
        <v>102</v>
      </c>
      <c r="AD38" s="624">
        <v>222.90010000000001</v>
      </c>
      <c r="AE38" s="624">
        <v>224.97739999999999</v>
      </c>
      <c r="AF38" s="609">
        <v>224.4289</v>
      </c>
      <c r="AH38" s="851" t="s">
        <v>812</v>
      </c>
      <c r="AI38" s="639" t="s">
        <v>102</v>
      </c>
      <c r="AJ38" s="639" t="s">
        <v>102</v>
      </c>
      <c r="AK38" s="639" t="s">
        <v>102</v>
      </c>
      <c r="AL38" s="639">
        <v>71.563000000000002</v>
      </c>
      <c r="AM38" s="639">
        <v>62.9587</v>
      </c>
      <c r="AN38" s="639">
        <v>77.993700000000004</v>
      </c>
      <c r="AO38" s="639">
        <v>48.058399999999999</v>
      </c>
      <c r="AP38" s="639">
        <v>79.400499999999994</v>
      </c>
      <c r="AQ38" s="639">
        <v>48.388800000000003</v>
      </c>
      <c r="AR38" s="639">
        <v>31.871400000000001</v>
      </c>
      <c r="AS38" s="639" t="s">
        <v>102</v>
      </c>
      <c r="AT38" s="644">
        <v>55.749099999999999</v>
      </c>
      <c r="AU38" s="644">
        <v>51.214399999999998</v>
      </c>
      <c r="AV38" s="640">
        <v>52.437100000000001</v>
      </c>
      <c r="AX38" s="851" t="s">
        <v>812</v>
      </c>
      <c r="AY38" s="639" t="s">
        <v>102</v>
      </c>
      <c r="AZ38" s="639" t="s">
        <v>102</v>
      </c>
      <c r="BA38" s="639" t="s">
        <v>102</v>
      </c>
      <c r="BB38" s="639">
        <v>27.836200000000002</v>
      </c>
      <c r="BC38" s="639">
        <v>34.780999999999999</v>
      </c>
      <c r="BD38" s="639">
        <v>5.0339999999999998</v>
      </c>
      <c r="BE38" s="639">
        <v>7.5711000000000004</v>
      </c>
      <c r="BF38" s="639">
        <v>19.670300000000001</v>
      </c>
      <c r="BG38" s="639">
        <v>5.5225999999999997</v>
      </c>
      <c r="BH38" s="639">
        <v>3.0901000000000001</v>
      </c>
      <c r="BI38" s="639" t="s">
        <v>102</v>
      </c>
      <c r="BJ38" s="644">
        <v>10.2339</v>
      </c>
      <c r="BK38" s="644">
        <v>8.9890000000000008</v>
      </c>
      <c r="BL38" s="640">
        <v>9.3247</v>
      </c>
      <c r="BO38" s="618"/>
      <c r="BP38" s="851" t="s">
        <v>812</v>
      </c>
      <c r="BQ38" s="639" t="s">
        <v>102</v>
      </c>
      <c r="BR38" s="639" t="s">
        <v>102</v>
      </c>
      <c r="BS38" s="639" t="s">
        <v>102</v>
      </c>
      <c r="BT38" s="639">
        <v>0.58830000000000005</v>
      </c>
      <c r="BU38" s="639">
        <v>2.2603</v>
      </c>
      <c r="BV38" s="639">
        <v>14.2339</v>
      </c>
      <c r="BW38" s="639">
        <v>6.9377000000000004</v>
      </c>
      <c r="BX38" s="639">
        <v>0.85489999999999999</v>
      </c>
      <c r="BY38" s="639">
        <v>9.0159000000000002</v>
      </c>
      <c r="BZ38" s="639">
        <v>31.7182</v>
      </c>
      <c r="CA38" s="639" t="s">
        <v>102</v>
      </c>
      <c r="CB38" s="644">
        <v>7.4863</v>
      </c>
      <c r="CC38" s="644">
        <v>16.104600000000001</v>
      </c>
      <c r="CD38" s="640">
        <v>13.780799999999999</v>
      </c>
    </row>
    <row r="39" spans="2:82" s="465" customFormat="1" ht="15.75" customHeight="1" x14ac:dyDescent="0.25">
      <c r="B39" s="850" t="s">
        <v>813</v>
      </c>
      <c r="C39" s="619" t="s">
        <v>102</v>
      </c>
      <c r="D39" s="619">
        <v>2724.9522000000002</v>
      </c>
      <c r="E39" s="619">
        <v>2182.7975999999999</v>
      </c>
      <c r="F39" s="619">
        <v>473.96850000000001</v>
      </c>
      <c r="G39" s="619">
        <v>384.06229999999999</v>
      </c>
      <c r="H39" s="619">
        <v>755.48099999999999</v>
      </c>
      <c r="I39" s="619">
        <v>378.99509999999998</v>
      </c>
      <c r="J39" s="619">
        <v>369.24279999999999</v>
      </c>
      <c r="K39" s="619">
        <v>371.97640000000001</v>
      </c>
      <c r="L39" s="619">
        <v>343.28089999999997</v>
      </c>
      <c r="M39" s="619" t="s">
        <v>102</v>
      </c>
      <c r="N39" s="620">
        <v>444.32029999999997</v>
      </c>
      <c r="O39" s="620">
        <v>363.43099999999998</v>
      </c>
      <c r="P39" s="621">
        <v>378.8313</v>
      </c>
      <c r="R39" s="850" t="s">
        <v>813</v>
      </c>
      <c r="S39" s="637" t="s">
        <v>102</v>
      </c>
      <c r="T39" s="619">
        <v>2724.9522000000002</v>
      </c>
      <c r="U39" s="619">
        <v>2182.7975999999999</v>
      </c>
      <c r="V39" s="619">
        <v>473.66109999999998</v>
      </c>
      <c r="W39" s="619">
        <v>384.06229999999999</v>
      </c>
      <c r="X39" s="619">
        <v>755.48099999999999</v>
      </c>
      <c r="Y39" s="619">
        <v>378.94080000000002</v>
      </c>
      <c r="Z39" s="619">
        <v>369.24279999999999</v>
      </c>
      <c r="AA39" s="619">
        <v>326.49979999999999</v>
      </c>
      <c r="AB39" s="619">
        <v>343.28089999999997</v>
      </c>
      <c r="AC39" s="619" t="s">
        <v>102</v>
      </c>
      <c r="AD39" s="620">
        <v>444.25259999999997</v>
      </c>
      <c r="AE39" s="620">
        <v>336.98230000000001</v>
      </c>
      <c r="AF39" s="621">
        <v>357.40530000000001</v>
      </c>
      <c r="AH39" s="850" t="s">
        <v>813</v>
      </c>
      <c r="AI39" s="637" t="s">
        <v>102</v>
      </c>
      <c r="AJ39" s="637">
        <v>83.853099999999998</v>
      </c>
      <c r="AK39" s="637">
        <v>83.998900000000006</v>
      </c>
      <c r="AL39" s="637">
        <v>81.584500000000006</v>
      </c>
      <c r="AM39" s="637">
        <v>91.298400000000001</v>
      </c>
      <c r="AN39" s="637">
        <v>94.163899999999998</v>
      </c>
      <c r="AO39" s="637">
        <v>68.088499999999996</v>
      </c>
      <c r="AP39" s="637">
        <v>75.898600000000002</v>
      </c>
      <c r="AQ39" s="637">
        <v>72.077500000000001</v>
      </c>
      <c r="AR39" s="637">
        <v>91.106399999999994</v>
      </c>
      <c r="AS39" s="637" t="s">
        <v>102</v>
      </c>
      <c r="AT39" s="643">
        <v>77.751000000000005</v>
      </c>
      <c r="AU39" s="643">
        <v>77.719399999999993</v>
      </c>
      <c r="AV39" s="638">
        <v>77.726399999999998</v>
      </c>
      <c r="AX39" s="850" t="s">
        <v>813</v>
      </c>
      <c r="AY39" s="637" t="s">
        <v>102</v>
      </c>
      <c r="AZ39" s="637">
        <v>15.0001</v>
      </c>
      <c r="BA39" s="637">
        <v>15.361599999999999</v>
      </c>
      <c r="BB39" s="637">
        <v>18.071400000000001</v>
      </c>
      <c r="BC39" s="637">
        <v>8.2881999999999998</v>
      </c>
      <c r="BD39" s="637">
        <v>5.1191000000000004</v>
      </c>
      <c r="BE39" s="637">
        <v>31.769100000000002</v>
      </c>
      <c r="BF39" s="637">
        <v>14.1105</v>
      </c>
      <c r="BG39" s="637">
        <v>11.348100000000001</v>
      </c>
      <c r="BH39" s="637">
        <v>8.6353000000000009</v>
      </c>
      <c r="BI39" s="637" t="s">
        <v>102</v>
      </c>
      <c r="BJ39" s="643">
        <v>21.922699999999999</v>
      </c>
      <c r="BK39" s="643">
        <v>10.9918</v>
      </c>
      <c r="BL39" s="638">
        <v>13.432600000000001</v>
      </c>
      <c r="BO39" s="618"/>
      <c r="BP39" s="850" t="s">
        <v>813</v>
      </c>
      <c r="BQ39" s="637" t="s">
        <v>102</v>
      </c>
      <c r="BR39" s="637">
        <v>1.1468</v>
      </c>
      <c r="BS39" s="637">
        <v>0.63939999999999997</v>
      </c>
      <c r="BT39" s="637">
        <v>0.2792</v>
      </c>
      <c r="BU39" s="637">
        <v>0.41339999999999999</v>
      </c>
      <c r="BV39" s="637">
        <v>0.71699999999999997</v>
      </c>
      <c r="BW39" s="637">
        <v>0.12809999999999999</v>
      </c>
      <c r="BX39" s="637">
        <v>9.9908999999999999</v>
      </c>
      <c r="BY39" s="637">
        <v>4.3487</v>
      </c>
      <c r="BZ39" s="637">
        <v>0.25819999999999999</v>
      </c>
      <c r="CA39" s="637" t="s">
        <v>102</v>
      </c>
      <c r="CB39" s="643">
        <v>0.31109999999999999</v>
      </c>
      <c r="CC39" s="643">
        <v>4.0114000000000001</v>
      </c>
      <c r="CD39" s="638">
        <v>3.1850999999999998</v>
      </c>
    </row>
    <row r="40" spans="2:82" s="465" customFormat="1" ht="15.75" customHeight="1" x14ac:dyDescent="0.25">
      <c r="B40" s="851" t="s">
        <v>814</v>
      </c>
      <c r="C40" s="623" t="s">
        <v>102</v>
      </c>
      <c r="D40" s="623" t="s">
        <v>102</v>
      </c>
      <c r="E40" s="623" t="s">
        <v>102</v>
      </c>
      <c r="F40" s="623" t="s">
        <v>102</v>
      </c>
      <c r="G40" s="623" t="s">
        <v>102</v>
      </c>
      <c r="H40" s="623" t="s">
        <v>102</v>
      </c>
      <c r="I40" s="623">
        <v>1161.3742</v>
      </c>
      <c r="J40" s="623">
        <v>620.62099999999998</v>
      </c>
      <c r="K40" s="623">
        <v>353.99779999999998</v>
      </c>
      <c r="L40" s="623">
        <v>422.91539999999998</v>
      </c>
      <c r="M40" s="623">
        <v>276.46850000000001</v>
      </c>
      <c r="N40" s="624">
        <v>1161.3742</v>
      </c>
      <c r="O40" s="624">
        <v>369.4624</v>
      </c>
      <c r="P40" s="609">
        <v>410.73070000000001</v>
      </c>
      <c r="R40" s="851" t="s">
        <v>814</v>
      </c>
      <c r="S40" s="639" t="s">
        <v>102</v>
      </c>
      <c r="T40" s="623" t="s">
        <v>102</v>
      </c>
      <c r="U40" s="623" t="s">
        <v>102</v>
      </c>
      <c r="V40" s="623" t="s">
        <v>102</v>
      </c>
      <c r="W40" s="623" t="s">
        <v>102</v>
      </c>
      <c r="X40" s="623" t="s">
        <v>102</v>
      </c>
      <c r="Y40" s="623">
        <v>755.03</v>
      </c>
      <c r="Z40" s="623">
        <v>532.87419999999997</v>
      </c>
      <c r="AA40" s="623">
        <v>275.2724</v>
      </c>
      <c r="AB40" s="623">
        <v>210.67140000000001</v>
      </c>
      <c r="AC40" s="623">
        <v>171.81030000000001</v>
      </c>
      <c r="AD40" s="624">
        <v>755.03</v>
      </c>
      <c r="AE40" s="624">
        <v>237.11340000000001</v>
      </c>
      <c r="AF40" s="609">
        <v>264.10320000000002</v>
      </c>
      <c r="AH40" s="851" t="s">
        <v>814</v>
      </c>
      <c r="AI40" s="639" t="s">
        <v>102</v>
      </c>
      <c r="AJ40" s="639" t="s">
        <v>102</v>
      </c>
      <c r="AK40" s="639" t="s">
        <v>102</v>
      </c>
      <c r="AL40" s="639" t="s">
        <v>102</v>
      </c>
      <c r="AM40" s="639" t="s">
        <v>102</v>
      </c>
      <c r="AN40" s="639" t="s">
        <v>102</v>
      </c>
      <c r="AO40" s="639">
        <v>49.375900000000001</v>
      </c>
      <c r="AP40" s="639">
        <v>70.998900000000006</v>
      </c>
      <c r="AQ40" s="639">
        <v>46.868499999999997</v>
      </c>
      <c r="AR40" s="639">
        <v>33.914999999999999</v>
      </c>
      <c r="AS40" s="639">
        <v>44.5627</v>
      </c>
      <c r="AT40" s="644">
        <v>49.375900000000001</v>
      </c>
      <c r="AU40" s="644">
        <v>43.8718</v>
      </c>
      <c r="AV40" s="640">
        <v>44.682899999999997</v>
      </c>
      <c r="AX40" s="851" t="s">
        <v>814</v>
      </c>
      <c r="AY40" s="639" t="s">
        <v>102</v>
      </c>
      <c r="AZ40" s="639" t="s">
        <v>102</v>
      </c>
      <c r="BA40" s="639" t="s">
        <v>102</v>
      </c>
      <c r="BB40" s="639" t="s">
        <v>102</v>
      </c>
      <c r="BC40" s="639" t="s">
        <v>102</v>
      </c>
      <c r="BD40" s="639" t="s">
        <v>102</v>
      </c>
      <c r="BE40" s="639">
        <v>7.5789</v>
      </c>
      <c r="BF40" s="639">
        <v>9.6252999999999993</v>
      </c>
      <c r="BG40" s="639">
        <v>8.0185999999999993</v>
      </c>
      <c r="BH40" s="639">
        <v>10.4886</v>
      </c>
      <c r="BI40" s="639">
        <v>12.5831</v>
      </c>
      <c r="BJ40" s="644">
        <v>7.5789</v>
      </c>
      <c r="BK40" s="644">
        <v>10.212</v>
      </c>
      <c r="BL40" s="640">
        <v>9.8239999999999998</v>
      </c>
      <c r="BO40" s="618"/>
      <c r="BP40" s="851" t="s">
        <v>814</v>
      </c>
      <c r="BQ40" s="639" t="s">
        <v>102</v>
      </c>
      <c r="BR40" s="639" t="s">
        <v>102</v>
      </c>
      <c r="BS40" s="639" t="s">
        <v>102</v>
      </c>
      <c r="BT40" s="639" t="s">
        <v>102</v>
      </c>
      <c r="BU40" s="639" t="s">
        <v>102</v>
      </c>
      <c r="BV40" s="639" t="s">
        <v>102</v>
      </c>
      <c r="BW40" s="639">
        <v>8.0569000000000006</v>
      </c>
      <c r="BX40" s="639">
        <v>5.2371999999999996</v>
      </c>
      <c r="BY40" s="639">
        <v>22.873899999999999</v>
      </c>
      <c r="BZ40" s="639">
        <v>5.4104999999999999</v>
      </c>
      <c r="CA40" s="639">
        <v>4.9988000000000001</v>
      </c>
      <c r="CB40" s="644">
        <v>8.0569000000000006</v>
      </c>
      <c r="CC40" s="644">
        <v>10.094099999999999</v>
      </c>
      <c r="CD40" s="640">
        <v>9.7939000000000007</v>
      </c>
    </row>
    <row r="41" spans="2:82" s="465" customFormat="1" ht="15.75" customHeight="1" x14ac:dyDescent="0.25">
      <c r="B41" s="850" t="s">
        <v>815</v>
      </c>
      <c r="C41" s="619" t="s">
        <v>102</v>
      </c>
      <c r="D41" s="619" t="s">
        <v>102</v>
      </c>
      <c r="E41" s="619" t="s">
        <v>102</v>
      </c>
      <c r="F41" s="619" t="s">
        <v>102</v>
      </c>
      <c r="G41" s="619" t="s">
        <v>102</v>
      </c>
      <c r="H41" s="619" t="s">
        <v>102</v>
      </c>
      <c r="I41" s="619">
        <v>682.96079999999995</v>
      </c>
      <c r="J41" s="619">
        <v>450.11470000000003</v>
      </c>
      <c r="K41" s="619">
        <v>277.98970000000003</v>
      </c>
      <c r="L41" s="619">
        <v>402.48880000000003</v>
      </c>
      <c r="M41" s="619" t="s">
        <v>102</v>
      </c>
      <c r="N41" s="620">
        <v>682.96079999999995</v>
      </c>
      <c r="O41" s="620">
        <v>407.30470000000003</v>
      </c>
      <c r="P41" s="621">
        <v>459.76</v>
      </c>
      <c r="R41" s="850" t="s">
        <v>815</v>
      </c>
      <c r="S41" s="637" t="s">
        <v>102</v>
      </c>
      <c r="T41" s="619" t="s">
        <v>102</v>
      </c>
      <c r="U41" s="619" t="s">
        <v>102</v>
      </c>
      <c r="V41" s="619" t="s">
        <v>102</v>
      </c>
      <c r="W41" s="619" t="s">
        <v>102</v>
      </c>
      <c r="X41" s="619" t="s">
        <v>102</v>
      </c>
      <c r="Y41" s="619">
        <v>573.37689999999998</v>
      </c>
      <c r="Z41" s="619">
        <v>412.34199999999998</v>
      </c>
      <c r="AA41" s="619">
        <v>277.98970000000003</v>
      </c>
      <c r="AB41" s="619">
        <v>381.93360000000001</v>
      </c>
      <c r="AC41" s="619" t="s">
        <v>102</v>
      </c>
      <c r="AD41" s="620">
        <v>573.37689999999998</v>
      </c>
      <c r="AE41" s="620">
        <v>381.24610000000001</v>
      </c>
      <c r="AF41" s="621">
        <v>417.80720000000002</v>
      </c>
      <c r="AH41" s="850" t="s">
        <v>815</v>
      </c>
      <c r="AI41" s="637" t="s">
        <v>102</v>
      </c>
      <c r="AJ41" s="637" t="s">
        <v>102</v>
      </c>
      <c r="AK41" s="637" t="s">
        <v>102</v>
      </c>
      <c r="AL41" s="637" t="s">
        <v>102</v>
      </c>
      <c r="AM41" s="637" t="s">
        <v>102</v>
      </c>
      <c r="AN41" s="637" t="s">
        <v>102</v>
      </c>
      <c r="AO41" s="637">
        <v>68.265199999999993</v>
      </c>
      <c r="AP41" s="637">
        <v>76.886899999999997</v>
      </c>
      <c r="AQ41" s="637">
        <v>92.116799999999998</v>
      </c>
      <c r="AR41" s="637">
        <v>87.168899999999994</v>
      </c>
      <c r="AS41" s="637" t="s">
        <v>102</v>
      </c>
      <c r="AT41" s="643">
        <v>68.265199999999993</v>
      </c>
      <c r="AU41" s="643">
        <v>81.969300000000004</v>
      </c>
      <c r="AV41" s="638">
        <v>78.095500000000001</v>
      </c>
      <c r="AX41" s="850" t="s">
        <v>815</v>
      </c>
      <c r="AY41" s="637" t="s">
        <v>102</v>
      </c>
      <c r="AZ41" s="637" t="s">
        <v>102</v>
      </c>
      <c r="BA41" s="637" t="s">
        <v>102</v>
      </c>
      <c r="BB41" s="637" t="s">
        <v>102</v>
      </c>
      <c r="BC41" s="637" t="s">
        <v>102</v>
      </c>
      <c r="BD41" s="637" t="s">
        <v>102</v>
      </c>
      <c r="BE41" s="637">
        <v>14.7752</v>
      </c>
      <c r="BF41" s="637">
        <v>10.6037</v>
      </c>
      <c r="BG41" s="637">
        <v>7.6769999999999996</v>
      </c>
      <c r="BH41" s="637">
        <v>7.7241</v>
      </c>
      <c r="BI41" s="637" t="s">
        <v>102</v>
      </c>
      <c r="BJ41" s="643">
        <v>14.7752</v>
      </c>
      <c r="BK41" s="643">
        <v>9.3209</v>
      </c>
      <c r="BL41" s="638">
        <v>10.8627</v>
      </c>
      <c r="BO41" s="618"/>
      <c r="BP41" s="850" t="s">
        <v>815</v>
      </c>
      <c r="BQ41" s="637" t="s">
        <v>102</v>
      </c>
      <c r="BR41" s="637" t="s">
        <v>102</v>
      </c>
      <c r="BS41" s="637" t="s">
        <v>102</v>
      </c>
      <c r="BT41" s="637" t="s">
        <v>102</v>
      </c>
      <c r="BU41" s="637" t="s">
        <v>102</v>
      </c>
      <c r="BV41" s="637" t="s">
        <v>102</v>
      </c>
      <c r="BW41" s="637">
        <v>0.91420000000000001</v>
      </c>
      <c r="BX41" s="637">
        <v>4.1176000000000004</v>
      </c>
      <c r="BY41" s="637">
        <v>0.20619999999999999</v>
      </c>
      <c r="BZ41" s="637">
        <v>0</v>
      </c>
      <c r="CA41" s="637" t="s">
        <v>102</v>
      </c>
      <c r="CB41" s="643">
        <v>0.91420000000000001</v>
      </c>
      <c r="CC41" s="643">
        <v>2.3119999999999998</v>
      </c>
      <c r="CD41" s="638">
        <v>1.9168000000000001</v>
      </c>
    </row>
    <row r="42" spans="2:82" s="571" customFormat="1" ht="15.75" customHeight="1" x14ac:dyDescent="0.25">
      <c r="B42" s="980" t="s">
        <v>969</v>
      </c>
      <c r="C42" s="981"/>
      <c r="D42" s="981"/>
      <c r="E42" s="981"/>
      <c r="F42" s="981"/>
      <c r="G42" s="981"/>
      <c r="H42" s="981"/>
      <c r="I42" s="981"/>
      <c r="J42" s="981"/>
      <c r="K42" s="981"/>
      <c r="L42" s="981"/>
      <c r="M42" s="981"/>
      <c r="N42" s="982"/>
      <c r="O42" s="982"/>
      <c r="P42" s="983"/>
      <c r="R42" s="980" t="s">
        <v>969</v>
      </c>
      <c r="S42" s="981"/>
      <c r="T42" s="981"/>
      <c r="U42" s="981"/>
      <c r="V42" s="981"/>
      <c r="W42" s="981"/>
      <c r="X42" s="981"/>
      <c r="Y42" s="981"/>
      <c r="Z42" s="981"/>
      <c r="AA42" s="981"/>
      <c r="AB42" s="981"/>
      <c r="AC42" s="981"/>
      <c r="AD42" s="982"/>
      <c r="AE42" s="982"/>
      <c r="AF42" s="983"/>
      <c r="AH42" s="980" t="s">
        <v>969</v>
      </c>
      <c r="AI42" s="985"/>
      <c r="AJ42" s="985"/>
      <c r="AK42" s="985"/>
      <c r="AL42" s="985"/>
      <c r="AM42" s="985"/>
      <c r="AN42" s="985"/>
      <c r="AO42" s="985"/>
      <c r="AP42" s="985"/>
      <c r="AQ42" s="985"/>
      <c r="AR42" s="985"/>
      <c r="AS42" s="985"/>
      <c r="AT42" s="986"/>
      <c r="AU42" s="986"/>
      <c r="AV42" s="987"/>
      <c r="AX42" s="980" t="s">
        <v>969</v>
      </c>
      <c r="AY42" s="985"/>
      <c r="AZ42" s="985"/>
      <c r="BA42" s="985"/>
      <c r="BB42" s="985"/>
      <c r="BC42" s="985"/>
      <c r="BD42" s="985"/>
      <c r="BE42" s="985"/>
      <c r="BF42" s="985"/>
      <c r="BG42" s="985"/>
      <c r="BH42" s="985"/>
      <c r="BI42" s="985"/>
      <c r="BJ42" s="986"/>
      <c r="BK42" s="986"/>
      <c r="BL42" s="987"/>
      <c r="BO42" s="622" t="s">
        <v>61</v>
      </c>
      <c r="BP42" s="980" t="s">
        <v>969</v>
      </c>
      <c r="BQ42" s="985"/>
      <c r="BR42" s="985"/>
      <c r="BS42" s="985"/>
      <c r="BT42" s="985"/>
      <c r="BU42" s="985"/>
      <c r="BV42" s="985"/>
      <c r="BW42" s="985"/>
      <c r="BX42" s="985"/>
      <c r="BY42" s="985"/>
      <c r="BZ42" s="985"/>
      <c r="CA42" s="985"/>
      <c r="CB42" s="986"/>
      <c r="CC42" s="986"/>
      <c r="CD42" s="987"/>
    </row>
    <row r="43" spans="2:82" s="465" customFormat="1" ht="15.75" customHeight="1" x14ac:dyDescent="0.25">
      <c r="B43" s="852" t="s">
        <v>502</v>
      </c>
      <c r="C43" s="853">
        <v>123.18940000000001</v>
      </c>
      <c r="D43" s="853">
        <v>499.95679999999999</v>
      </c>
      <c r="E43" s="853">
        <v>211.54390000000001</v>
      </c>
      <c r="F43" s="853">
        <v>249.09610000000001</v>
      </c>
      <c r="G43" s="853">
        <v>199.2748</v>
      </c>
      <c r="H43" s="853">
        <v>206.12790000000001</v>
      </c>
      <c r="I43" s="853">
        <v>210.07689999999999</v>
      </c>
      <c r="J43" s="853">
        <v>223.13659999999999</v>
      </c>
      <c r="K43" s="853">
        <v>249.67599999999999</v>
      </c>
      <c r="L43" s="853">
        <v>323.97329999999999</v>
      </c>
      <c r="M43" s="853">
        <v>294.16629999999998</v>
      </c>
      <c r="N43" s="854">
        <v>214.0385</v>
      </c>
      <c r="O43" s="854">
        <v>280.27350000000001</v>
      </c>
      <c r="P43" s="855">
        <v>270.14659999999998</v>
      </c>
      <c r="R43" s="852" t="s">
        <v>502</v>
      </c>
      <c r="S43" s="853">
        <v>123.18940000000001</v>
      </c>
      <c r="T43" s="853">
        <v>461.23599999999999</v>
      </c>
      <c r="U43" s="853">
        <v>179.0701</v>
      </c>
      <c r="V43" s="853">
        <v>191.54839999999999</v>
      </c>
      <c r="W43" s="853">
        <v>158.0789</v>
      </c>
      <c r="X43" s="853">
        <v>151.57480000000001</v>
      </c>
      <c r="Y43" s="853">
        <v>146.3707</v>
      </c>
      <c r="Z43" s="853">
        <v>157.2715</v>
      </c>
      <c r="AA43" s="853">
        <v>169.12190000000001</v>
      </c>
      <c r="AB43" s="853">
        <v>195.39060000000001</v>
      </c>
      <c r="AC43" s="853">
        <v>112.4637</v>
      </c>
      <c r="AD43" s="854">
        <v>156.43530000000001</v>
      </c>
      <c r="AE43" s="854">
        <v>144.0487</v>
      </c>
      <c r="AF43" s="855">
        <v>145.9426</v>
      </c>
      <c r="AH43" s="852" t="s">
        <v>502</v>
      </c>
      <c r="AI43" s="887">
        <v>39.777999999999999</v>
      </c>
      <c r="AJ43" s="887">
        <v>60.7652</v>
      </c>
      <c r="AK43" s="887">
        <v>53.517200000000003</v>
      </c>
      <c r="AL43" s="887">
        <v>51.633800000000001</v>
      </c>
      <c r="AM43" s="887">
        <v>48.148400000000002</v>
      </c>
      <c r="AN43" s="887">
        <v>43.845599999999997</v>
      </c>
      <c r="AO43" s="887">
        <v>36.522399999999998</v>
      </c>
      <c r="AP43" s="887">
        <v>35.0565</v>
      </c>
      <c r="AQ43" s="887">
        <v>30.420300000000001</v>
      </c>
      <c r="AR43" s="887">
        <v>27.365100000000002</v>
      </c>
      <c r="AS43" s="887">
        <v>16.4556</v>
      </c>
      <c r="AT43" s="888">
        <v>42.0473</v>
      </c>
      <c r="AU43" s="888">
        <v>23.070699999999999</v>
      </c>
      <c r="AV43" s="889">
        <v>25.369499999999999</v>
      </c>
      <c r="AX43" s="852" t="s">
        <v>502</v>
      </c>
      <c r="AY43" s="887">
        <v>45.798299999999998</v>
      </c>
      <c r="AZ43" s="887">
        <v>13.930999999999999</v>
      </c>
      <c r="BA43" s="887">
        <v>17.264299999999999</v>
      </c>
      <c r="BB43" s="887">
        <v>15.3499</v>
      </c>
      <c r="BC43" s="887">
        <v>15.471399999999999</v>
      </c>
      <c r="BD43" s="887">
        <v>14.985799999999999</v>
      </c>
      <c r="BE43" s="887">
        <v>17.013000000000002</v>
      </c>
      <c r="BF43" s="887">
        <v>17.1449</v>
      </c>
      <c r="BG43" s="887">
        <v>16.145299999999999</v>
      </c>
      <c r="BH43" s="887">
        <v>13.4434</v>
      </c>
      <c r="BI43" s="887">
        <v>11.194100000000001</v>
      </c>
      <c r="BJ43" s="888">
        <v>16.2256</v>
      </c>
      <c r="BK43" s="888">
        <v>13.186400000000001</v>
      </c>
      <c r="BL43" s="889">
        <v>13.554600000000001</v>
      </c>
      <c r="BO43" s="618" t="s">
        <v>62</v>
      </c>
      <c r="BP43" s="852" t="s">
        <v>502</v>
      </c>
      <c r="BQ43" s="887">
        <v>14.4237</v>
      </c>
      <c r="BR43" s="887">
        <v>17.559000000000001</v>
      </c>
      <c r="BS43" s="887">
        <v>13.867599999999999</v>
      </c>
      <c r="BT43" s="887">
        <v>9.9137000000000004</v>
      </c>
      <c r="BU43" s="887">
        <v>15.7072</v>
      </c>
      <c r="BV43" s="887">
        <v>14.7029</v>
      </c>
      <c r="BW43" s="887">
        <v>16.139399999999998</v>
      </c>
      <c r="BX43" s="887">
        <v>18.280799999999999</v>
      </c>
      <c r="BY43" s="887">
        <v>21.170999999999999</v>
      </c>
      <c r="BZ43" s="887">
        <v>19.502199999999998</v>
      </c>
      <c r="CA43" s="887">
        <v>10.5816</v>
      </c>
      <c r="CB43" s="888">
        <v>14.8146</v>
      </c>
      <c r="CC43" s="888">
        <v>15.1386</v>
      </c>
      <c r="CD43" s="889">
        <v>15.099299999999999</v>
      </c>
    </row>
    <row r="44" spans="2:82" s="571" customFormat="1" ht="15.75" customHeight="1" x14ac:dyDescent="0.25">
      <c r="B44" s="856" t="s">
        <v>472</v>
      </c>
      <c r="C44" s="857">
        <v>511.65300000000002</v>
      </c>
      <c r="D44" s="857">
        <v>354.68400000000003</v>
      </c>
      <c r="E44" s="857">
        <v>275.98649999999998</v>
      </c>
      <c r="F44" s="857">
        <v>244.6979</v>
      </c>
      <c r="G44" s="857">
        <v>239.6849</v>
      </c>
      <c r="H44" s="857">
        <v>238.97499999999999</v>
      </c>
      <c r="I44" s="857">
        <v>268.88080000000002</v>
      </c>
      <c r="J44" s="857">
        <v>276.25020000000001</v>
      </c>
      <c r="K44" s="857">
        <v>314.23660000000001</v>
      </c>
      <c r="L44" s="857">
        <v>381.43040000000002</v>
      </c>
      <c r="M44" s="857">
        <v>215.6636</v>
      </c>
      <c r="N44" s="858">
        <v>253.05289999999999</v>
      </c>
      <c r="O44" s="858">
        <v>313.88189999999997</v>
      </c>
      <c r="P44" s="859">
        <v>286.71719999999999</v>
      </c>
      <c r="R44" s="856" t="s">
        <v>472</v>
      </c>
      <c r="S44" s="857">
        <v>405.726</v>
      </c>
      <c r="T44" s="857">
        <v>268.48919999999998</v>
      </c>
      <c r="U44" s="857">
        <v>213.14920000000001</v>
      </c>
      <c r="V44" s="857">
        <v>190.4776</v>
      </c>
      <c r="W44" s="857">
        <v>185.77930000000001</v>
      </c>
      <c r="X44" s="857">
        <v>181.08410000000001</v>
      </c>
      <c r="Y44" s="857">
        <v>192.501</v>
      </c>
      <c r="Z44" s="857">
        <v>196.36619999999999</v>
      </c>
      <c r="AA44" s="857">
        <v>205.28710000000001</v>
      </c>
      <c r="AB44" s="857">
        <v>227.50700000000001</v>
      </c>
      <c r="AC44" s="857">
        <v>151.43879999999999</v>
      </c>
      <c r="AD44" s="858">
        <v>190.8844</v>
      </c>
      <c r="AE44" s="858">
        <v>204.84989999999999</v>
      </c>
      <c r="AF44" s="859">
        <v>198.61320000000001</v>
      </c>
      <c r="AH44" s="856" t="s">
        <v>472</v>
      </c>
      <c r="AI44" s="884">
        <v>58.094499999999996</v>
      </c>
      <c r="AJ44" s="884">
        <v>52.627800000000001</v>
      </c>
      <c r="AK44" s="884">
        <v>51.264899999999997</v>
      </c>
      <c r="AL44" s="884">
        <v>51.308</v>
      </c>
      <c r="AM44" s="884">
        <v>47.113</v>
      </c>
      <c r="AN44" s="884">
        <v>46.717100000000002</v>
      </c>
      <c r="AO44" s="884">
        <v>42.560499999999998</v>
      </c>
      <c r="AP44" s="884">
        <v>39.498100000000001</v>
      </c>
      <c r="AQ44" s="884">
        <v>35.818300000000001</v>
      </c>
      <c r="AR44" s="884">
        <v>30.063400000000001</v>
      </c>
      <c r="AS44" s="884">
        <v>41.575800000000001</v>
      </c>
      <c r="AT44" s="885">
        <v>47.1081</v>
      </c>
      <c r="AU44" s="885">
        <v>35.29</v>
      </c>
      <c r="AV44" s="886">
        <v>39.948</v>
      </c>
      <c r="AX44" s="856" t="s">
        <v>472</v>
      </c>
      <c r="AY44" s="884">
        <v>14.8812</v>
      </c>
      <c r="AZ44" s="884">
        <v>17.297899999999998</v>
      </c>
      <c r="BA44" s="884">
        <v>14.5627</v>
      </c>
      <c r="BB44" s="884">
        <v>15.549300000000001</v>
      </c>
      <c r="BC44" s="884">
        <v>17.1038</v>
      </c>
      <c r="BD44" s="884">
        <v>17.485600000000002</v>
      </c>
      <c r="BE44" s="884">
        <v>15.311400000000001</v>
      </c>
      <c r="BF44" s="884">
        <v>15.753399999999999</v>
      </c>
      <c r="BG44" s="884">
        <v>15.072900000000001</v>
      </c>
      <c r="BH44" s="884">
        <v>12.3378</v>
      </c>
      <c r="BI44" s="884">
        <v>14.7896</v>
      </c>
      <c r="BJ44" s="885">
        <v>15.986499999999999</v>
      </c>
      <c r="BK44" s="885">
        <v>14.451000000000001</v>
      </c>
      <c r="BL44" s="886">
        <v>15.0562</v>
      </c>
      <c r="BO44" s="622" t="s">
        <v>63</v>
      </c>
      <c r="BP44" s="856" t="s">
        <v>472</v>
      </c>
      <c r="BQ44" s="884">
        <v>6.3213999999999997</v>
      </c>
      <c r="BR44" s="884">
        <v>5.7724000000000002</v>
      </c>
      <c r="BS44" s="884">
        <v>11.4041</v>
      </c>
      <c r="BT44" s="884">
        <v>10.9847</v>
      </c>
      <c r="BU44" s="884">
        <v>13.292999999999999</v>
      </c>
      <c r="BV44" s="884">
        <v>11.572699999999999</v>
      </c>
      <c r="BW44" s="884">
        <v>13.7216</v>
      </c>
      <c r="BX44" s="884">
        <v>15.831200000000001</v>
      </c>
      <c r="BY44" s="884">
        <v>14.4375</v>
      </c>
      <c r="BZ44" s="884">
        <v>17.244499999999999</v>
      </c>
      <c r="CA44" s="884">
        <v>13.8545</v>
      </c>
      <c r="CB44" s="885">
        <v>12.337999999999999</v>
      </c>
      <c r="CC44" s="885">
        <v>15.522399999999999</v>
      </c>
      <c r="CD44" s="886">
        <v>14.267300000000001</v>
      </c>
    </row>
    <row r="45" spans="2:82" s="465" customFormat="1" ht="15.75" customHeight="1" x14ac:dyDescent="0.25">
      <c r="B45" s="865" t="s">
        <v>97</v>
      </c>
      <c r="C45" s="853">
        <v>460.0446</v>
      </c>
      <c r="D45" s="853">
        <v>339.07040000000001</v>
      </c>
      <c r="E45" s="853">
        <v>266.98039999999997</v>
      </c>
      <c r="F45" s="853">
        <v>260.18040000000002</v>
      </c>
      <c r="G45" s="853">
        <v>260.86290000000002</v>
      </c>
      <c r="H45" s="853">
        <v>267.47030000000001</v>
      </c>
      <c r="I45" s="853">
        <v>266.54820000000001</v>
      </c>
      <c r="J45" s="853">
        <v>294.51310000000001</v>
      </c>
      <c r="K45" s="853">
        <v>332.67750000000001</v>
      </c>
      <c r="L45" s="866" t="s">
        <v>102</v>
      </c>
      <c r="M45" s="866" t="s">
        <v>102</v>
      </c>
      <c r="N45" s="854">
        <v>267.13909999999998</v>
      </c>
      <c r="O45" s="854">
        <v>299.77420000000001</v>
      </c>
      <c r="P45" s="855">
        <v>270.61849999999998</v>
      </c>
      <c r="R45" s="865" t="s">
        <v>97</v>
      </c>
      <c r="S45" s="853">
        <v>355.96030000000002</v>
      </c>
      <c r="T45" s="853">
        <v>259.0521</v>
      </c>
      <c r="U45" s="853">
        <v>205.3142</v>
      </c>
      <c r="V45" s="853">
        <v>195.88300000000001</v>
      </c>
      <c r="W45" s="853">
        <v>194.88329999999999</v>
      </c>
      <c r="X45" s="853">
        <v>200.55260000000001</v>
      </c>
      <c r="Y45" s="853">
        <v>188.3458</v>
      </c>
      <c r="Z45" s="853">
        <v>196.7944</v>
      </c>
      <c r="AA45" s="853">
        <v>207.1395</v>
      </c>
      <c r="AB45" s="866" t="s">
        <v>102</v>
      </c>
      <c r="AC45" s="866" t="s">
        <v>102</v>
      </c>
      <c r="AD45" s="854">
        <v>199.27760000000001</v>
      </c>
      <c r="AE45" s="854">
        <v>198.22049999999999</v>
      </c>
      <c r="AF45" s="855">
        <v>199.16489999999999</v>
      </c>
      <c r="AH45" s="865" t="s">
        <v>97</v>
      </c>
      <c r="AI45" s="887">
        <v>55.679600000000001</v>
      </c>
      <c r="AJ45" s="887">
        <v>52.808199999999999</v>
      </c>
      <c r="AK45" s="887">
        <v>50.883800000000001</v>
      </c>
      <c r="AL45" s="887">
        <v>48.429600000000001</v>
      </c>
      <c r="AM45" s="887">
        <v>45.632199999999997</v>
      </c>
      <c r="AN45" s="887">
        <v>44.298999999999999</v>
      </c>
      <c r="AO45" s="887">
        <v>41.262</v>
      </c>
      <c r="AP45" s="887">
        <v>38.885599999999997</v>
      </c>
      <c r="AQ45" s="887">
        <v>42.179299999999998</v>
      </c>
      <c r="AR45" s="890" t="s">
        <v>102</v>
      </c>
      <c r="AS45" s="890" t="s">
        <v>102</v>
      </c>
      <c r="AT45" s="888">
        <v>46.787700000000001</v>
      </c>
      <c r="AU45" s="888">
        <v>39.389499999999998</v>
      </c>
      <c r="AV45" s="889">
        <v>45.914000000000001</v>
      </c>
      <c r="AX45" s="865" t="s">
        <v>97</v>
      </c>
      <c r="AY45" s="887">
        <v>16.114100000000001</v>
      </c>
      <c r="AZ45" s="887">
        <v>16.414100000000001</v>
      </c>
      <c r="BA45" s="887">
        <v>15.8893</v>
      </c>
      <c r="BB45" s="887">
        <v>15.8445</v>
      </c>
      <c r="BC45" s="887">
        <v>17.4955</v>
      </c>
      <c r="BD45" s="887">
        <v>17.7226</v>
      </c>
      <c r="BE45" s="887">
        <v>17.162500000000001</v>
      </c>
      <c r="BF45" s="887">
        <v>15.212400000000001</v>
      </c>
      <c r="BG45" s="887">
        <v>11.061299999999999</v>
      </c>
      <c r="BH45" s="890" t="s">
        <v>102</v>
      </c>
      <c r="BI45" s="890" t="s">
        <v>102</v>
      </c>
      <c r="BJ45" s="888">
        <v>16.600000000000001</v>
      </c>
      <c r="BK45" s="888">
        <v>14.577400000000001</v>
      </c>
      <c r="BL45" s="889">
        <v>16.3611</v>
      </c>
      <c r="BO45" s="618" t="s">
        <v>64</v>
      </c>
      <c r="BP45" s="865" t="s">
        <v>97</v>
      </c>
      <c r="BQ45" s="887">
        <v>5.5815000000000001</v>
      </c>
      <c r="BR45" s="887">
        <v>7.1783000000000001</v>
      </c>
      <c r="BS45" s="887">
        <v>10.129300000000001</v>
      </c>
      <c r="BT45" s="887">
        <v>11.013199999999999</v>
      </c>
      <c r="BU45" s="887">
        <v>11.579499999999999</v>
      </c>
      <c r="BV45" s="887">
        <v>12.9596</v>
      </c>
      <c r="BW45" s="887">
        <v>12.236499999999999</v>
      </c>
      <c r="BX45" s="887">
        <v>12.722200000000001</v>
      </c>
      <c r="BY45" s="887">
        <v>9.0237999999999996</v>
      </c>
      <c r="BZ45" s="890" t="s">
        <v>102</v>
      </c>
      <c r="CA45" s="890" t="s">
        <v>102</v>
      </c>
      <c r="CB45" s="888">
        <v>11.209199999999999</v>
      </c>
      <c r="CC45" s="888">
        <v>12.1564</v>
      </c>
      <c r="CD45" s="889">
        <v>11.321099999999999</v>
      </c>
    </row>
    <row r="46" spans="2:82" s="571" customFormat="1" ht="15.75" customHeight="1" x14ac:dyDescent="0.25">
      <c r="B46" s="860" t="s">
        <v>96</v>
      </c>
      <c r="C46" s="861">
        <v>610.59140000000002</v>
      </c>
      <c r="D46" s="861">
        <v>346.0994</v>
      </c>
      <c r="E46" s="861">
        <v>261.89479999999998</v>
      </c>
      <c r="F46" s="861">
        <v>294.35239999999999</v>
      </c>
      <c r="G46" s="861">
        <v>371.77839999999998</v>
      </c>
      <c r="H46" s="861">
        <v>402.15570000000002</v>
      </c>
      <c r="I46" s="861">
        <v>273.86169999999998</v>
      </c>
      <c r="J46" s="861">
        <v>288.57769999999999</v>
      </c>
      <c r="K46" s="861" t="s">
        <v>102</v>
      </c>
      <c r="L46" s="862" t="s">
        <v>102</v>
      </c>
      <c r="M46" s="862" t="s">
        <v>102</v>
      </c>
      <c r="N46" s="863">
        <v>315.37979999999999</v>
      </c>
      <c r="O46" s="863">
        <v>288.57769999999999</v>
      </c>
      <c r="P46" s="864">
        <v>314.1653</v>
      </c>
      <c r="R46" s="860" t="s">
        <v>96</v>
      </c>
      <c r="S46" s="861">
        <v>513.91359999999997</v>
      </c>
      <c r="T46" s="861">
        <v>276.85930000000002</v>
      </c>
      <c r="U46" s="861">
        <v>201.25049999999999</v>
      </c>
      <c r="V46" s="861">
        <v>233.86089999999999</v>
      </c>
      <c r="W46" s="861">
        <v>313.24529999999999</v>
      </c>
      <c r="X46" s="861">
        <v>278.25720000000001</v>
      </c>
      <c r="Y46" s="861">
        <v>213.47540000000001</v>
      </c>
      <c r="Z46" s="861">
        <v>234.07929999999999</v>
      </c>
      <c r="AA46" s="861" t="s">
        <v>102</v>
      </c>
      <c r="AB46" s="862" t="s">
        <v>102</v>
      </c>
      <c r="AC46" s="862" t="s">
        <v>102</v>
      </c>
      <c r="AD46" s="863">
        <v>248.43389999999999</v>
      </c>
      <c r="AE46" s="863">
        <v>234.07929999999999</v>
      </c>
      <c r="AF46" s="864">
        <v>247.7835</v>
      </c>
      <c r="AH46" s="860" t="s">
        <v>96</v>
      </c>
      <c r="AI46" s="891">
        <v>61.964100000000002</v>
      </c>
      <c r="AJ46" s="891">
        <v>56.2502</v>
      </c>
      <c r="AK46" s="891">
        <v>49.033900000000003</v>
      </c>
      <c r="AL46" s="891">
        <v>47.058700000000002</v>
      </c>
      <c r="AM46" s="891">
        <v>39.880499999999998</v>
      </c>
      <c r="AN46" s="891">
        <v>32.372599999999998</v>
      </c>
      <c r="AO46" s="891">
        <v>47.310099999999998</v>
      </c>
      <c r="AP46" s="891">
        <v>32.259399999999999</v>
      </c>
      <c r="AQ46" s="891" t="s">
        <v>102</v>
      </c>
      <c r="AR46" s="892" t="s">
        <v>102</v>
      </c>
      <c r="AS46" s="892" t="s">
        <v>102</v>
      </c>
      <c r="AT46" s="893">
        <v>46.128500000000003</v>
      </c>
      <c r="AU46" s="893">
        <v>32.259399999999999</v>
      </c>
      <c r="AV46" s="894">
        <v>45.551200000000001</v>
      </c>
      <c r="AX46" s="860" t="s">
        <v>96</v>
      </c>
      <c r="AY46" s="891">
        <v>17.329599999999999</v>
      </c>
      <c r="AZ46" s="891">
        <v>16.725000000000001</v>
      </c>
      <c r="BA46" s="891">
        <v>16.9465</v>
      </c>
      <c r="BB46" s="891">
        <v>17.6783</v>
      </c>
      <c r="BC46" s="891">
        <v>16.0898</v>
      </c>
      <c r="BD46" s="891">
        <v>19.8355</v>
      </c>
      <c r="BE46" s="891">
        <v>19.271100000000001</v>
      </c>
      <c r="BF46" s="891">
        <v>16.597899999999999</v>
      </c>
      <c r="BG46" s="891" t="s">
        <v>102</v>
      </c>
      <c r="BH46" s="892" t="s">
        <v>102</v>
      </c>
      <c r="BI46" s="892" t="s">
        <v>102</v>
      </c>
      <c r="BJ46" s="893">
        <v>17.6235</v>
      </c>
      <c r="BK46" s="893">
        <v>16.597899999999999</v>
      </c>
      <c r="BL46" s="894">
        <v>17.5808</v>
      </c>
      <c r="BO46" s="622" t="s">
        <v>65</v>
      </c>
      <c r="BP46" s="860" t="s">
        <v>96</v>
      </c>
      <c r="BQ46" s="891">
        <v>4.8728999999999996</v>
      </c>
      <c r="BR46" s="891">
        <v>7.0189000000000004</v>
      </c>
      <c r="BS46" s="891">
        <v>10.8636</v>
      </c>
      <c r="BT46" s="891">
        <v>14.712199999999999</v>
      </c>
      <c r="BU46" s="891">
        <v>28.285599999999999</v>
      </c>
      <c r="BV46" s="891">
        <v>16.9833</v>
      </c>
      <c r="BW46" s="891">
        <v>11.3689</v>
      </c>
      <c r="BX46" s="891">
        <v>32.2575</v>
      </c>
      <c r="BY46" s="891" t="s">
        <v>102</v>
      </c>
      <c r="BZ46" s="892" t="s">
        <v>102</v>
      </c>
      <c r="CA46" s="892" t="s">
        <v>102</v>
      </c>
      <c r="CB46" s="893">
        <v>15.020899999999999</v>
      </c>
      <c r="CC46" s="893">
        <v>32.2575</v>
      </c>
      <c r="CD46" s="894">
        <v>15.7384</v>
      </c>
    </row>
    <row r="47" spans="2:82" s="168" customFormat="1" x14ac:dyDescent="0.2">
      <c r="B47" s="37" t="s">
        <v>270</v>
      </c>
      <c r="C47" s="649"/>
      <c r="D47" s="649"/>
      <c r="E47" s="649"/>
      <c r="F47" s="649"/>
      <c r="G47" s="649"/>
      <c r="H47" s="649"/>
      <c r="I47" s="649"/>
      <c r="J47" s="649"/>
      <c r="K47" s="649"/>
      <c r="L47" s="649"/>
      <c r="M47" s="649"/>
      <c r="N47" s="649"/>
      <c r="O47" s="649"/>
      <c r="P47" s="650"/>
      <c r="R47" s="37" t="s">
        <v>270</v>
      </c>
      <c r="S47" s="649"/>
      <c r="T47" s="649"/>
      <c r="U47" s="649"/>
      <c r="V47" s="649"/>
      <c r="W47" s="649"/>
      <c r="X47" s="649"/>
      <c r="Y47" s="649"/>
      <c r="Z47" s="649"/>
      <c r="AA47" s="649"/>
      <c r="AB47" s="649"/>
      <c r="AC47" s="649"/>
      <c r="AD47" s="649"/>
      <c r="AE47" s="649"/>
      <c r="AF47" s="650"/>
      <c r="AH47" s="37" t="s">
        <v>270</v>
      </c>
      <c r="AI47" s="649"/>
      <c r="AJ47" s="649"/>
      <c r="AK47" s="649"/>
      <c r="AL47" s="649"/>
      <c r="AM47" s="649"/>
      <c r="AN47" s="649"/>
      <c r="AO47" s="649"/>
      <c r="AP47" s="649"/>
      <c r="AQ47" s="649"/>
      <c r="AR47" s="649"/>
      <c r="AS47" s="649"/>
      <c r="AT47" s="649"/>
      <c r="AU47" s="649"/>
      <c r="AV47" s="650"/>
      <c r="AX47" s="37" t="s">
        <v>270</v>
      </c>
      <c r="AY47" s="649"/>
      <c r="AZ47" s="649"/>
      <c r="BA47" s="649"/>
      <c r="BB47" s="649"/>
      <c r="BC47" s="649"/>
      <c r="BD47" s="649"/>
      <c r="BE47" s="649"/>
      <c r="BF47" s="649"/>
      <c r="BG47" s="649"/>
      <c r="BH47" s="649"/>
      <c r="BI47" s="649"/>
      <c r="BJ47" s="649"/>
      <c r="BK47" s="649"/>
      <c r="BL47" s="650"/>
      <c r="BO47" s="249" t="s">
        <v>66</v>
      </c>
      <c r="BP47" s="37" t="s">
        <v>270</v>
      </c>
      <c r="BQ47" s="649"/>
      <c r="BR47" s="649"/>
      <c r="BS47" s="649"/>
      <c r="BT47" s="649"/>
      <c r="BU47" s="649"/>
      <c r="BV47" s="649"/>
      <c r="BW47" s="649"/>
      <c r="BX47" s="649"/>
      <c r="BY47" s="649"/>
      <c r="BZ47" s="649"/>
      <c r="CA47" s="649"/>
      <c r="CB47" s="649"/>
      <c r="CC47" s="649"/>
      <c r="CD47" s="650"/>
    </row>
    <row r="48" spans="2:82" s="37" customFormat="1" x14ac:dyDescent="0.2">
      <c r="B48" s="37" t="s">
        <v>503</v>
      </c>
      <c r="C48" s="649"/>
      <c r="D48" s="649"/>
      <c r="E48" s="649"/>
      <c r="F48" s="649"/>
      <c r="G48" s="649"/>
      <c r="H48" s="649"/>
      <c r="I48" s="649"/>
      <c r="J48" s="649"/>
      <c r="K48" s="649"/>
      <c r="L48" s="649"/>
      <c r="M48" s="649"/>
      <c r="N48" s="649"/>
      <c r="O48" s="649"/>
      <c r="P48" s="650"/>
      <c r="R48" s="37" t="s">
        <v>503</v>
      </c>
      <c r="S48" s="649"/>
      <c r="T48" s="649"/>
      <c r="U48" s="649"/>
      <c r="V48" s="649"/>
      <c r="W48" s="649"/>
      <c r="X48" s="649"/>
      <c r="Y48" s="649"/>
      <c r="Z48" s="649"/>
      <c r="AA48" s="649"/>
      <c r="AB48" s="649"/>
      <c r="AC48" s="649"/>
      <c r="AD48" s="649"/>
      <c r="AE48" s="649"/>
      <c r="AF48" s="650"/>
      <c r="AH48" s="37" t="s">
        <v>503</v>
      </c>
      <c r="AI48" s="649"/>
      <c r="AJ48" s="649"/>
      <c r="AK48" s="649"/>
      <c r="AL48" s="649"/>
      <c r="AM48" s="649"/>
      <c r="AN48" s="649"/>
      <c r="AO48" s="649"/>
      <c r="AP48" s="649"/>
      <c r="AQ48" s="649"/>
      <c r="AR48" s="649"/>
      <c r="AS48" s="649"/>
      <c r="AT48" s="649"/>
      <c r="AU48" s="649"/>
      <c r="AV48" s="650"/>
      <c r="AX48" s="37" t="s">
        <v>503</v>
      </c>
      <c r="AY48" s="649"/>
      <c r="AZ48" s="649"/>
      <c r="BA48" s="649"/>
      <c r="BB48" s="649"/>
      <c r="BC48" s="649"/>
      <c r="BD48" s="649"/>
      <c r="BE48" s="649"/>
      <c r="BF48" s="649"/>
      <c r="BG48" s="649"/>
      <c r="BH48" s="649"/>
      <c r="BI48" s="649"/>
      <c r="BJ48" s="649"/>
      <c r="BK48" s="649"/>
      <c r="BL48" s="650"/>
      <c r="BO48" s="651" t="s">
        <v>94</v>
      </c>
      <c r="BP48" s="37" t="s">
        <v>503</v>
      </c>
      <c r="BQ48" s="649"/>
      <c r="BR48" s="649"/>
      <c r="BS48" s="649"/>
      <c r="BT48" s="649"/>
      <c r="BU48" s="649"/>
      <c r="BV48" s="649"/>
      <c r="BW48" s="649"/>
      <c r="BX48" s="649"/>
      <c r="BY48" s="649"/>
      <c r="BZ48" s="649"/>
      <c r="CA48" s="649"/>
      <c r="CB48" s="649"/>
      <c r="CC48" s="649"/>
      <c r="CD48" s="650"/>
    </row>
    <row r="49" spans="2:82" s="37" customFormat="1" x14ac:dyDescent="0.2">
      <c r="B49" s="37" t="s">
        <v>473</v>
      </c>
      <c r="C49" s="652"/>
      <c r="D49" s="652"/>
      <c r="E49" s="652"/>
      <c r="F49" s="652"/>
      <c r="G49" s="652"/>
      <c r="H49" s="652"/>
      <c r="I49" s="652"/>
      <c r="J49" s="652"/>
      <c r="K49" s="652"/>
      <c r="L49" s="652"/>
      <c r="M49" s="652"/>
      <c r="N49" s="652"/>
      <c r="O49" s="652"/>
      <c r="P49" s="653"/>
      <c r="R49" s="37" t="s">
        <v>473</v>
      </c>
      <c r="S49" s="652"/>
      <c r="T49" s="652"/>
      <c r="U49" s="652"/>
      <c r="V49" s="652"/>
      <c r="W49" s="652"/>
      <c r="X49" s="652"/>
      <c r="Y49" s="652"/>
      <c r="Z49" s="652"/>
      <c r="AA49" s="652"/>
      <c r="AB49" s="652"/>
      <c r="AC49" s="652"/>
      <c r="AD49" s="652"/>
      <c r="AE49" s="652"/>
      <c r="AF49" s="653"/>
      <c r="AH49" s="37" t="s">
        <v>473</v>
      </c>
      <c r="AI49" s="652"/>
      <c r="AJ49" s="652"/>
      <c r="AK49" s="652"/>
      <c r="AL49" s="652"/>
      <c r="AM49" s="652"/>
      <c r="AN49" s="652"/>
      <c r="AO49" s="652"/>
      <c r="AP49" s="652"/>
      <c r="AQ49" s="652"/>
      <c r="AR49" s="652"/>
      <c r="AS49" s="652"/>
      <c r="AT49" s="652"/>
      <c r="AU49" s="652"/>
      <c r="AV49" s="653"/>
      <c r="AX49" s="37" t="s">
        <v>473</v>
      </c>
      <c r="AY49" s="652"/>
      <c r="AZ49" s="652"/>
      <c r="BA49" s="652"/>
      <c r="BB49" s="652"/>
      <c r="BC49" s="652"/>
      <c r="BD49" s="652"/>
      <c r="BE49" s="652"/>
      <c r="BF49" s="652"/>
      <c r="BG49" s="652"/>
      <c r="BH49" s="652"/>
      <c r="BI49" s="652"/>
      <c r="BJ49" s="652"/>
      <c r="BK49" s="652"/>
      <c r="BL49" s="653"/>
      <c r="BO49" s="654" t="s">
        <v>95</v>
      </c>
      <c r="BP49" s="37" t="s">
        <v>473</v>
      </c>
      <c r="BQ49" s="652"/>
      <c r="BR49" s="652"/>
      <c r="BS49" s="652"/>
      <c r="BT49" s="652"/>
      <c r="BU49" s="652"/>
      <c r="BV49" s="652"/>
      <c r="BW49" s="652"/>
      <c r="BX49" s="652"/>
      <c r="BY49" s="652"/>
      <c r="BZ49" s="652"/>
      <c r="CA49" s="652"/>
      <c r="CB49" s="652"/>
      <c r="CC49" s="652"/>
      <c r="CD49" s="653"/>
    </row>
    <row r="50" spans="2:82" s="37" customFormat="1" x14ac:dyDescent="0.2">
      <c r="B50" s="625" t="s">
        <v>888</v>
      </c>
      <c r="P50" s="655"/>
      <c r="R50" s="625" t="s">
        <v>888</v>
      </c>
      <c r="AF50" s="655"/>
      <c r="AH50" s="625" t="s">
        <v>888</v>
      </c>
      <c r="AV50" s="655"/>
      <c r="AX50" s="625" t="s">
        <v>888</v>
      </c>
      <c r="BL50" s="655"/>
      <c r="BP50" s="625" t="s">
        <v>888</v>
      </c>
    </row>
  </sheetData>
  <phoneticPr fontId="2" type="noConversion"/>
  <pageMargins left="0.59055118110236227" right="0.59055118110236227" top="0.59055118110236227" bottom="0.59055118110236227" header="0.39370078740157483" footer="0.39370078740157483"/>
  <pageSetup paperSize="9" scale="65" firstPageNumber="88" fitToWidth="0" fitToHeight="0" orientation="landscape" useFirstPageNumber="1" r:id="rId1"/>
  <headerFooter alignWithMargins="0">
    <oddHeader>&amp;R&amp;12Les finances des communes en 2023</oddHeader>
    <oddFooter>&amp;L&amp;12Direction Générale des Collectivités Locales / DESL&amp;C&amp;12&amp;P&amp;R&amp;12Mise en ligne : janvier 2025</oddFooter>
  </headerFooter>
  <colBreaks count="4" manualBreakCount="4">
    <brk id="16" max="45" man="1"/>
    <brk id="32" max="45" man="1"/>
    <brk id="48" max="45" man="1"/>
    <brk id="64" max="4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R109"/>
  <sheetViews>
    <sheetView zoomScaleNormal="100" zoomScaleSheetLayoutView="85" workbookViewId="0"/>
  </sheetViews>
  <sheetFormatPr baseColWidth="10" defaultRowHeight="12.75" x14ac:dyDescent="0.2"/>
  <cols>
    <col min="1" max="1" width="3.85546875" customWidth="1"/>
    <col min="2" max="2" width="28.28515625" customWidth="1"/>
    <col min="3" max="13" width="12.5703125" customWidth="1"/>
    <col min="14" max="15" width="13.42578125" customWidth="1"/>
    <col min="16" max="16" width="11.42578125" style="94"/>
    <col min="17" max="17" width="3.85546875" customWidth="1"/>
    <col min="18" max="18" width="28.28515625" customWidth="1"/>
    <col min="19" max="29" width="12.5703125" customWidth="1"/>
    <col min="30" max="31" width="13.42578125" customWidth="1"/>
    <col min="32" max="32" width="11.42578125" style="94"/>
    <col min="33" max="33" width="3.85546875" customWidth="1"/>
    <col min="34" max="34" width="28.28515625" customWidth="1"/>
    <col min="35" max="45" width="12.5703125" customWidth="1"/>
    <col min="46" max="47" width="13.42578125" customWidth="1"/>
    <col min="48" max="48" width="11.42578125" style="94"/>
    <col min="49" max="49" width="3.85546875" customWidth="1"/>
    <col min="50" max="50" width="28.28515625" customWidth="1"/>
    <col min="51" max="61" width="12.5703125" customWidth="1"/>
    <col min="62" max="63" width="13.42578125" customWidth="1"/>
    <col min="64" max="64" width="11.42578125" style="94"/>
    <col min="65" max="65" width="3.85546875" customWidth="1"/>
    <col min="66" max="66" width="28.28515625" customWidth="1"/>
    <col min="67" max="77" width="12.5703125" customWidth="1"/>
    <col min="78" max="79" width="13.42578125" customWidth="1"/>
    <col min="80" max="80" width="11.42578125" style="94"/>
    <col min="81" max="81" width="3.85546875" customWidth="1"/>
    <col min="82" max="82" width="28.28515625" customWidth="1"/>
    <col min="83" max="93" width="12.5703125" customWidth="1"/>
    <col min="94" max="95" width="13.42578125" customWidth="1"/>
    <col min="96" max="96" width="11.42578125" style="94"/>
  </cols>
  <sheetData>
    <row r="1" spans="1:96" ht="20.25" x14ac:dyDescent="0.3">
      <c r="A1" s="169" t="s">
        <v>981</v>
      </c>
      <c r="B1" s="127"/>
      <c r="C1" s="127"/>
      <c r="D1" s="127"/>
      <c r="E1" s="127"/>
      <c r="F1" s="127"/>
      <c r="G1" s="127"/>
      <c r="H1" s="127"/>
      <c r="I1" s="127"/>
      <c r="J1" s="127"/>
      <c r="K1" s="127"/>
      <c r="L1" s="127"/>
      <c r="M1" s="127"/>
      <c r="N1" s="127"/>
      <c r="O1" s="127"/>
      <c r="P1" s="154"/>
      <c r="Q1" s="163"/>
      <c r="R1" s="127"/>
      <c r="S1" s="127"/>
      <c r="T1" s="127"/>
      <c r="U1" s="127"/>
      <c r="V1" s="127"/>
      <c r="W1" s="127"/>
      <c r="X1" s="127"/>
      <c r="Y1" s="127"/>
      <c r="Z1" s="127"/>
      <c r="AA1" s="127"/>
      <c r="AB1" s="127"/>
      <c r="AC1" s="127"/>
      <c r="AD1" s="127"/>
      <c r="AE1" s="127"/>
      <c r="AF1" s="154"/>
      <c r="AG1" s="163"/>
      <c r="AH1" s="127"/>
      <c r="AI1" s="127"/>
      <c r="AJ1" s="127"/>
      <c r="AK1" s="127"/>
      <c r="AL1" s="127"/>
      <c r="AM1" s="127"/>
      <c r="AN1" s="127"/>
      <c r="AO1" s="127"/>
      <c r="AP1" s="127"/>
      <c r="AQ1" s="127"/>
      <c r="AR1" s="127"/>
      <c r="AS1" s="127"/>
      <c r="AT1" s="127"/>
      <c r="AU1" s="127"/>
      <c r="AV1" s="147"/>
      <c r="AW1" s="163"/>
      <c r="AX1" s="127"/>
      <c r="AY1" s="127"/>
      <c r="AZ1" s="127"/>
      <c r="BA1" s="127"/>
      <c r="BB1" s="127"/>
      <c r="BC1" s="127"/>
      <c r="BD1" s="127"/>
      <c r="BE1" s="127"/>
      <c r="BF1" s="127"/>
      <c r="BG1" s="127"/>
      <c r="BH1" s="127"/>
      <c r="BI1" s="127"/>
      <c r="BJ1" s="127"/>
      <c r="BK1" s="127"/>
      <c r="BL1" s="147"/>
      <c r="BM1" s="69"/>
      <c r="BN1" s="77"/>
      <c r="BO1" s="80"/>
      <c r="BP1" s="80"/>
      <c r="BQ1" s="80"/>
      <c r="BR1" s="80"/>
      <c r="BS1" s="80"/>
      <c r="BT1" s="80"/>
      <c r="BU1" s="80"/>
      <c r="BV1" s="80"/>
      <c r="BW1" s="80"/>
      <c r="BX1" s="80"/>
      <c r="BY1" s="80"/>
      <c r="BZ1" s="80"/>
      <c r="CA1" s="80"/>
      <c r="CB1" s="98"/>
      <c r="CC1" s="163"/>
      <c r="CD1" s="104"/>
      <c r="CE1" s="104"/>
      <c r="CF1" s="104"/>
      <c r="CG1" s="104"/>
      <c r="CH1" s="104"/>
      <c r="CI1" s="104"/>
      <c r="CJ1" s="104"/>
      <c r="CK1" s="104"/>
      <c r="CL1" s="104"/>
      <c r="CM1" s="104"/>
      <c r="CN1" s="104"/>
      <c r="CO1" s="104"/>
      <c r="CP1" s="104"/>
      <c r="CQ1" s="104"/>
      <c r="CR1" s="170"/>
    </row>
    <row r="2" spans="1:96" ht="12.75" customHeight="1" x14ac:dyDescent="0.3">
      <c r="A2" s="9"/>
      <c r="B2" s="127"/>
      <c r="C2" s="127"/>
      <c r="D2" s="127"/>
      <c r="E2" s="127"/>
      <c r="F2" s="127"/>
      <c r="G2" s="127"/>
      <c r="H2" s="127"/>
      <c r="I2" s="127"/>
      <c r="J2" s="127"/>
      <c r="K2" s="127"/>
      <c r="L2" s="127"/>
      <c r="M2" s="127"/>
      <c r="N2" s="127"/>
      <c r="O2" s="127"/>
      <c r="P2" s="154"/>
      <c r="Q2" s="163"/>
      <c r="R2" s="127"/>
      <c r="S2" s="127"/>
      <c r="T2" s="127"/>
      <c r="U2" s="127"/>
      <c r="V2" s="127"/>
      <c r="W2" s="127"/>
      <c r="X2" s="127"/>
      <c r="Y2" s="127"/>
      <c r="Z2" s="127"/>
      <c r="AA2" s="127"/>
      <c r="AB2" s="127"/>
      <c r="AC2" s="127"/>
      <c r="AD2" s="127"/>
      <c r="AE2" s="127"/>
      <c r="AF2" s="154"/>
      <c r="AG2" s="163"/>
      <c r="AH2" s="127"/>
      <c r="AI2" s="127"/>
      <c r="AJ2" s="127"/>
      <c r="AK2" s="127"/>
      <c r="AL2" s="127"/>
      <c r="AM2" s="127"/>
      <c r="AN2" s="127"/>
      <c r="AO2" s="127"/>
      <c r="AP2" s="127"/>
      <c r="AQ2" s="127"/>
      <c r="AR2" s="127"/>
      <c r="AS2" s="127"/>
      <c r="AT2" s="127"/>
      <c r="AU2" s="127"/>
      <c r="AV2" s="147"/>
      <c r="AW2" s="163"/>
      <c r="AX2" s="127"/>
      <c r="AY2" s="127"/>
      <c r="AZ2" s="127"/>
      <c r="BA2" s="127"/>
      <c r="BB2" s="127"/>
      <c r="BC2" s="127"/>
      <c r="BD2" s="127"/>
      <c r="BE2" s="127"/>
      <c r="BF2" s="127"/>
      <c r="BG2" s="127"/>
      <c r="BH2" s="127"/>
      <c r="BI2" s="127"/>
      <c r="BJ2" s="127"/>
      <c r="BK2" s="127"/>
      <c r="BL2" s="147"/>
      <c r="BM2" s="69"/>
      <c r="BN2" s="77"/>
      <c r="BO2" s="80"/>
      <c r="BP2" s="80"/>
      <c r="BQ2" s="80"/>
      <c r="BR2" s="80"/>
      <c r="BS2" s="80"/>
      <c r="BT2" s="80"/>
      <c r="BU2" s="80"/>
      <c r="BV2" s="80"/>
      <c r="BW2" s="80"/>
      <c r="BX2" s="80"/>
      <c r="BY2" s="80"/>
      <c r="BZ2" s="80"/>
      <c r="CA2" s="80"/>
      <c r="CB2" s="98"/>
      <c r="CC2" s="163"/>
      <c r="CD2" s="104"/>
      <c r="CE2" s="104"/>
      <c r="CF2" s="104"/>
      <c r="CG2" s="104"/>
      <c r="CH2" s="104"/>
      <c r="CI2" s="104"/>
      <c r="CJ2" s="104"/>
      <c r="CK2" s="104"/>
      <c r="CL2" s="104"/>
      <c r="CM2" s="104"/>
      <c r="CN2" s="104"/>
      <c r="CO2" s="104"/>
      <c r="CP2" s="104"/>
      <c r="CQ2" s="104"/>
      <c r="CR2" s="170"/>
    </row>
    <row r="3" spans="1:96" ht="16.5" x14ac:dyDescent="0.25">
      <c r="A3" s="39"/>
      <c r="B3" s="39"/>
      <c r="C3" s="39"/>
      <c r="D3" s="39"/>
      <c r="E3" s="39"/>
      <c r="F3" s="39"/>
      <c r="G3" s="39"/>
      <c r="H3" s="39"/>
      <c r="I3" s="39"/>
      <c r="J3" s="39"/>
      <c r="K3" s="39"/>
      <c r="L3" s="39"/>
      <c r="M3" s="39"/>
      <c r="N3" s="39"/>
      <c r="O3" s="39"/>
      <c r="P3" s="155"/>
      <c r="Q3" s="164"/>
      <c r="R3" s="39"/>
      <c r="S3" s="39"/>
      <c r="T3" s="39"/>
      <c r="U3" s="39"/>
      <c r="V3" s="39"/>
      <c r="W3" s="39"/>
      <c r="X3" s="39"/>
      <c r="Y3" s="39"/>
      <c r="Z3" s="39"/>
      <c r="AA3" s="39"/>
      <c r="AB3" s="39"/>
      <c r="AC3" s="39"/>
      <c r="AD3" s="39"/>
      <c r="AE3" s="39"/>
      <c r="AF3" s="155"/>
      <c r="AG3" s="39"/>
      <c r="AH3" s="39"/>
      <c r="AI3" s="39"/>
      <c r="AJ3" s="39"/>
      <c r="AK3" s="39"/>
      <c r="AL3" s="39"/>
      <c r="AM3" s="39"/>
      <c r="AN3" s="39"/>
      <c r="AO3" s="39"/>
      <c r="AP3" s="39"/>
      <c r="AQ3" s="39"/>
      <c r="AR3" s="39"/>
      <c r="AS3" s="39"/>
      <c r="AT3" s="39"/>
      <c r="AU3" s="39"/>
      <c r="AV3" s="153"/>
      <c r="AW3" s="39"/>
      <c r="AX3" s="39"/>
      <c r="AY3" s="39"/>
      <c r="AZ3" s="39"/>
      <c r="BA3" s="39"/>
      <c r="BB3" s="39"/>
      <c r="BC3" s="39"/>
      <c r="BD3" s="39"/>
      <c r="BE3" s="39"/>
      <c r="BF3" s="39"/>
      <c r="BG3" s="39"/>
      <c r="BH3" s="39"/>
      <c r="BI3" s="39"/>
      <c r="BJ3" s="39"/>
      <c r="BK3" s="39"/>
      <c r="BL3" s="153"/>
      <c r="BM3" s="109" t="s">
        <v>328</v>
      </c>
      <c r="BN3" s="13"/>
      <c r="BO3" s="72"/>
      <c r="BP3" s="72"/>
      <c r="BQ3" s="72"/>
      <c r="BR3" s="72"/>
      <c r="BS3" s="72"/>
      <c r="BT3" s="72"/>
      <c r="BU3" s="72"/>
      <c r="BV3" s="72"/>
      <c r="BW3" s="72"/>
      <c r="BX3" s="72"/>
      <c r="BY3" s="72"/>
      <c r="BZ3" s="72"/>
      <c r="CA3" s="72"/>
      <c r="CB3" s="95"/>
      <c r="CC3" s="165"/>
      <c r="CR3" s="171"/>
    </row>
    <row r="4" spans="1:96" ht="16.5" x14ac:dyDescent="0.25">
      <c r="A4" s="54" t="s">
        <v>982</v>
      </c>
      <c r="B4" s="54"/>
      <c r="C4" s="54"/>
      <c r="D4" s="54"/>
      <c r="E4" s="54"/>
      <c r="F4" s="54"/>
      <c r="G4" s="54"/>
      <c r="H4" s="54"/>
      <c r="I4" s="54"/>
      <c r="J4" s="54"/>
      <c r="K4" s="54"/>
      <c r="L4" s="54"/>
      <c r="M4" s="54"/>
      <c r="N4" s="54"/>
      <c r="O4" s="54"/>
      <c r="P4" s="151"/>
      <c r="Q4" s="54" t="s">
        <v>312</v>
      </c>
      <c r="R4" s="54"/>
      <c r="S4" s="54"/>
      <c r="T4" s="54"/>
      <c r="U4" s="54"/>
      <c r="V4" s="54"/>
      <c r="W4" s="54"/>
      <c r="X4" s="54"/>
      <c r="Y4" s="54"/>
      <c r="Z4" s="54"/>
      <c r="AA4" s="54"/>
      <c r="AB4" s="54"/>
      <c r="AC4" s="54"/>
      <c r="AD4" s="54"/>
      <c r="AE4" s="54"/>
      <c r="AF4" s="151"/>
      <c r="AG4" s="54" t="s">
        <v>983</v>
      </c>
      <c r="AH4" s="54"/>
      <c r="AI4" s="54"/>
      <c r="AJ4" s="54"/>
      <c r="AK4" s="54"/>
      <c r="AL4" s="54"/>
      <c r="AM4" s="54"/>
      <c r="AN4" s="54"/>
      <c r="AO4" s="54"/>
      <c r="AP4" s="54"/>
      <c r="AQ4" s="54"/>
      <c r="AR4" s="54"/>
      <c r="AS4" s="54"/>
      <c r="AT4" s="54"/>
      <c r="AU4" s="54"/>
      <c r="AV4" s="151"/>
      <c r="AW4" s="54" t="s">
        <v>984</v>
      </c>
      <c r="AX4" s="54"/>
      <c r="AY4" s="54"/>
      <c r="AZ4" s="54"/>
      <c r="BA4" s="54"/>
      <c r="BB4" s="54"/>
      <c r="BC4" s="54"/>
      <c r="BD4" s="54"/>
      <c r="BE4" s="54"/>
      <c r="BF4" s="54"/>
      <c r="BG4" s="54"/>
      <c r="BH4" s="54"/>
      <c r="BI4" s="54"/>
      <c r="BJ4" s="54"/>
      <c r="BK4" s="54"/>
      <c r="BL4" s="151"/>
      <c r="BM4" s="54" t="s">
        <v>234</v>
      </c>
      <c r="BN4" s="82"/>
      <c r="BO4" s="81"/>
      <c r="BP4" s="81"/>
      <c r="BQ4" s="81"/>
      <c r="BR4" s="81"/>
      <c r="BS4" s="81"/>
      <c r="BT4" s="81"/>
      <c r="BU4" s="81"/>
      <c r="BV4" s="81"/>
      <c r="BW4" s="81"/>
      <c r="BX4" s="81"/>
      <c r="BY4" s="81"/>
      <c r="BZ4" s="81"/>
      <c r="CA4" s="81"/>
      <c r="CB4" s="99"/>
      <c r="CC4" s="54" t="s">
        <v>985</v>
      </c>
      <c r="CD4" s="166"/>
      <c r="CE4" s="166"/>
      <c r="CF4" s="166"/>
      <c r="CG4" s="166"/>
      <c r="CH4" s="166"/>
      <c r="CI4" s="166"/>
      <c r="CJ4" s="166"/>
      <c r="CK4" s="166"/>
      <c r="CL4" s="166"/>
      <c r="CM4" s="166"/>
      <c r="CN4" s="166"/>
      <c r="CO4" s="166"/>
      <c r="CP4" s="166"/>
      <c r="CQ4" s="166"/>
      <c r="CR4" s="172"/>
    </row>
    <row r="5" spans="1:96" ht="16.5" x14ac:dyDescent="0.25">
      <c r="A5" s="106"/>
      <c r="B5" s="106"/>
      <c r="C5" s="106"/>
      <c r="D5" s="106"/>
      <c r="E5" s="106"/>
      <c r="F5" s="106"/>
      <c r="G5" s="106"/>
      <c r="H5" s="106"/>
      <c r="I5" s="106"/>
      <c r="J5" s="106"/>
      <c r="K5" s="106"/>
      <c r="L5" s="106"/>
      <c r="M5" s="106"/>
      <c r="N5" s="106"/>
      <c r="O5" s="106"/>
      <c r="P5" s="152"/>
      <c r="Q5" s="268" t="s">
        <v>689</v>
      </c>
      <c r="R5" s="106"/>
      <c r="S5" s="106"/>
      <c r="T5" s="106"/>
      <c r="U5" s="106"/>
      <c r="V5" s="106"/>
      <c r="W5" s="106"/>
      <c r="X5" s="106"/>
      <c r="Y5" s="106"/>
      <c r="Z5" s="106"/>
      <c r="AA5" s="106"/>
      <c r="AB5" s="106"/>
      <c r="AC5" s="106"/>
      <c r="AD5" s="106"/>
      <c r="AE5" s="106"/>
      <c r="AF5" s="152"/>
      <c r="AG5" s="109"/>
      <c r="AH5" s="106"/>
      <c r="AI5" s="106"/>
      <c r="AJ5" s="106"/>
      <c r="AK5" s="106"/>
      <c r="AL5" s="106"/>
      <c r="AM5" s="106"/>
      <c r="AN5" s="106"/>
      <c r="AO5" s="106"/>
      <c r="AP5" s="106"/>
      <c r="AQ5" s="106"/>
      <c r="AR5" s="106"/>
      <c r="AS5" s="106"/>
      <c r="AT5" s="106"/>
      <c r="AU5" s="106"/>
      <c r="AV5" s="152"/>
      <c r="AW5" s="106"/>
      <c r="AX5" s="106"/>
      <c r="AY5" s="106"/>
      <c r="AZ5" s="106"/>
      <c r="BA5" s="106"/>
      <c r="BB5" s="106"/>
      <c r="BC5" s="106"/>
      <c r="BD5" s="106"/>
      <c r="BE5" s="106"/>
      <c r="BF5" s="106"/>
      <c r="BG5" s="106"/>
      <c r="BH5" s="106"/>
      <c r="BI5" s="106"/>
      <c r="BJ5" s="106"/>
      <c r="BK5" s="106"/>
      <c r="BL5" s="152"/>
      <c r="BM5" s="88" t="s">
        <v>582</v>
      </c>
      <c r="BN5" s="83"/>
      <c r="BO5" s="58"/>
      <c r="BP5" s="58"/>
      <c r="BQ5" s="58"/>
      <c r="BR5" s="58"/>
      <c r="BS5" s="58"/>
      <c r="BT5" s="58"/>
      <c r="BU5" s="58"/>
      <c r="BV5" s="58"/>
      <c r="BW5" s="58"/>
      <c r="BX5" s="58"/>
      <c r="BY5" s="58"/>
      <c r="BZ5" s="58"/>
      <c r="CA5" s="58"/>
      <c r="CB5" s="100"/>
      <c r="CC5" s="106"/>
      <c r="CD5" s="109"/>
      <c r="CE5" s="109"/>
      <c r="CF5" s="109"/>
      <c r="CG5" s="109"/>
      <c r="CH5" s="109"/>
      <c r="CI5" s="109"/>
      <c r="CJ5" s="109"/>
      <c r="CK5" s="109"/>
      <c r="CL5" s="109"/>
      <c r="CM5" s="109"/>
      <c r="CN5" s="109"/>
      <c r="CO5" s="109"/>
      <c r="CP5" s="109"/>
      <c r="CQ5" s="109"/>
      <c r="CR5" s="173"/>
    </row>
    <row r="6" spans="1:96" x14ac:dyDescent="0.2">
      <c r="A6" s="88" t="s">
        <v>574</v>
      </c>
      <c r="B6" s="39"/>
      <c r="C6" s="39"/>
      <c r="D6" s="39"/>
      <c r="E6" s="39"/>
      <c r="F6" s="39"/>
      <c r="G6" s="39"/>
      <c r="H6" s="39"/>
      <c r="I6" s="39"/>
      <c r="J6" s="39"/>
      <c r="K6" s="39"/>
      <c r="L6" s="39"/>
      <c r="M6" s="39"/>
      <c r="N6" s="39"/>
      <c r="O6" s="39"/>
      <c r="P6" s="155"/>
      <c r="Q6" s="88" t="s">
        <v>574</v>
      </c>
      <c r="R6" s="39"/>
      <c r="S6" s="39"/>
      <c r="T6" s="39"/>
      <c r="U6" s="39"/>
      <c r="V6" s="39"/>
      <c r="W6" s="39"/>
      <c r="X6" s="39"/>
      <c r="Y6" s="39"/>
      <c r="Z6" s="39"/>
      <c r="AA6" s="39"/>
      <c r="AB6" s="39"/>
      <c r="AC6" s="39"/>
      <c r="AD6" s="39"/>
      <c r="AE6" s="39"/>
      <c r="AF6" s="155"/>
      <c r="AG6" s="88" t="s">
        <v>574</v>
      </c>
      <c r="AH6" s="39"/>
      <c r="AI6" s="39"/>
      <c r="AJ6" s="39"/>
      <c r="AK6" s="39"/>
      <c r="AL6" s="39"/>
      <c r="AM6" s="39"/>
      <c r="AN6" s="39"/>
      <c r="AO6" s="39"/>
      <c r="AP6" s="39"/>
      <c r="AQ6" s="39"/>
      <c r="AR6" s="39"/>
      <c r="AS6" s="39"/>
      <c r="AT6" s="39"/>
      <c r="AU6" s="39"/>
      <c r="AV6" s="153"/>
      <c r="AW6" s="88" t="s">
        <v>574</v>
      </c>
      <c r="AX6" s="39"/>
      <c r="AY6" s="39"/>
      <c r="AZ6" s="39"/>
      <c r="BA6" s="39"/>
      <c r="BB6" s="39"/>
      <c r="BC6" s="39"/>
      <c r="BD6" s="39"/>
      <c r="BE6" s="39"/>
      <c r="BF6" s="39"/>
      <c r="BG6" s="39"/>
      <c r="BH6" s="39"/>
      <c r="BI6" s="39"/>
      <c r="BJ6" s="39"/>
      <c r="BK6" s="39"/>
      <c r="BL6" s="153"/>
      <c r="BM6" s="88" t="s">
        <v>574</v>
      </c>
      <c r="BN6" s="13"/>
      <c r="BO6" s="72"/>
      <c r="BP6" s="72"/>
      <c r="BQ6" s="72"/>
      <c r="BR6" s="72"/>
      <c r="BS6" s="72"/>
      <c r="BT6" s="72"/>
      <c r="BU6" s="72"/>
      <c r="BV6" s="72"/>
      <c r="BW6" s="72"/>
      <c r="BX6" s="72"/>
      <c r="BY6" s="72"/>
      <c r="BZ6" s="72"/>
      <c r="CA6" s="72"/>
      <c r="CB6" s="95"/>
      <c r="CC6" s="88" t="s">
        <v>574</v>
      </c>
      <c r="CE6" s="7"/>
      <c r="CF6" s="7"/>
      <c r="CG6" s="7"/>
      <c r="CH6" s="7"/>
      <c r="CI6" s="7"/>
      <c r="CJ6" s="7"/>
      <c r="CK6" s="7"/>
      <c r="CL6" s="7"/>
      <c r="CM6" s="7"/>
      <c r="CN6" s="7"/>
      <c r="CO6" s="7"/>
      <c r="CP6" s="7"/>
      <c r="CQ6" s="7"/>
      <c r="CR6" s="171"/>
    </row>
    <row r="7" spans="1:96" x14ac:dyDescent="0.2">
      <c r="A7" s="68" t="s">
        <v>580</v>
      </c>
      <c r="B7" s="39"/>
      <c r="C7" s="39"/>
      <c r="D7" s="39"/>
      <c r="E7" s="39"/>
      <c r="F7" s="39"/>
      <c r="G7" s="39"/>
      <c r="H7" s="39"/>
      <c r="I7" s="39"/>
      <c r="J7" s="39"/>
      <c r="K7" s="39"/>
      <c r="L7" s="39"/>
      <c r="M7" s="39"/>
      <c r="N7" s="39"/>
      <c r="O7" s="39"/>
      <c r="P7" s="155"/>
      <c r="Q7" s="88" t="s">
        <v>313</v>
      </c>
      <c r="R7" s="39"/>
      <c r="S7" s="39"/>
      <c r="T7" s="39"/>
      <c r="U7" s="39"/>
      <c r="V7" s="39"/>
      <c r="W7" s="39"/>
      <c r="X7" s="39"/>
      <c r="Y7" s="39"/>
      <c r="Z7" s="39"/>
      <c r="AA7" s="39"/>
      <c r="AB7" s="39"/>
      <c r="AC7" s="39"/>
      <c r="AD7" s="39"/>
      <c r="AE7" s="39"/>
      <c r="AF7" s="155"/>
      <c r="AG7" s="68" t="s">
        <v>580</v>
      </c>
      <c r="AH7" s="39"/>
      <c r="AI7" s="39"/>
      <c r="AJ7" s="39"/>
      <c r="AK7" s="39"/>
      <c r="AL7" s="39"/>
      <c r="AM7" s="39"/>
      <c r="AN7" s="39"/>
      <c r="AO7" s="39"/>
      <c r="AP7" s="39"/>
      <c r="AQ7" s="39"/>
      <c r="AR7" s="39"/>
      <c r="AS7" s="39"/>
      <c r="AT7" s="39"/>
      <c r="AU7" s="39"/>
      <c r="AV7" s="153"/>
      <c r="AW7" s="68" t="s">
        <v>580</v>
      </c>
      <c r="AX7" s="39"/>
      <c r="AY7" s="39"/>
      <c r="AZ7" s="39"/>
      <c r="BA7" s="39"/>
      <c r="BB7" s="39"/>
      <c r="BC7" s="39"/>
      <c r="BD7" s="39"/>
      <c r="BE7" s="39"/>
      <c r="BF7" s="39"/>
      <c r="BG7" s="39"/>
      <c r="BH7" s="39"/>
      <c r="BI7" s="39"/>
      <c r="BJ7" s="39"/>
      <c r="BK7" s="39"/>
      <c r="BL7" s="153"/>
      <c r="BM7" s="269" t="s">
        <v>639</v>
      </c>
      <c r="BN7" s="13"/>
      <c r="BO7" s="72"/>
      <c r="BP7" s="72"/>
      <c r="BQ7" s="72"/>
      <c r="BR7" s="72"/>
      <c r="BS7" s="72"/>
      <c r="BT7" s="72"/>
      <c r="BU7" s="72"/>
      <c r="BV7" s="72"/>
      <c r="BW7" s="72"/>
      <c r="BX7" s="72"/>
      <c r="BY7" s="72"/>
      <c r="BZ7" s="72"/>
      <c r="CA7" s="72"/>
      <c r="CB7" s="95"/>
      <c r="CC7" s="68" t="s">
        <v>314</v>
      </c>
      <c r="CR7" s="171"/>
    </row>
    <row r="8" spans="1:96" x14ac:dyDescent="0.2">
      <c r="A8" s="167"/>
      <c r="B8" s="39"/>
      <c r="C8" s="39"/>
      <c r="D8" s="39"/>
      <c r="E8" s="39"/>
      <c r="F8" s="39"/>
      <c r="G8" s="39"/>
      <c r="H8" s="39"/>
      <c r="I8" s="39"/>
      <c r="J8" s="39"/>
      <c r="K8" s="39"/>
      <c r="L8" s="39"/>
      <c r="M8" s="39"/>
      <c r="N8" s="39"/>
      <c r="O8" s="39"/>
      <c r="P8" s="155"/>
      <c r="Q8" s="88" t="s">
        <v>315</v>
      </c>
      <c r="R8" s="39"/>
      <c r="S8" s="39"/>
      <c r="T8" s="39"/>
      <c r="U8" s="39"/>
      <c r="V8" s="39"/>
      <c r="W8" s="39"/>
      <c r="X8" s="39"/>
      <c r="Y8" s="39"/>
      <c r="Z8" s="39"/>
      <c r="AA8" s="39"/>
      <c r="AB8" s="39"/>
      <c r="AC8" s="39"/>
      <c r="AD8" s="39"/>
      <c r="AE8" s="39"/>
      <c r="AF8" s="155"/>
      <c r="AG8" s="68" t="s">
        <v>986</v>
      </c>
      <c r="AH8" s="39"/>
      <c r="AI8" s="39"/>
      <c r="AJ8" s="39"/>
      <c r="AK8" s="39"/>
      <c r="AL8" s="39"/>
      <c r="AM8" s="39"/>
      <c r="AN8" s="39"/>
      <c r="AO8" s="39"/>
      <c r="AP8" s="39"/>
      <c r="AQ8" s="39"/>
      <c r="AR8" s="39"/>
      <c r="AS8" s="39"/>
      <c r="AT8" s="39"/>
      <c r="AU8" s="39"/>
      <c r="AV8" s="153"/>
      <c r="AW8" s="68" t="s">
        <v>13</v>
      </c>
      <c r="AX8" s="39"/>
      <c r="AY8" s="39"/>
      <c r="AZ8" s="39"/>
      <c r="BA8" s="39"/>
      <c r="BB8" s="39"/>
      <c r="BC8" s="39"/>
      <c r="BD8" s="39"/>
      <c r="BE8" s="39"/>
      <c r="BF8" s="39"/>
      <c r="BG8" s="39"/>
      <c r="BH8" s="39"/>
      <c r="BI8" s="39"/>
      <c r="BJ8" s="39"/>
      <c r="BK8" s="39"/>
      <c r="BL8" s="153"/>
      <c r="BM8" s="68" t="s">
        <v>640</v>
      </c>
      <c r="BN8" s="13"/>
      <c r="BO8" s="72"/>
      <c r="BP8" s="72"/>
      <c r="BQ8" s="72"/>
      <c r="BR8" s="72"/>
      <c r="BS8" s="72"/>
      <c r="BT8" s="72"/>
      <c r="BU8" s="72"/>
      <c r="BV8" s="72"/>
      <c r="BW8" s="72"/>
      <c r="BX8" s="72"/>
      <c r="BY8" s="72"/>
      <c r="BZ8" s="72"/>
      <c r="CA8" s="72"/>
      <c r="CB8" s="95"/>
      <c r="CC8" s="68" t="s">
        <v>580</v>
      </c>
      <c r="CR8" s="171"/>
    </row>
    <row r="9" spans="1:96" x14ac:dyDescent="0.2">
      <c r="A9" s="110"/>
      <c r="B9" s="110"/>
      <c r="C9" s="110"/>
      <c r="D9" s="110"/>
      <c r="E9" s="110"/>
      <c r="F9" s="110"/>
      <c r="G9" s="110"/>
      <c r="H9" s="110"/>
      <c r="I9" s="110"/>
      <c r="J9" s="110"/>
      <c r="K9" s="110"/>
      <c r="L9" s="110"/>
      <c r="M9" s="110"/>
      <c r="N9" s="110"/>
      <c r="O9" s="110"/>
      <c r="P9" s="156"/>
      <c r="Q9" s="110"/>
      <c r="R9" s="110"/>
      <c r="S9" s="110"/>
      <c r="T9" s="110"/>
      <c r="U9" s="110"/>
      <c r="V9" s="110"/>
      <c r="W9" s="110"/>
      <c r="X9" s="110"/>
      <c r="Y9" s="110"/>
      <c r="Z9" s="110"/>
      <c r="AA9" s="110"/>
      <c r="AB9" s="110"/>
      <c r="AC9" s="110"/>
      <c r="AD9" s="110"/>
      <c r="AE9" s="110"/>
      <c r="AF9" s="156"/>
      <c r="AH9" s="110"/>
      <c r="AI9" s="110"/>
      <c r="AJ9" s="110"/>
      <c r="AK9" s="110"/>
      <c r="AL9" s="110"/>
      <c r="AM9" s="110"/>
      <c r="AN9" s="110"/>
      <c r="AO9" s="110"/>
      <c r="AP9" s="110"/>
      <c r="AQ9" s="110"/>
      <c r="AR9" s="110"/>
      <c r="AS9" s="110"/>
      <c r="AT9" s="110"/>
      <c r="AU9" s="110"/>
      <c r="AV9" s="153"/>
      <c r="AW9" s="39"/>
      <c r="AX9" s="110"/>
      <c r="AY9" s="110"/>
      <c r="AZ9" s="110"/>
      <c r="BA9" s="110"/>
      <c r="BB9" s="110"/>
      <c r="BC9" s="110"/>
      <c r="BD9" s="110"/>
      <c r="BE9" s="110"/>
      <c r="BF9" s="110"/>
      <c r="BG9" s="110"/>
      <c r="BH9" s="110"/>
      <c r="BI9" s="110"/>
      <c r="BJ9" s="110"/>
      <c r="BK9" s="110"/>
      <c r="BL9" s="153"/>
      <c r="BM9" s="68" t="s">
        <v>987</v>
      </c>
      <c r="BN9" s="8"/>
      <c r="BO9" s="84"/>
      <c r="BP9" s="84"/>
      <c r="BQ9" s="84"/>
      <c r="BR9" s="84"/>
      <c r="BS9" s="84"/>
      <c r="BT9" s="84"/>
      <c r="BU9" s="84"/>
      <c r="BV9" s="84"/>
      <c r="BW9" s="84"/>
      <c r="BX9" s="84"/>
      <c r="BY9" s="84"/>
      <c r="BZ9" s="84"/>
      <c r="CA9" s="84"/>
      <c r="CB9" s="89"/>
      <c r="CR9" s="171"/>
    </row>
    <row r="10" spans="1:96" x14ac:dyDescent="0.2">
      <c r="A10" s="140" t="s">
        <v>101</v>
      </c>
      <c r="B10" s="39"/>
      <c r="C10" s="39"/>
      <c r="D10" s="39"/>
      <c r="E10" s="39"/>
      <c r="F10" s="39"/>
      <c r="G10" s="39"/>
      <c r="H10" s="39"/>
      <c r="I10" s="39"/>
      <c r="J10" s="39"/>
      <c r="K10" s="39"/>
      <c r="L10" s="39"/>
      <c r="M10" s="39"/>
      <c r="N10" s="39"/>
      <c r="O10" s="39"/>
      <c r="P10" s="155"/>
      <c r="Q10" s="140"/>
      <c r="R10" s="39"/>
      <c r="S10" s="39"/>
      <c r="T10" s="39"/>
      <c r="U10" s="39"/>
      <c r="V10" s="39"/>
      <c r="W10" s="39"/>
      <c r="X10" s="39"/>
      <c r="Y10" s="39"/>
      <c r="Z10" s="39"/>
      <c r="AA10" s="39"/>
      <c r="AB10" s="39"/>
      <c r="AC10" s="39"/>
      <c r="AD10" s="39"/>
      <c r="AE10" s="39"/>
      <c r="AF10" s="155"/>
      <c r="AH10" s="39"/>
      <c r="AI10" s="39"/>
      <c r="AJ10" s="39"/>
      <c r="AK10" s="39"/>
      <c r="AL10" s="39"/>
      <c r="AM10" s="39"/>
      <c r="AN10" s="39"/>
      <c r="AO10" s="39"/>
      <c r="AP10" s="39"/>
      <c r="AQ10" s="39"/>
      <c r="AR10" s="39"/>
      <c r="AS10" s="39"/>
      <c r="AT10" s="39"/>
      <c r="AU10" s="39"/>
      <c r="AV10" s="153"/>
      <c r="AW10" s="140" t="s">
        <v>641</v>
      </c>
      <c r="AX10" s="39"/>
      <c r="AY10" s="39"/>
      <c r="AZ10" s="39"/>
      <c r="BA10" s="39"/>
      <c r="BB10" s="39"/>
      <c r="BC10" s="39"/>
      <c r="BD10" s="39"/>
      <c r="BE10" s="39"/>
      <c r="BF10" s="39"/>
      <c r="BG10" s="39"/>
      <c r="BH10" s="39"/>
      <c r="BI10" s="39"/>
      <c r="BJ10" s="39"/>
      <c r="BK10" s="39"/>
      <c r="BL10" s="153"/>
      <c r="BM10" s="140" t="s">
        <v>506</v>
      </c>
      <c r="BN10" s="13"/>
      <c r="BO10" s="72"/>
      <c r="BP10" s="72"/>
      <c r="BQ10" s="72"/>
      <c r="BR10" s="72"/>
      <c r="BS10" s="72"/>
      <c r="BT10" s="72"/>
      <c r="BU10" s="72"/>
      <c r="BV10" s="72"/>
      <c r="BW10" s="72"/>
      <c r="BX10" s="72"/>
      <c r="BY10" s="72"/>
      <c r="BZ10" s="72"/>
      <c r="CA10" s="72"/>
      <c r="CB10" s="95"/>
      <c r="CR10" s="174"/>
    </row>
    <row r="11" spans="1:96" x14ac:dyDescent="0.2">
      <c r="A11" s="39"/>
      <c r="B11" s="39"/>
      <c r="C11" s="39"/>
      <c r="D11" s="39"/>
      <c r="E11" s="39"/>
      <c r="F11" s="39"/>
      <c r="G11" s="39"/>
      <c r="H11" s="39"/>
      <c r="I11" s="39"/>
      <c r="J11" s="39"/>
      <c r="K11" s="39"/>
      <c r="L11" s="39"/>
      <c r="M11" s="39"/>
      <c r="N11" s="39"/>
      <c r="O11" s="39"/>
      <c r="P11" s="155"/>
      <c r="Q11" s="39"/>
      <c r="R11" s="39"/>
      <c r="S11" s="39"/>
      <c r="T11" s="39"/>
      <c r="U11" s="39"/>
      <c r="V11" s="39"/>
      <c r="W11" s="39"/>
      <c r="X11" s="39"/>
      <c r="Y11" s="39"/>
      <c r="Z11" s="39"/>
      <c r="AA11" s="39"/>
      <c r="AB11" s="39"/>
      <c r="AC11" s="39"/>
      <c r="AD11" s="39"/>
      <c r="AE11" s="39"/>
      <c r="AF11" s="155"/>
      <c r="AG11" s="140"/>
      <c r="AH11" s="39"/>
      <c r="AI11" s="39"/>
      <c r="AJ11" s="39"/>
      <c r="AK11" s="39"/>
      <c r="AL11" s="39"/>
      <c r="AM11" s="39"/>
      <c r="AN11" s="39"/>
      <c r="AO11" s="39"/>
      <c r="AP11" s="39"/>
      <c r="AQ11" s="39"/>
      <c r="AR11" s="39"/>
      <c r="AS11" s="39"/>
      <c r="AT11" s="39"/>
      <c r="AU11" s="39"/>
      <c r="AV11" s="153"/>
      <c r="AW11" s="140"/>
      <c r="AX11" s="39"/>
      <c r="AY11" s="39"/>
      <c r="AZ11" s="39"/>
      <c r="BA11" s="39"/>
      <c r="BB11" s="39"/>
      <c r="BC11" s="39"/>
      <c r="BD11" s="39"/>
      <c r="BE11" s="39"/>
      <c r="BF11" s="39"/>
      <c r="BG11" s="39"/>
      <c r="BH11" s="39"/>
      <c r="BI11" s="39"/>
      <c r="BJ11" s="39"/>
      <c r="BK11" s="39"/>
      <c r="BL11" s="153"/>
      <c r="BM11" s="168" t="s">
        <v>581</v>
      </c>
      <c r="BN11" s="13"/>
      <c r="BO11" s="72"/>
      <c r="BP11" s="72"/>
      <c r="BQ11" s="72"/>
      <c r="BR11" s="72"/>
      <c r="BS11" s="72"/>
      <c r="BT11" s="72"/>
      <c r="BU11" s="72"/>
      <c r="BV11" s="72"/>
      <c r="BW11" s="72"/>
      <c r="BX11" s="72"/>
      <c r="BY11" s="72"/>
      <c r="BZ11" s="72"/>
      <c r="CA11" s="72"/>
      <c r="CB11" s="95"/>
      <c r="CR11" s="174"/>
    </row>
    <row r="12" spans="1:96" x14ac:dyDescent="0.2">
      <c r="A12" s="8" t="s">
        <v>263</v>
      </c>
      <c r="B12" s="39"/>
      <c r="C12" s="39"/>
      <c r="D12" s="39"/>
      <c r="E12" s="39"/>
      <c r="F12" s="39"/>
      <c r="G12" s="39"/>
      <c r="H12" s="39"/>
      <c r="I12" s="39"/>
      <c r="J12" s="39"/>
      <c r="K12" s="39"/>
      <c r="L12" s="39"/>
      <c r="M12" s="39"/>
      <c r="N12" s="39"/>
      <c r="O12" s="39"/>
      <c r="P12" s="155"/>
      <c r="Q12" s="39"/>
      <c r="R12" s="39"/>
      <c r="S12" s="39"/>
      <c r="T12" s="39"/>
      <c r="U12" s="39"/>
      <c r="V12" s="39"/>
      <c r="W12" s="39"/>
      <c r="X12" s="39"/>
      <c r="Y12" s="39"/>
      <c r="Z12" s="39"/>
      <c r="AA12" s="39"/>
      <c r="AB12" s="39"/>
      <c r="AC12" s="39"/>
      <c r="AD12" s="39"/>
      <c r="AE12" s="39"/>
      <c r="AF12" s="155"/>
      <c r="AG12" s="8" t="s">
        <v>255</v>
      </c>
      <c r="AH12" s="39"/>
      <c r="AI12" s="39"/>
      <c r="AJ12" s="39"/>
      <c r="AK12" s="39"/>
      <c r="AL12" s="39"/>
      <c r="AM12" s="39"/>
      <c r="AN12" s="39"/>
      <c r="AO12" s="39"/>
      <c r="AP12" s="39"/>
      <c r="AQ12" s="39"/>
      <c r="AR12" s="39"/>
      <c r="AS12" s="39"/>
      <c r="AT12" s="39"/>
      <c r="AU12" s="39"/>
      <c r="AV12" s="153"/>
      <c r="AX12" s="39"/>
      <c r="AY12" s="39"/>
      <c r="AZ12" s="39"/>
      <c r="BA12" s="39"/>
      <c r="BB12" s="39"/>
      <c r="BC12" s="39"/>
      <c r="BD12" s="39"/>
      <c r="BE12" s="39"/>
      <c r="BF12" s="39"/>
      <c r="BG12" s="39"/>
      <c r="BH12" s="39"/>
      <c r="BI12" s="39"/>
      <c r="BJ12" s="39"/>
      <c r="BK12" s="39"/>
      <c r="BL12" s="153"/>
      <c r="BM12" s="13"/>
      <c r="BN12" s="13"/>
      <c r="BO12" s="72"/>
      <c r="BP12" s="72"/>
      <c r="BQ12" s="72"/>
      <c r="BR12" s="72"/>
      <c r="BS12" s="72"/>
      <c r="BT12" s="72"/>
      <c r="BU12" s="72"/>
      <c r="BV12" s="72"/>
      <c r="BW12" s="72"/>
      <c r="BX12" s="72"/>
      <c r="BY12" s="72"/>
      <c r="BZ12" s="72"/>
      <c r="CA12" s="72"/>
      <c r="CB12" s="95"/>
      <c r="CR12" s="174"/>
    </row>
    <row r="13" spans="1:96" x14ac:dyDescent="0.2">
      <c r="A13" s="39"/>
      <c r="B13" s="39"/>
      <c r="C13" s="39"/>
      <c r="D13" s="39"/>
      <c r="E13" s="39"/>
      <c r="F13" s="39"/>
      <c r="G13" s="39"/>
      <c r="H13" s="39"/>
      <c r="I13" s="39"/>
      <c r="J13" s="39"/>
      <c r="K13" s="39"/>
      <c r="L13" s="39"/>
      <c r="M13" s="39"/>
      <c r="N13" s="39"/>
      <c r="O13" s="39"/>
      <c r="P13" s="155"/>
      <c r="Q13" s="39"/>
      <c r="R13" s="39"/>
      <c r="S13" s="39"/>
      <c r="T13" s="39"/>
      <c r="U13" s="39"/>
      <c r="V13" s="39"/>
      <c r="W13" s="39"/>
      <c r="X13" s="39"/>
      <c r="Y13" s="39"/>
      <c r="Z13" s="39"/>
      <c r="AA13" s="39"/>
      <c r="AB13" s="39"/>
      <c r="AC13" s="39"/>
      <c r="AD13" s="39"/>
      <c r="AE13" s="39"/>
      <c r="AF13" s="155"/>
      <c r="AH13" s="39"/>
      <c r="AI13" s="39"/>
      <c r="AJ13" s="39"/>
      <c r="AK13" s="39"/>
      <c r="AL13" s="39"/>
      <c r="AM13" s="39"/>
      <c r="AN13" s="39"/>
      <c r="AO13" s="39"/>
      <c r="AP13" s="39"/>
      <c r="AQ13" s="39"/>
      <c r="AR13" s="39"/>
      <c r="AS13" s="39"/>
      <c r="AT13" s="39"/>
      <c r="AU13" s="39"/>
      <c r="AV13" s="153"/>
      <c r="AX13" s="39"/>
      <c r="AY13" s="39"/>
      <c r="AZ13" s="39"/>
      <c r="BA13" s="39"/>
      <c r="BB13" s="39"/>
      <c r="BC13" s="39"/>
      <c r="BD13" s="39"/>
      <c r="BE13" s="39"/>
      <c r="BF13" s="39"/>
      <c r="BG13" s="39"/>
      <c r="BH13" s="39"/>
      <c r="BI13" s="39"/>
      <c r="BJ13" s="39"/>
      <c r="BK13" s="39"/>
      <c r="BL13" s="153"/>
      <c r="BM13" s="8" t="s">
        <v>254</v>
      </c>
      <c r="BN13" s="13"/>
      <c r="BO13" s="72"/>
      <c r="BP13" s="72"/>
      <c r="BQ13" s="72"/>
      <c r="BR13" s="72"/>
      <c r="BS13" s="72"/>
      <c r="BT13" s="72"/>
      <c r="BU13" s="72"/>
      <c r="BV13" s="72"/>
      <c r="BW13" s="72"/>
      <c r="BX13" s="72"/>
      <c r="BY13" s="72"/>
      <c r="BZ13" s="72"/>
      <c r="CA13" s="72"/>
      <c r="CB13" s="95"/>
      <c r="CR13" s="174"/>
    </row>
    <row r="14" spans="1:96" x14ac:dyDescent="0.2">
      <c r="A14" s="39"/>
      <c r="B14" s="39"/>
      <c r="C14" s="39"/>
      <c r="D14" s="39"/>
      <c r="E14" s="39"/>
      <c r="F14" s="39"/>
      <c r="G14" s="39"/>
      <c r="H14" s="39"/>
      <c r="I14" s="39"/>
      <c r="J14" s="39"/>
      <c r="K14" s="39"/>
      <c r="L14" s="39"/>
      <c r="M14" s="39"/>
      <c r="N14" s="39"/>
      <c r="O14" s="39"/>
      <c r="P14" s="155"/>
      <c r="Q14" s="39"/>
      <c r="R14" s="39"/>
      <c r="S14" s="39"/>
      <c r="T14" s="39"/>
      <c r="U14" s="39"/>
      <c r="V14" s="39"/>
      <c r="W14" s="39"/>
      <c r="X14" s="39"/>
      <c r="Y14" s="39"/>
      <c r="Z14" s="39"/>
      <c r="AA14" s="39"/>
      <c r="AB14" s="39"/>
      <c r="AC14" s="39"/>
      <c r="AD14" s="39"/>
      <c r="AE14" s="39"/>
      <c r="AF14" s="155"/>
      <c r="AG14" s="39"/>
      <c r="AH14" s="39"/>
      <c r="AI14" s="39"/>
      <c r="AJ14" s="39"/>
      <c r="AK14" s="39"/>
      <c r="AL14" s="39"/>
      <c r="AM14" s="39"/>
      <c r="AN14" s="39"/>
      <c r="AO14" s="39"/>
      <c r="AP14" s="39"/>
      <c r="AQ14" s="39"/>
      <c r="AR14" s="39"/>
      <c r="AS14" s="39"/>
      <c r="AT14" s="39"/>
      <c r="AU14" s="39"/>
      <c r="AV14" s="153"/>
      <c r="AW14" s="39"/>
      <c r="AX14" s="39"/>
      <c r="AY14" s="39"/>
      <c r="AZ14" s="39"/>
      <c r="BA14" s="39"/>
      <c r="BB14" s="39"/>
      <c r="BC14" s="39"/>
      <c r="BD14" s="39"/>
      <c r="BE14" s="39"/>
      <c r="BF14" s="39"/>
      <c r="BG14" s="39"/>
      <c r="BH14" s="39"/>
      <c r="BI14" s="39"/>
      <c r="BJ14" s="39"/>
      <c r="BK14" s="39"/>
      <c r="BL14" s="153"/>
      <c r="BM14" s="13"/>
      <c r="BN14" s="13"/>
      <c r="BO14" s="72"/>
      <c r="BP14" s="72"/>
      <c r="BQ14" s="72"/>
      <c r="BR14" s="72"/>
      <c r="BS14" s="72"/>
      <c r="BT14" s="72"/>
      <c r="BU14" s="72"/>
      <c r="BV14" s="72"/>
      <c r="BW14" s="72"/>
      <c r="BX14" s="72"/>
      <c r="BY14" s="72"/>
      <c r="BZ14" s="72"/>
      <c r="CA14" s="72"/>
      <c r="CB14" s="95"/>
      <c r="CR14" s="174"/>
    </row>
    <row r="15" spans="1:96" x14ac:dyDescent="0.2">
      <c r="A15" s="116"/>
      <c r="B15" s="117"/>
      <c r="C15" s="117"/>
      <c r="D15" s="117"/>
      <c r="E15" s="117"/>
      <c r="F15" s="117"/>
      <c r="G15" s="117"/>
      <c r="H15" s="117"/>
      <c r="I15" s="117"/>
      <c r="J15" s="117"/>
      <c r="K15" s="117"/>
      <c r="L15" s="117"/>
      <c r="M15" s="111"/>
      <c r="N15" s="111"/>
      <c r="O15" s="111"/>
      <c r="P15" s="114" t="s">
        <v>98</v>
      </c>
      <c r="Q15" s="116"/>
      <c r="R15" s="117"/>
      <c r="S15" s="117"/>
      <c r="T15" s="117"/>
      <c r="U15" s="117"/>
      <c r="V15" s="117"/>
      <c r="W15" s="117"/>
      <c r="X15" s="117"/>
      <c r="Y15" s="117"/>
      <c r="Z15" s="117"/>
      <c r="AA15" s="117"/>
      <c r="AB15" s="117"/>
      <c r="AC15" s="111"/>
      <c r="AD15" s="111"/>
      <c r="AE15" s="111"/>
      <c r="AF15" s="114" t="s">
        <v>98</v>
      </c>
      <c r="AG15" s="116"/>
      <c r="AH15" s="117"/>
      <c r="AI15" s="117"/>
      <c r="AJ15" s="117"/>
      <c r="AK15" s="117"/>
      <c r="AL15" s="117"/>
      <c r="AM15" s="117"/>
      <c r="AN15" s="117"/>
      <c r="AO15" s="117"/>
      <c r="AP15" s="117"/>
      <c r="AQ15" s="117"/>
      <c r="AR15" s="117"/>
      <c r="AS15" s="111"/>
      <c r="AT15" s="111"/>
      <c r="AU15" s="111"/>
      <c r="AV15" s="120" t="s">
        <v>99</v>
      </c>
      <c r="AW15" s="116"/>
      <c r="AX15" s="117"/>
      <c r="AY15" s="117"/>
      <c r="AZ15" s="117"/>
      <c r="BA15" s="117"/>
      <c r="BB15" s="117"/>
      <c r="BC15" s="117"/>
      <c r="BD15" s="117"/>
      <c r="BE15" s="117"/>
      <c r="BF15" s="117"/>
      <c r="BG15" s="117"/>
      <c r="BH15" s="117"/>
      <c r="BI15" s="111"/>
      <c r="BJ15" s="111"/>
      <c r="BK15" s="111"/>
      <c r="BL15" s="184" t="s">
        <v>6</v>
      </c>
      <c r="BM15" s="7"/>
      <c r="BN15" s="87"/>
      <c r="BO15" s="63"/>
      <c r="BP15" s="63"/>
      <c r="BQ15" s="63"/>
      <c r="BR15" s="63"/>
      <c r="BS15" s="63"/>
      <c r="BT15" s="63"/>
      <c r="BU15" s="63"/>
      <c r="BV15" s="63"/>
      <c r="BW15" s="63"/>
      <c r="BX15" s="63"/>
      <c r="BY15" s="63"/>
      <c r="BZ15" s="63"/>
      <c r="CA15" s="63"/>
      <c r="CB15" s="61" t="s">
        <v>99</v>
      </c>
      <c r="CC15" s="116"/>
      <c r="CD15" s="117"/>
      <c r="CE15" s="117"/>
      <c r="CF15" s="117"/>
      <c r="CG15" s="117"/>
      <c r="CH15" s="117"/>
      <c r="CI15" s="117"/>
      <c r="CJ15" s="117"/>
      <c r="CK15" s="117"/>
      <c r="CL15" s="117"/>
      <c r="CM15" s="117"/>
      <c r="CN15" s="117"/>
      <c r="CO15" s="113"/>
      <c r="CP15" s="113"/>
      <c r="CQ15" s="113"/>
      <c r="CR15" s="120" t="s">
        <v>99</v>
      </c>
    </row>
    <row r="16" spans="1:96" x14ac:dyDescent="0.2">
      <c r="A16" s="7"/>
      <c r="B16" s="7"/>
      <c r="C16" s="7"/>
      <c r="D16" s="7"/>
      <c r="BM16" s="7"/>
      <c r="BN16" s="87"/>
      <c r="BO16" s="63"/>
      <c r="BP16" s="63"/>
      <c r="BQ16" s="63"/>
      <c r="BR16" s="63"/>
      <c r="BS16" s="63"/>
      <c r="BT16" s="63"/>
      <c r="BU16" s="63"/>
      <c r="BV16" s="63"/>
      <c r="BW16" s="63"/>
      <c r="BX16" s="63"/>
      <c r="BY16" s="63"/>
      <c r="BZ16" s="63"/>
      <c r="CA16" s="63"/>
      <c r="CB16" s="62"/>
    </row>
    <row r="17" spans="2:96" x14ac:dyDescent="0.2">
      <c r="B17" s="64" t="s">
        <v>238</v>
      </c>
      <c r="C17" s="262" t="s">
        <v>35</v>
      </c>
      <c r="D17" s="262" t="s">
        <v>121</v>
      </c>
      <c r="E17" s="262" t="s">
        <v>123</v>
      </c>
      <c r="F17" s="262" t="s">
        <v>36</v>
      </c>
      <c r="G17" s="262" t="s">
        <v>37</v>
      </c>
      <c r="H17" s="262" t="s">
        <v>38</v>
      </c>
      <c r="I17" s="262" t="s">
        <v>39</v>
      </c>
      <c r="J17" s="262" t="s">
        <v>125</v>
      </c>
      <c r="K17" s="262" t="s">
        <v>126</v>
      </c>
      <c r="L17" s="262" t="s">
        <v>127</v>
      </c>
      <c r="M17" s="263">
        <v>100000</v>
      </c>
      <c r="N17" s="264" t="s">
        <v>228</v>
      </c>
      <c r="O17" s="264" t="s">
        <v>228</v>
      </c>
      <c r="P17" s="264" t="s">
        <v>77</v>
      </c>
      <c r="R17" s="64" t="s">
        <v>238</v>
      </c>
      <c r="S17" s="262" t="s">
        <v>35</v>
      </c>
      <c r="T17" s="262" t="s">
        <v>121</v>
      </c>
      <c r="U17" s="262" t="s">
        <v>123</v>
      </c>
      <c r="V17" s="262" t="s">
        <v>36</v>
      </c>
      <c r="W17" s="262" t="s">
        <v>37</v>
      </c>
      <c r="X17" s="262" t="s">
        <v>38</v>
      </c>
      <c r="Y17" s="262" t="s">
        <v>39</v>
      </c>
      <c r="Z17" s="262" t="s">
        <v>125</v>
      </c>
      <c r="AA17" s="262" t="s">
        <v>126</v>
      </c>
      <c r="AB17" s="262" t="s">
        <v>127</v>
      </c>
      <c r="AC17" s="263">
        <v>100000</v>
      </c>
      <c r="AD17" s="264" t="s">
        <v>228</v>
      </c>
      <c r="AE17" s="264" t="s">
        <v>228</v>
      </c>
      <c r="AF17" s="264" t="s">
        <v>77</v>
      </c>
      <c r="AH17" s="64" t="s">
        <v>238</v>
      </c>
      <c r="AI17" s="262" t="s">
        <v>35</v>
      </c>
      <c r="AJ17" s="262" t="s">
        <v>121</v>
      </c>
      <c r="AK17" s="262" t="s">
        <v>123</v>
      </c>
      <c r="AL17" s="262" t="s">
        <v>36</v>
      </c>
      <c r="AM17" s="262" t="s">
        <v>37</v>
      </c>
      <c r="AN17" s="262" t="s">
        <v>38</v>
      </c>
      <c r="AO17" s="262" t="s">
        <v>39</v>
      </c>
      <c r="AP17" s="262" t="s">
        <v>125</v>
      </c>
      <c r="AQ17" s="262" t="s">
        <v>126</v>
      </c>
      <c r="AR17" s="262" t="s">
        <v>127</v>
      </c>
      <c r="AS17" s="263">
        <v>100000</v>
      </c>
      <c r="AT17" s="264" t="s">
        <v>228</v>
      </c>
      <c r="AU17" s="264" t="s">
        <v>228</v>
      </c>
      <c r="AV17" s="264" t="s">
        <v>77</v>
      </c>
      <c r="AX17" s="64" t="s">
        <v>238</v>
      </c>
      <c r="AY17" s="262" t="s">
        <v>35</v>
      </c>
      <c r="AZ17" s="262" t="s">
        <v>121</v>
      </c>
      <c r="BA17" s="262" t="s">
        <v>123</v>
      </c>
      <c r="BB17" s="262" t="s">
        <v>36</v>
      </c>
      <c r="BC17" s="262" t="s">
        <v>37</v>
      </c>
      <c r="BD17" s="262" t="s">
        <v>38</v>
      </c>
      <c r="BE17" s="262" t="s">
        <v>39</v>
      </c>
      <c r="BF17" s="262" t="s">
        <v>125</v>
      </c>
      <c r="BG17" s="262" t="s">
        <v>126</v>
      </c>
      <c r="BH17" s="262" t="s">
        <v>127</v>
      </c>
      <c r="BI17" s="263">
        <v>100000</v>
      </c>
      <c r="BJ17" s="264" t="s">
        <v>228</v>
      </c>
      <c r="BK17" s="264" t="s">
        <v>228</v>
      </c>
      <c r="BL17" s="264" t="s">
        <v>77</v>
      </c>
      <c r="BN17" s="64" t="s">
        <v>238</v>
      </c>
      <c r="BO17" s="262" t="s">
        <v>35</v>
      </c>
      <c r="BP17" s="262" t="s">
        <v>121</v>
      </c>
      <c r="BQ17" s="262" t="s">
        <v>123</v>
      </c>
      <c r="BR17" s="262" t="s">
        <v>36</v>
      </c>
      <c r="BS17" s="262" t="s">
        <v>37</v>
      </c>
      <c r="BT17" s="262" t="s">
        <v>38</v>
      </c>
      <c r="BU17" s="262" t="s">
        <v>39</v>
      </c>
      <c r="BV17" s="262" t="s">
        <v>125</v>
      </c>
      <c r="BW17" s="262" t="s">
        <v>126</v>
      </c>
      <c r="BX17" s="262" t="s">
        <v>127</v>
      </c>
      <c r="BY17" s="263">
        <v>100000</v>
      </c>
      <c r="BZ17" s="264" t="s">
        <v>228</v>
      </c>
      <c r="CA17" s="264" t="s">
        <v>228</v>
      </c>
      <c r="CB17" s="264" t="s">
        <v>77</v>
      </c>
      <c r="CD17" s="64" t="s">
        <v>238</v>
      </c>
      <c r="CE17" s="262" t="s">
        <v>35</v>
      </c>
      <c r="CF17" s="262" t="s">
        <v>121</v>
      </c>
      <c r="CG17" s="262" t="s">
        <v>123</v>
      </c>
      <c r="CH17" s="262" t="s">
        <v>36</v>
      </c>
      <c r="CI17" s="262" t="s">
        <v>37</v>
      </c>
      <c r="CJ17" s="262" t="s">
        <v>38</v>
      </c>
      <c r="CK17" s="262" t="s">
        <v>39</v>
      </c>
      <c r="CL17" s="262" t="s">
        <v>125</v>
      </c>
      <c r="CM17" s="262" t="s">
        <v>126</v>
      </c>
      <c r="CN17" s="262" t="s">
        <v>127</v>
      </c>
      <c r="CO17" s="263">
        <v>100000</v>
      </c>
      <c r="CP17" s="264" t="s">
        <v>228</v>
      </c>
      <c r="CQ17" s="264" t="s">
        <v>228</v>
      </c>
      <c r="CR17" s="264" t="s">
        <v>77</v>
      </c>
    </row>
    <row r="18" spans="2:96" x14ac:dyDescent="0.2">
      <c r="B18" s="65"/>
      <c r="C18" s="261" t="s">
        <v>120</v>
      </c>
      <c r="D18" s="261" t="s">
        <v>40</v>
      </c>
      <c r="E18" s="261" t="s">
        <v>40</v>
      </c>
      <c r="F18" s="261" t="s">
        <v>40</v>
      </c>
      <c r="G18" s="261" t="s">
        <v>40</v>
      </c>
      <c r="H18" s="261" t="s">
        <v>40</v>
      </c>
      <c r="I18" s="261" t="s">
        <v>40</v>
      </c>
      <c r="J18" s="261" t="s">
        <v>40</v>
      </c>
      <c r="K18" s="261" t="s">
        <v>40</v>
      </c>
      <c r="L18" s="261" t="s">
        <v>40</v>
      </c>
      <c r="M18" s="261" t="s">
        <v>43</v>
      </c>
      <c r="N18" s="12" t="s">
        <v>230</v>
      </c>
      <c r="O18" s="12" t="s">
        <v>138</v>
      </c>
      <c r="P18" s="12" t="s">
        <v>137</v>
      </c>
      <c r="R18" s="65"/>
      <c r="S18" s="261" t="s">
        <v>120</v>
      </c>
      <c r="T18" s="261" t="s">
        <v>40</v>
      </c>
      <c r="U18" s="261" t="s">
        <v>40</v>
      </c>
      <c r="V18" s="261" t="s">
        <v>40</v>
      </c>
      <c r="W18" s="261" t="s">
        <v>40</v>
      </c>
      <c r="X18" s="261" t="s">
        <v>40</v>
      </c>
      <c r="Y18" s="261" t="s">
        <v>40</v>
      </c>
      <c r="Z18" s="261" t="s">
        <v>40</v>
      </c>
      <c r="AA18" s="261" t="s">
        <v>40</v>
      </c>
      <c r="AB18" s="261" t="s">
        <v>40</v>
      </c>
      <c r="AC18" s="261" t="s">
        <v>43</v>
      </c>
      <c r="AD18" s="12" t="s">
        <v>230</v>
      </c>
      <c r="AE18" s="12" t="s">
        <v>138</v>
      </c>
      <c r="AF18" s="12" t="s">
        <v>137</v>
      </c>
      <c r="AH18" s="65"/>
      <c r="AI18" s="261" t="s">
        <v>120</v>
      </c>
      <c r="AJ18" s="261" t="s">
        <v>40</v>
      </c>
      <c r="AK18" s="261" t="s">
        <v>40</v>
      </c>
      <c r="AL18" s="261" t="s">
        <v>40</v>
      </c>
      <c r="AM18" s="261" t="s">
        <v>40</v>
      </c>
      <c r="AN18" s="261" t="s">
        <v>40</v>
      </c>
      <c r="AO18" s="261" t="s">
        <v>40</v>
      </c>
      <c r="AP18" s="261" t="s">
        <v>40</v>
      </c>
      <c r="AQ18" s="261" t="s">
        <v>40</v>
      </c>
      <c r="AR18" s="261" t="s">
        <v>40</v>
      </c>
      <c r="AS18" s="261" t="s">
        <v>43</v>
      </c>
      <c r="AT18" s="12" t="s">
        <v>230</v>
      </c>
      <c r="AU18" s="12" t="s">
        <v>138</v>
      </c>
      <c r="AV18" s="12" t="s">
        <v>137</v>
      </c>
      <c r="AX18" s="65"/>
      <c r="AY18" s="261" t="s">
        <v>120</v>
      </c>
      <c r="AZ18" s="261" t="s">
        <v>40</v>
      </c>
      <c r="BA18" s="261" t="s">
        <v>40</v>
      </c>
      <c r="BB18" s="261" t="s">
        <v>40</v>
      </c>
      <c r="BC18" s="261" t="s">
        <v>40</v>
      </c>
      <c r="BD18" s="261" t="s">
        <v>40</v>
      </c>
      <c r="BE18" s="261" t="s">
        <v>40</v>
      </c>
      <c r="BF18" s="261" t="s">
        <v>40</v>
      </c>
      <c r="BG18" s="261" t="s">
        <v>40</v>
      </c>
      <c r="BH18" s="261" t="s">
        <v>40</v>
      </c>
      <c r="BI18" s="261" t="s">
        <v>43</v>
      </c>
      <c r="BJ18" s="12" t="s">
        <v>230</v>
      </c>
      <c r="BK18" s="12" t="s">
        <v>138</v>
      </c>
      <c r="BL18" s="12" t="s">
        <v>137</v>
      </c>
      <c r="BN18" s="65"/>
      <c r="BO18" s="261" t="s">
        <v>120</v>
      </c>
      <c r="BP18" s="261" t="s">
        <v>40</v>
      </c>
      <c r="BQ18" s="261" t="s">
        <v>40</v>
      </c>
      <c r="BR18" s="261" t="s">
        <v>40</v>
      </c>
      <c r="BS18" s="261" t="s">
        <v>40</v>
      </c>
      <c r="BT18" s="261" t="s">
        <v>40</v>
      </c>
      <c r="BU18" s="261" t="s">
        <v>40</v>
      </c>
      <c r="BV18" s="261" t="s">
        <v>40</v>
      </c>
      <c r="BW18" s="261" t="s">
        <v>40</v>
      </c>
      <c r="BX18" s="261" t="s">
        <v>40</v>
      </c>
      <c r="BY18" s="261" t="s">
        <v>43</v>
      </c>
      <c r="BZ18" s="12" t="s">
        <v>230</v>
      </c>
      <c r="CA18" s="12" t="s">
        <v>138</v>
      </c>
      <c r="CB18" s="12" t="s">
        <v>137</v>
      </c>
      <c r="CD18" s="65"/>
      <c r="CE18" s="261" t="s">
        <v>120</v>
      </c>
      <c r="CF18" s="261" t="s">
        <v>40</v>
      </c>
      <c r="CG18" s="261" t="s">
        <v>40</v>
      </c>
      <c r="CH18" s="261" t="s">
        <v>40</v>
      </c>
      <c r="CI18" s="261" t="s">
        <v>40</v>
      </c>
      <c r="CJ18" s="261" t="s">
        <v>40</v>
      </c>
      <c r="CK18" s="261" t="s">
        <v>40</v>
      </c>
      <c r="CL18" s="261" t="s">
        <v>40</v>
      </c>
      <c r="CM18" s="261" t="s">
        <v>40</v>
      </c>
      <c r="CN18" s="261" t="s">
        <v>40</v>
      </c>
      <c r="CO18" s="261" t="s">
        <v>43</v>
      </c>
      <c r="CP18" s="12" t="s">
        <v>230</v>
      </c>
      <c r="CQ18" s="12" t="s">
        <v>138</v>
      </c>
      <c r="CR18" s="12" t="s">
        <v>137</v>
      </c>
    </row>
    <row r="19" spans="2:96" x14ac:dyDescent="0.2">
      <c r="B19" s="66"/>
      <c r="C19" s="265" t="s">
        <v>43</v>
      </c>
      <c r="D19" s="265" t="s">
        <v>122</v>
      </c>
      <c r="E19" s="265" t="s">
        <v>124</v>
      </c>
      <c r="F19" s="265" t="s">
        <v>44</v>
      </c>
      <c r="G19" s="265" t="s">
        <v>45</v>
      </c>
      <c r="H19" s="265" t="s">
        <v>46</v>
      </c>
      <c r="I19" s="265" t="s">
        <v>42</v>
      </c>
      <c r="J19" s="265" t="s">
        <v>128</v>
      </c>
      <c r="K19" s="265" t="s">
        <v>129</v>
      </c>
      <c r="L19" s="265" t="s">
        <v>130</v>
      </c>
      <c r="M19" s="265" t="s">
        <v>131</v>
      </c>
      <c r="N19" s="266" t="s">
        <v>138</v>
      </c>
      <c r="O19" s="266" t="s">
        <v>131</v>
      </c>
      <c r="P19" s="266" t="s">
        <v>41</v>
      </c>
      <c r="R19" s="66"/>
      <c r="S19" s="265" t="s">
        <v>43</v>
      </c>
      <c r="T19" s="265" t="s">
        <v>122</v>
      </c>
      <c r="U19" s="265" t="s">
        <v>124</v>
      </c>
      <c r="V19" s="265" t="s">
        <v>44</v>
      </c>
      <c r="W19" s="265" t="s">
        <v>45</v>
      </c>
      <c r="X19" s="265" t="s">
        <v>46</v>
      </c>
      <c r="Y19" s="265" t="s">
        <v>42</v>
      </c>
      <c r="Z19" s="265" t="s">
        <v>128</v>
      </c>
      <c r="AA19" s="265" t="s">
        <v>129</v>
      </c>
      <c r="AB19" s="265" t="s">
        <v>130</v>
      </c>
      <c r="AC19" s="265" t="s">
        <v>131</v>
      </c>
      <c r="AD19" s="266" t="s">
        <v>138</v>
      </c>
      <c r="AE19" s="266" t="s">
        <v>131</v>
      </c>
      <c r="AF19" s="266" t="s">
        <v>41</v>
      </c>
      <c r="AH19" s="66"/>
      <c r="AI19" s="265" t="s">
        <v>43</v>
      </c>
      <c r="AJ19" s="265" t="s">
        <v>122</v>
      </c>
      <c r="AK19" s="265" t="s">
        <v>124</v>
      </c>
      <c r="AL19" s="265" t="s">
        <v>44</v>
      </c>
      <c r="AM19" s="265" t="s">
        <v>45</v>
      </c>
      <c r="AN19" s="265" t="s">
        <v>46</v>
      </c>
      <c r="AO19" s="265" t="s">
        <v>42</v>
      </c>
      <c r="AP19" s="265" t="s">
        <v>128</v>
      </c>
      <c r="AQ19" s="265" t="s">
        <v>129</v>
      </c>
      <c r="AR19" s="265" t="s">
        <v>130</v>
      </c>
      <c r="AS19" s="265" t="s">
        <v>131</v>
      </c>
      <c r="AT19" s="266" t="s">
        <v>138</v>
      </c>
      <c r="AU19" s="266" t="s">
        <v>131</v>
      </c>
      <c r="AV19" s="266" t="s">
        <v>41</v>
      </c>
      <c r="AX19" s="66"/>
      <c r="AY19" s="265" t="s">
        <v>43</v>
      </c>
      <c r="AZ19" s="265" t="s">
        <v>122</v>
      </c>
      <c r="BA19" s="265" t="s">
        <v>124</v>
      </c>
      <c r="BB19" s="265" t="s">
        <v>44</v>
      </c>
      <c r="BC19" s="265" t="s">
        <v>45</v>
      </c>
      <c r="BD19" s="265" t="s">
        <v>46</v>
      </c>
      <c r="BE19" s="265" t="s">
        <v>42</v>
      </c>
      <c r="BF19" s="265" t="s">
        <v>128</v>
      </c>
      <c r="BG19" s="265" t="s">
        <v>129</v>
      </c>
      <c r="BH19" s="265" t="s">
        <v>130</v>
      </c>
      <c r="BI19" s="265" t="s">
        <v>131</v>
      </c>
      <c r="BJ19" s="266" t="s">
        <v>138</v>
      </c>
      <c r="BK19" s="266" t="s">
        <v>131</v>
      </c>
      <c r="BL19" s="266" t="s">
        <v>41</v>
      </c>
      <c r="BN19" s="66"/>
      <c r="BO19" s="265" t="s">
        <v>43</v>
      </c>
      <c r="BP19" s="265" t="s">
        <v>122</v>
      </c>
      <c r="BQ19" s="265" t="s">
        <v>124</v>
      </c>
      <c r="BR19" s="265" t="s">
        <v>44</v>
      </c>
      <c r="BS19" s="265" t="s">
        <v>45</v>
      </c>
      <c r="BT19" s="265" t="s">
        <v>46</v>
      </c>
      <c r="BU19" s="265" t="s">
        <v>42</v>
      </c>
      <c r="BV19" s="265" t="s">
        <v>128</v>
      </c>
      <c r="BW19" s="265" t="s">
        <v>129</v>
      </c>
      <c r="BX19" s="265" t="s">
        <v>130</v>
      </c>
      <c r="BY19" s="265" t="s">
        <v>131</v>
      </c>
      <c r="BZ19" s="266" t="s">
        <v>138</v>
      </c>
      <c r="CA19" s="266" t="s">
        <v>131</v>
      </c>
      <c r="CB19" s="266" t="s">
        <v>41</v>
      </c>
      <c r="CD19" s="66"/>
      <c r="CE19" s="265" t="s">
        <v>43</v>
      </c>
      <c r="CF19" s="265" t="s">
        <v>122</v>
      </c>
      <c r="CG19" s="265" t="s">
        <v>124</v>
      </c>
      <c r="CH19" s="265" t="s">
        <v>44</v>
      </c>
      <c r="CI19" s="265" t="s">
        <v>45</v>
      </c>
      <c r="CJ19" s="265" t="s">
        <v>46</v>
      </c>
      <c r="CK19" s="265" t="s">
        <v>42</v>
      </c>
      <c r="CL19" s="265" t="s">
        <v>128</v>
      </c>
      <c r="CM19" s="265" t="s">
        <v>129</v>
      </c>
      <c r="CN19" s="265" t="s">
        <v>130</v>
      </c>
      <c r="CO19" s="265" t="s">
        <v>131</v>
      </c>
      <c r="CP19" s="266" t="s">
        <v>138</v>
      </c>
      <c r="CQ19" s="266" t="s">
        <v>131</v>
      </c>
      <c r="CR19" s="266" t="s">
        <v>41</v>
      </c>
    </row>
    <row r="20" spans="2:96" s="465" customFormat="1" ht="15.75" customHeight="1" x14ac:dyDescent="0.25">
      <c r="B20" s="606" t="s">
        <v>90</v>
      </c>
      <c r="C20" s="607">
        <v>674.94290000000001</v>
      </c>
      <c r="D20" s="607">
        <v>607.06399999999996</v>
      </c>
      <c r="E20" s="607">
        <v>524.61040000000003</v>
      </c>
      <c r="F20" s="607">
        <v>586.94309999999996</v>
      </c>
      <c r="G20" s="607">
        <v>664.10699999999997</v>
      </c>
      <c r="H20" s="607">
        <v>724.16560000000004</v>
      </c>
      <c r="I20" s="607">
        <v>774.84559999999999</v>
      </c>
      <c r="J20" s="607">
        <v>802.27650000000006</v>
      </c>
      <c r="K20" s="607">
        <v>975.99789999999996</v>
      </c>
      <c r="L20" s="607">
        <v>1332.845</v>
      </c>
      <c r="M20" s="607">
        <v>1793.5288</v>
      </c>
      <c r="N20" s="608">
        <v>659.90599999999995</v>
      </c>
      <c r="O20" s="608">
        <v>1243.8901000000001</v>
      </c>
      <c r="P20" s="609">
        <v>955.79849999999999</v>
      </c>
      <c r="R20" s="606" t="s">
        <v>90</v>
      </c>
      <c r="S20" s="896">
        <v>125.7801</v>
      </c>
      <c r="T20" s="896">
        <v>107.0103</v>
      </c>
      <c r="U20" s="896">
        <v>89.293700000000001</v>
      </c>
      <c r="V20" s="896">
        <v>87.398600000000002</v>
      </c>
      <c r="W20" s="896">
        <v>91.1511</v>
      </c>
      <c r="X20" s="896">
        <v>93.924400000000006</v>
      </c>
      <c r="Y20" s="896">
        <v>101.3998</v>
      </c>
      <c r="Z20" s="896">
        <v>104.2127</v>
      </c>
      <c r="AA20" s="896">
        <v>126.0146</v>
      </c>
      <c r="AB20" s="896">
        <v>173.0822</v>
      </c>
      <c r="AC20" s="896">
        <v>157.78829999999999</v>
      </c>
      <c r="AD20" s="897">
        <v>93.251999999999995</v>
      </c>
      <c r="AE20" s="897">
        <v>138.98490000000001</v>
      </c>
      <c r="AF20" s="898">
        <v>116.4239</v>
      </c>
      <c r="AH20" s="606" t="s">
        <v>90</v>
      </c>
      <c r="AI20" s="645">
        <v>44.004100000000001</v>
      </c>
      <c r="AJ20" s="645">
        <v>55.740699999999997</v>
      </c>
      <c r="AK20" s="645">
        <v>58.216099999999997</v>
      </c>
      <c r="AL20" s="645">
        <v>64.163300000000007</v>
      </c>
      <c r="AM20" s="645">
        <v>63.676000000000002</v>
      </c>
      <c r="AN20" s="645">
        <v>61.047899999999998</v>
      </c>
      <c r="AO20" s="645">
        <v>60.684800000000003</v>
      </c>
      <c r="AP20" s="645">
        <v>56.528399999999998</v>
      </c>
      <c r="AQ20" s="645">
        <v>62.381100000000004</v>
      </c>
      <c r="AR20" s="645">
        <v>78.277699999999996</v>
      </c>
      <c r="AS20" s="645">
        <v>92.854900000000001</v>
      </c>
      <c r="AT20" s="646">
        <v>61.7729</v>
      </c>
      <c r="AU20" s="646">
        <v>74.648600000000002</v>
      </c>
      <c r="AV20" s="640">
        <v>69.700299999999999</v>
      </c>
      <c r="AX20" s="606" t="s">
        <v>90</v>
      </c>
      <c r="AY20" s="645">
        <v>1.4349000000000001</v>
      </c>
      <c r="AZ20" s="645">
        <v>2.0489999999999999</v>
      </c>
      <c r="BA20" s="645">
        <v>2.4476</v>
      </c>
      <c r="BB20" s="645">
        <v>3.0903999999999998</v>
      </c>
      <c r="BC20" s="645">
        <v>3.3041999999999998</v>
      </c>
      <c r="BD20" s="645">
        <v>3.3681999999999999</v>
      </c>
      <c r="BE20" s="645">
        <v>3.7195</v>
      </c>
      <c r="BF20" s="645">
        <v>3.9300999999999999</v>
      </c>
      <c r="BG20" s="645">
        <v>4.7230999999999996</v>
      </c>
      <c r="BH20" s="645">
        <v>5.8159999999999998</v>
      </c>
      <c r="BI20" s="645">
        <v>7.3978999999999999</v>
      </c>
      <c r="BJ20" s="646">
        <v>3.2029000000000001</v>
      </c>
      <c r="BK20" s="646">
        <v>5.6363000000000003</v>
      </c>
      <c r="BL20" s="640">
        <v>4.4775999999999998</v>
      </c>
      <c r="BN20" s="606" t="s">
        <v>90</v>
      </c>
      <c r="BO20" s="645">
        <v>76.611500000000007</v>
      </c>
      <c r="BP20" s="645">
        <v>81.464699999999993</v>
      </c>
      <c r="BQ20" s="645">
        <v>84.843000000000004</v>
      </c>
      <c r="BR20" s="645">
        <v>87.213499999999996</v>
      </c>
      <c r="BS20" s="645">
        <v>87.697599999999994</v>
      </c>
      <c r="BT20" s="645">
        <v>88.018799999999999</v>
      </c>
      <c r="BU20" s="645">
        <v>89.785799999999995</v>
      </c>
      <c r="BV20" s="645">
        <v>91.293599999999998</v>
      </c>
      <c r="BW20" s="645">
        <v>93.038700000000006</v>
      </c>
      <c r="BX20" s="645">
        <v>94.587199999999996</v>
      </c>
      <c r="BY20" s="645">
        <v>93.750799999999998</v>
      </c>
      <c r="BZ20" s="646">
        <v>87.764099999999999</v>
      </c>
      <c r="CA20" s="646">
        <v>93.239000000000004</v>
      </c>
      <c r="CB20" s="640">
        <v>91.134900000000002</v>
      </c>
      <c r="CD20" s="606" t="s">
        <v>90</v>
      </c>
      <c r="CE20" s="645">
        <v>1.9952000000000001</v>
      </c>
      <c r="CF20" s="645">
        <v>1.9717</v>
      </c>
      <c r="CG20" s="645">
        <v>2.0762</v>
      </c>
      <c r="CH20" s="645">
        <v>2.2711999999999999</v>
      </c>
      <c r="CI20" s="645">
        <v>2.3833000000000002</v>
      </c>
      <c r="CJ20" s="645">
        <v>2.3102</v>
      </c>
      <c r="CK20" s="645">
        <v>2.4140000000000001</v>
      </c>
      <c r="CL20" s="645">
        <v>2.3913000000000002</v>
      </c>
      <c r="CM20" s="645">
        <v>2.5285000000000002</v>
      </c>
      <c r="CN20" s="645">
        <v>2.5038999999999998</v>
      </c>
      <c r="CO20" s="645">
        <v>1.9018999999999999</v>
      </c>
      <c r="CP20" s="646">
        <v>2.3161999999999998</v>
      </c>
      <c r="CQ20" s="646">
        <v>2.2361</v>
      </c>
      <c r="CR20" s="640">
        <v>2.2633999999999999</v>
      </c>
    </row>
    <row r="21" spans="2:96" s="465" customFormat="1" ht="15.75" customHeight="1" x14ac:dyDescent="0.25">
      <c r="B21" s="610" t="s">
        <v>239</v>
      </c>
      <c r="C21" s="611">
        <v>674.94290000000001</v>
      </c>
      <c r="D21" s="611">
        <v>607.05909999999994</v>
      </c>
      <c r="E21" s="611">
        <v>524.69740000000002</v>
      </c>
      <c r="F21" s="611">
        <v>587.39350000000002</v>
      </c>
      <c r="G21" s="611">
        <v>665.82830000000001</v>
      </c>
      <c r="H21" s="611">
        <v>725.97140000000002</v>
      </c>
      <c r="I21" s="611">
        <v>782.2124</v>
      </c>
      <c r="J21" s="611">
        <v>820.03610000000003</v>
      </c>
      <c r="K21" s="611">
        <v>989.51729999999998</v>
      </c>
      <c r="L21" s="611">
        <v>1347.4997000000001</v>
      </c>
      <c r="M21" s="611">
        <v>1811.6298999999999</v>
      </c>
      <c r="N21" s="612">
        <v>661.52380000000005</v>
      </c>
      <c r="O21" s="612">
        <v>1264.8451</v>
      </c>
      <c r="P21" s="613">
        <v>960.49680000000001</v>
      </c>
      <c r="R21" s="610" t="s">
        <v>239</v>
      </c>
      <c r="S21" s="899">
        <v>125.7801</v>
      </c>
      <c r="T21" s="899">
        <v>107.0316</v>
      </c>
      <c r="U21" s="899">
        <v>89.306399999999996</v>
      </c>
      <c r="V21" s="899">
        <v>87.485600000000005</v>
      </c>
      <c r="W21" s="899">
        <v>91.382599999999996</v>
      </c>
      <c r="X21" s="899">
        <v>94.168999999999997</v>
      </c>
      <c r="Y21" s="899">
        <v>102.50239999999999</v>
      </c>
      <c r="Z21" s="899">
        <v>106.4134</v>
      </c>
      <c r="AA21" s="899">
        <v>127.4705</v>
      </c>
      <c r="AB21" s="899">
        <v>173.77699999999999</v>
      </c>
      <c r="AC21" s="899">
        <v>158.88749999999999</v>
      </c>
      <c r="AD21" s="900">
        <v>93.569299999999998</v>
      </c>
      <c r="AE21" s="900">
        <v>140.34800000000001</v>
      </c>
      <c r="AF21" s="901">
        <v>116.7503</v>
      </c>
      <c r="AH21" s="610" t="s">
        <v>239</v>
      </c>
      <c r="AI21" s="633">
        <v>44.004100000000001</v>
      </c>
      <c r="AJ21" s="633">
        <v>55.786200000000001</v>
      </c>
      <c r="AK21" s="633">
        <v>58.290799999999997</v>
      </c>
      <c r="AL21" s="633">
        <v>64.376400000000004</v>
      </c>
      <c r="AM21" s="633">
        <v>64.11</v>
      </c>
      <c r="AN21" s="633">
        <v>61.550400000000003</v>
      </c>
      <c r="AO21" s="633">
        <v>61.605499999999999</v>
      </c>
      <c r="AP21" s="633">
        <v>57.938299999999998</v>
      </c>
      <c r="AQ21" s="633">
        <v>63.320300000000003</v>
      </c>
      <c r="AR21" s="633">
        <v>78.600300000000004</v>
      </c>
      <c r="AS21" s="633">
        <v>93.425399999999996</v>
      </c>
      <c r="AT21" s="641">
        <v>62.262999999999998</v>
      </c>
      <c r="AU21" s="641">
        <v>75.664900000000003</v>
      </c>
      <c r="AV21" s="634">
        <v>70.400099999999995</v>
      </c>
      <c r="AX21" s="610" t="s">
        <v>239</v>
      </c>
      <c r="AY21" s="633">
        <v>1.4349000000000001</v>
      </c>
      <c r="AZ21" s="633">
        <v>2.0512999999999999</v>
      </c>
      <c r="BA21" s="633">
        <v>2.4525000000000001</v>
      </c>
      <c r="BB21" s="633">
        <v>3.0956000000000001</v>
      </c>
      <c r="BC21" s="633">
        <v>3.3119999999999998</v>
      </c>
      <c r="BD21" s="633">
        <v>3.3624000000000001</v>
      </c>
      <c r="BE21" s="633">
        <v>3.7235</v>
      </c>
      <c r="BF21" s="633">
        <v>3.9571000000000001</v>
      </c>
      <c r="BG21" s="633">
        <v>4.7028999999999996</v>
      </c>
      <c r="BH21" s="633">
        <v>5.7770000000000001</v>
      </c>
      <c r="BI21" s="633">
        <v>7.4753999999999996</v>
      </c>
      <c r="BJ21" s="641">
        <v>3.2039</v>
      </c>
      <c r="BK21" s="641">
        <v>5.6631</v>
      </c>
      <c r="BL21" s="634">
        <v>4.4707999999999997</v>
      </c>
      <c r="BN21" s="610" t="s">
        <v>239</v>
      </c>
      <c r="BO21" s="633">
        <v>76.611500000000007</v>
      </c>
      <c r="BP21" s="633">
        <v>81.482100000000003</v>
      </c>
      <c r="BQ21" s="633">
        <v>84.870900000000006</v>
      </c>
      <c r="BR21" s="633">
        <v>87.207999999999998</v>
      </c>
      <c r="BS21" s="633">
        <v>87.658799999999999</v>
      </c>
      <c r="BT21" s="633">
        <v>87.912099999999995</v>
      </c>
      <c r="BU21" s="633">
        <v>89.697900000000004</v>
      </c>
      <c r="BV21" s="633">
        <v>91.180400000000006</v>
      </c>
      <c r="BW21" s="633">
        <v>92.895600000000002</v>
      </c>
      <c r="BX21" s="633">
        <v>94.435000000000002</v>
      </c>
      <c r="BY21" s="633">
        <v>93.833299999999994</v>
      </c>
      <c r="BZ21" s="641">
        <v>87.697500000000005</v>
      </c>
      <c r="CA21" s="641">
        <v>93.181100000000001</v>
      </c>
      <c r="CB21" s="634">
        <v>91.026899999999998</v>
      </c>
      <c r="CD21" s="610" t="s">
        <v>239</v>
      </c>
      <c r="CE21" s="633">
        <v>1.9952000000000001</v>
      </c>
      <c r="CF21" s="633">
        <v>1.9721</v>
      </c>
      <c r="CG21" s="633">
        <v>2.0758999999999999</v>
      </c>
      <c r="CH21" s="633">
        <v>2.2706</v>
      </c>
      <c r="CI21" s="633">
        <v>2.3828999999999998</v>
      </c>
      <c r="CJ21" s="633">
        <v>2.3105000000000002</v>
      </c>
      <c r="CK21" s="633">
        <v>2.4222000000000001</v>
      </c>
      <c r="CL21" s="633">
        <v>2.3881000000000001</v>
      </c>
      <c r="CM21" s="633">
        <v>2.5133999999999999</v>
      </c>
      <c r="CN21" s="633">
        <v>2.4923000000000002</v>
      </c>
      <c r="CO21" s="633">
        <v>1.8902000000000001</v>
      </c>
      <c r="CP21" s="641">
        <v>2.3178000000000001</v>
      </c>
      <c r="CQ21" s="641">
        <v>2.2189999999999999</v>
      </c>
      <c r="CR21" s="634">
        <v>2.2532999999999999</v>
      </c>
    </row>
    <row r="22" spans="2:96" s="465" customFormat="1" ht="15.75" customHeight="1" x14ac:dyDescent="0.25">
      <c r="B22" s="614" t="s">
        <v>501</v>
      </c>
      <c r="C22" s="615"/>
      <c r="D22" s="615"/>
      <c r="E22" s="615"/>
      <c r="F22" s="615"/>
      <c r="G22" s="615"/>
      <c r="H22" s="615"/>
      <c r="I22" s="615"/>
      <c r="J22" s="615"/>
      <c r="K22" s="615"/>
      <c r="L22" s="615"/>
      <c r="M22" s="615"/>
      <c r="N22" s="616"/>
      <c r="O22" s="616"/>
      <c r="P22" s="617"/>
      <c r="R22" s="614" t="s">
        <v>501</v>
      </c>
      <c r="S22" s="902"/>
      <c r="T22" s="902"/>
      <c r="U22" s="902"/>
      <c r="V22" s="902"/>
      <c r="W22" s="902"/>
      <c r="X22" s="902"/>
      <c r="Y22" s="902"/>
      <c r="Z22" s="902"/>
      <c r="AA22" s="902"/>
      <c r="AB22" s="902"/>
      <c r="AC22" s="902"/>
      <c r="AD22" s="903"/>
      <c r="AE22" s="903"/>
      <c r="AF22" s="904"/>
      <c r="AH22" s="614" t="s">
        <v>501</v>
      </c>
      <c r="AI22" s="635"/>
      <c r="AJ22" s="635"/>
      <c r="AK22" s="635"/>
      <c r="AL22" s="635"/>
      <c r="AM22" s="635"/>
      <c r="AN22" s="635"/>
      <c r="AO22" s="635"/>
      <c r="AP22" s="635"/>
      <c r="AQ22" s="635"/>
      <c r="AR22" s="635"/>
      <c r="AS22" s="635"/>
      <c r="AT22" s="642"/>
      <c r="AU22" s="642"/>
      <c r="AV22" s="636"/>
      <c r="AX22" s="614" t="s">
        <v>501</v>
      </c>
      <c r="AY22" s="635"/>
      <c r="AZ22" s="635"/>
      <c r="BA22" s="635"/>
      <c r="BB22" s="635"/>
      <c r="BC22" s="635"/>
      <c r="BD22" s="635"/>
      <c r="BE22" s="635"/>
      <c r="BF22" s="635"/>
      <c r="BG22" s="635"/>
      <c r="BH22" s="635"/>
      <c r="BI22" s="635"/>
      <c r="BJ22" s="642"/>
      <c r="BK22" s="642"/>
      <c r="BL22" s="636"/>
      <c r="BN22" s="614" t="s">
        <v>501</v>
      </c>
      <c r="BO22" s="635"/>
      <c r="BP22" s="635"/>
      <c r="BQ22" s="635"/>
      <c r="BR22" s="635"/>
      <c r="BS22" s="635"/>
      <c r="BT22" s="635"/>
      <c r="BU22" s="635"/>
      <c r="BV22" s="635"/>
      <c r="BW22" s="635"/>
      <c r="BX22" s="635"/>
      <c r="BY22" s="635"/>
      <c r="BZ22" s="642"/>
      <c r="CA22" s="642"/>
      <c r="CB22" s="636"/>
      <c r="CD22" s="614" t="s">
        <v>501</v>
      </c>
      <c r="CE22" s="635"/>
      <c r="CF22" s="635"/>
      <c r="CG22" s="635"/>
      <c r="CH22" s="635"/>
      <c r="CI22" s="635"/>
      <c r="CJ22" s="635"/>
      <c r="CK22" s="635"/>
      <c r="CL22" s="635"/>
      <c r="CM22" s="635"/>
      <c r="CN22" s="635"/>
      <c r="CO22" s="635"/>
      <c r="CP22" s="642"/>
      <c r="CQ22" s="642"/>
      <c r="CR22" s="636"/>
    </row>
    <row r="23" spans="2:96" s="571" customFormat="1" ht="15.75" customHeight="1" x14ac:dyDescent="0.25">
      <c r="B23" s="618" t="s">
        <v>766</v>
      </c>
      <c r="C23" s="619">
        <v>1077.5975000000001</v>
      </c>
      <c r="D23" s="619">
        <v>1071.3667</v>
      </c>
      <c r="E23" s="619">
        <v>947.25689999999997</v>
      </c>
      <c r="F23" s="619">
        <v>803.16570000000002</v>
      </c>
      <c r="G23" s="619">
        <v>882.46810000000005</v>
      </c>
      <c r="H23" s="619">
        <v>902.87900000000002</v>
      </c>
      <c r="I23" s="619">
        <v>878.93309999999997</v>
      </c>
      <c r="J23" s="619">
        <v>794.85810000000004</v>
      </c>
      <c r="K23" s="619">
        <v>906.54079999999999</v>
      </c>
      <c r="L23" s="619">
        <v>1016.3006</v>
      </c>
      <c r="M23" s="619">
        <v>854.44029999999998</v>
      </c>
      <c r="N23" s="620">
        <v>863.67989999999998</v>
      </c>
      <c r="O23" s="620">
        <v>866.75930000000005</v>
      </c>
      <c r="P23" s="621">
        <v>864.96310000000005</v>
      </c>
      <c r="R23" s="618" t="s">
        <v>766</v>
      </c>
      <c r="S23" s="905">
        <v>223.29669999999999</v>
      </c>
      <c r="T23" s="905">
        <v>169.60830000000001</v>
      </c>
      <c r="U23" s="905">
        <v>150.71860000000001</v>
      </c>
      <c r="V23" s="905">
        <v>117.55889999999999</v>
      </c>
      <c r="W23" s="905">
        <v>117.3644</v>
      </c>
      <c r="X23" s="905">
        <v>113.23480000000001</v>
      </c>
      <c r="Y23" s="905">
        <v>116.7286</v>
      </c>
      <c r="Z23" s="905">
        <v>98.935000000000002</v>
      </c>
      <c r="AA23" s="905">
        <v>100.1925</v>
      </c>
      <c r="AB23" s="905">
        <v>141.72620000000001</v>
      </c>
      <c r="AC23" s="905">
        <v>111.1581</v>
      </c>
      <c r="AD23" s="906">
        <v>119.96559999999999</v>
      </c>
      <c r="AE23" s="906">
        <v>107.0094</v>
      </c>
      <c r="AF23" s="907">
        <v>114.56659999999999</v>
      </c>
      <c r="AH23" s="618" t="s">
        <v>766</v>
      </c>
      <c r="AI23" s="637">
        <v>46.332999999999998</v>
      </c>
      <c r="AJ23" s="637">
        <v>66.343999999999994</v>
      </c>
      <c r="AK23" s="637">
        <v>73.290800000000004</v>
      </c>
      <c r="AL23" s="637">
        <v>76.449399999999997</v>
      </c>
      <c r="AM23" s="637">
        <v>76.488500000000002</v>
      </c>
      <c r="AN23" s="637">
        <v>72.791200000000003</v>
      </c>
      <c r="AO23" s="637">
        <v>68.240499999999997</v>
      </c>
      <c r="AP23" s="637">
        <v>56.960999999999999</v>
      </c>
      <c r="AQ23" s="637">
        <v>65.916700000000006</v>
      </c>
      <c r="AR23" s="637">
        <v>62.0304</v>
      </c>
      <c r="AS23" s="637">
        <v>57.3934</v>
      </c>
      <c r="AT23" s="643">
        <v>73.0364</v>
      </c>
      <c r="AU23" s="643">
        <v>60.1004</v>
      </c>
      <c r="AV23" s="638">
        <v>67.013300000000001</v>
      </c>
      <c r="AX23" s="618" t="s">
        <v>766</v>
      </c>
      <c r="AY23" s="637">
        <v>1.3472999999999999</v>
      </c>
      <c r="AZ23" s="637">
        <v>2.2349000000000001</v>
      </c>
      <c r="BA23" s="637">
        <v>2.8815</v>
      </c>
      <c r="BB23" s="637">
        <v>3.3950999999999998</v>
      </c>
      <c r="BC23" s="637">
        <v>3.7423999999999999</v>
      </c>
      <c r="BD23" s="637">
        <v>3.3256000000000001</v>
      </c>
      <c r="BE23" s="637">
        <v>3.5788000000000002</v>
      </c>
      <c r="BF23" s="637">
        <v>3.7439</v>
      </c>
      <c r="BG23" s="637">
        <v>4.6528999999999998</v>
      </c>
      <c r="BH23" s="637">
        <v>3.8483000000000001</v>
      </c>
      <c r="BI23" s="637">
        <v>3.6145</v>
      </c>
      <c r="BJ23" s="643">
        <v>3.4015</v>
      </c>
      <c r="BK23" s="643">
        <v>3.9413</v>
      </c>
      <c r="BL23" s="638">
        <v>3.6078000000000001</v>
      </c>
      <c r="BN23" s="618" t="s">
        <v>766</v>
      </c>
      <c r="BO23" s="637">
        <v>74.091499999999996</v>
      </c>
      <c r="BP23" s="637">
        <v>79.201800000000006</v>
      </c>
      <c r="BQ23" s="637">
        <v>84.502399999999994</v>
      </c>
      <c r="BR23" s="637">
        <v>86.733599999999996</v>
      </c>
      <c r="BS23" s="637">
        <v>87.748699999999999</v>
      </c>
      <c r="BT23" s="637">
        <v>85.421099999999996</v>
      </c>
      <c r="BU23" s="637">
        <v>88.086200000000005</v>
      </c>
      <c r="BV23" s="637">
        <v>90.22</v>
      </c>
      <c r="BW23" s="637">
        <v>91.487899999999996</v>
      </c>
      <c r="BX23" s="637">
        <v>90.921199999999999</v>
      </c>
      <c r="BY23" s="637">
        <v>90.107799999999997</v>
      </c>
      <c r="BZ23" s="643">
        <v>86.775199999999998</v>
      </c>
      <c r="CA23" s="643">
        <v>90.595100000000002</v>
      </c>
      <c r="CB23" s="638">
        <v>88.553799999999995</v>
      </c>
      <c r="CD23" s="618" t="s">
        <v>766</v>
      </c>
      <c r="CE23" s="637">
        <v>2.3776999999999999</v>
      </c>
      <c r="CF23" s="637">
        <v>2.2433000000000001</v>
      </c>
      <c r="CG23" s="637">
        <v>2.2530000000000001</v>
      </c>
      <c r="CH23" s="637">
        <v>2.3944999999999999</v>
      </c>
      <c r="CI23" s="637">
        <v>2.3643000000000001</v>
      </c>
      <c r="CJ23" s="637">
        <v>2.0646</v>
      </c>
      <c r="CK23" s="637">
        <v>2.3944000000000001</v>
      </c>
      <c r="CL23" s="637">
        <v>2.2233000000000001</v>
      </c>
      <c r="CM23" s="637">
        <v>2.1562999999999999</v>
      </c>
      <c r="CN23" s="637">
        <v>2.4969999999999999</v>
      </c>
      <c r="CO23" s="637">
        <v>2.4958</v>
      </c>
      <c r="CP23" s="643">
        <v>2.3355999999999999</v>
      </c>
      <c r="CQ23" s="643">
        <v>2.3271999999999999</v>
      </c>
      <c r="CR23" s="638">
        <v>2.3321000000000001</v>
      </c>
    </row>
    <row r="24" spans="2:96" s="465" customFormat="1" ht="15.75" customHeight="1" x14ac:dyDescent="0.25">
      <c r="B24" s="622" t="s">
        <v>767</v>
      </c>
      <c r="C24" s="623">
        <v>577.30089999999996</v>
      </c>
      <c r="D24" s="623">
        <v>621.3673</v>
      </c>
      <c r="E24" s="623">
        <v>538.03880000000004</v>
      </c>
      <c r="F24" s="623">
        <v>617.30849999999998</v>
      </c>
      <c r="G24" s="623">
        <v>623.23320000000001</v>
      </c>
      <c r="H24" s="623">
        <v>900.03120000000001</v>
      </c>
      <c r="I24" s="623">
        <v>773.98710000000005</v>
      </c>
      <c r="J24" s="623">
        <v>939.16629999999998</v>
      </c>
      <c r="K24" s="623">
        <v>1327.1559999999999</v>
      </c>
      <c r="L24" s="623" t="s">
        <v>102</v>
      </c>
      <c r="M24" s="623">
        <v>768.72919999999999</v>
      </c>
      <c r="N24" s="624">
        <v>648.10429999999997</v>
      </c>
      <c r="O24" s="624">
        <v>1037.4239</v>
      </c>
      <c r="P24" s="609">
        <v>750.76930000000004</v>
      </c>
      <c r="R24" s="622" t="s">
        <v>767</v>
      </c>
      <c r="S24" s="908">
        <v>111.42570000000001</v>
      </c>
      <c r="T24" s="908">
        <v>120.29219999999999</v>
      </c>
      <c r="U24" s="908">
        <v>84.811899999999994</v>
      </c>
      <c r="V24" s="908">
        <v>89.723799999999997</v>
      </c>
      <c r="W24" s="908">
        <v>91.954999999999998</v>
      </c>
      <c r="X24" s="908">
        <v>105.19499999999999</v>
      </c>
      <c r="Y24" s="908">
        <v>102.054</v>
      </c>
      <c r="Z24" s="908">
        <v>106.3836</v>
      </c>
      <c r="AA24" s="908">
        <v>164.9205</v>
      </c>
      <c r="AB24" s="908" t="s">
        <v>102</v>
      </c>
      <c r="AC24" s="908">
        <v>108.3433</v>
      </c>
      <c r="AD24" s="909">
        <v>94.325800000000001</v>
      </c>
      <c r="AE24" s="909">
        <v>131.57570000000001</v>
      </c>
      <c r="AF24" s="898">
        <v>104.14870000000001</v>
      </c>
      <c r="AH24" s="622" t="s">
        <v>767</v>
      </c>
      <c r="AI24" s="639">
        <v>43.328099999999999</v>
      </c>
      <c r="AJ24" s="639">
        <v>62.273499999999999</v>
      </c>
      <c r="AK24" s="639">
        <v>65.831500000000005</v>
      </c>
      <c r="AL24" s="639">
        <v>73.878600000000006</v>
      </c>
      <c r="AM24" s="639">
        <v>65.508099999999999</v>
      </c>
      <c r="AN24" s="639">
        <v>70.913899999999998</v>
      </c>
      <c r="AO24" s="639">
        <v>62.5642</v>
      </c>
      <c r="AP24" s="639">
        <v>71.031700000000001</v>
      </c>
      <c r="AQ24" s="639">
        <v>84.821799999999996</v>
      </c>
      <c r="AR24" s="639" t="s">
        <v>102</v>
      </c>
      <c r="AS24" s="639">
        <v>58.009099999999997</v>
      </c>
      <c r="AT24" s="644">
        <v>67.675899999999999</v>
      </c>
      <c r="AU24" s="644">
        <v>72.8215</v>
      </c>
      <c r="AV24" s="640">
        <v>69.464399999999998</v>
      </c>
      <c r="AX24" s="622" t="s">
        <v>767</v>
      </c>
      <c r="AY24" s="639">
        <v>1.5132000000000001</v>
      </c>
      <c r="AZ24" s="639">
        <v>2.2850000000000001</v>
      </c>
      <c r="BA24" s="639">
        <v>2.6987000000000001</v>
      </c>
      <c r="BB24" s="639">
        <v>3.2734999999999999</v>
      </c>
      <c r="BC24" s="639">
        <v>3.0186999999999999</v>
      </c>
      <c r="BD24" s="639">
        <v>4.0067000000000004</v>
      </c>
      <c r="BE24" s="639">
        <v>3.8010999999999999</v>
      </c>
      <c r="BF24" s="639">
        <v>4.7359999999999998</v>
      </c>
      <c r="BG24" s="639">
        <v>6.2084000000000001</v>
      </c>
      <c r="BH24" s="639" t="s">
        <v>102</v>
      </c>
      <c r="BI24" s="639">
        <v>3.2766000000000002</v>
      </c>
      <c r="BJ24" s="644">
        <v>3.1448999999999998</v>
      </c>
      <c r="BK24" s="644">
        <v>4.7507999999999999</v>
      </c>
      <c r="BL24" s="640">
        <v>3.5867</v>
      </c>
      <c r="BN24" s="622" t="s">
        <v>767</v>
      </c>
      <c r="BO24" s="639">
        <v>78.963200000000001</v>
      </c>
      <c r="BP24" s="639">
        <v>83.614599999999996</v>
      </c>
      <c r="BQ24" s="639">
        <v>84.687600000000003</v>
      </c>
      <c r="BR24" s="639">
        <v>86.659000000000006</v>
      </c>
      <c r="BS24" s="639">
        <v>86.308000000000007</v>
      </c>
      <c r="BT24" s="639">
        <v>88.755300000000005</v>
      </c>
      <c r="BU24" s="639">
        <v>90.2226</v>
      </c>
      <c r="BV24" s="639">
        <v>91.477199999999996</v>
      </c>
      <c r="BW24" s="639">
        <v>94.556799999999996</v>
      </c>
      <c r="BX24" s="639" t="s">
        <v>102</v>
      </c>
      <c r="BY24" s="639">
        <v>88.546999999999997</v>
      </c>
      <c r="BZ24" s="644">
        <v>86.829499999999996</v>
      </c>
      <c r="CA24" s="644">
        <v>91.869200000000006</v>
      </c>
      <c r="CB24" s="640">
        <v>88.581199999999995</v>
      </c>
      <c r="CD24" s="622" t="s">
        <v>767</v>
      </c>
      <c r="CE24" s="639">
        <v>1.7687999999999999</v>
      </c>
      <c r="CF24" s="639">
        <v>1.8988</v>
      </c>
      <c r="CG24" s="639">
        <v>1.9</v>
      </c>
      <c r="CH24" s="639">
        <v>1.9656</v>
      </c>
      <c r="CI24" s="639">
        <v>2.2168000000000001</v>
      </c>
      <c r="CJ24" s="639">
        <v>2.1221000000000001</v>
      </c>
      <c r="CK24" s="639">
        <v>1.9964</v>
      </c>
      <c r="CL24" s="639">
        <v>1.8811</v>
      </c>
      <c r="CM24" s="639">
        <v>2.0724</v>
      </c>
      <c r="CN24" s="639" t="s">
        <v>102</v>
      </c>
      <c r="CO24" s="639">
        <v>2.9136000000000002</v>
      </c>
      <c r="CP24" s="644">
        <v>2.0013000000000001</v>
      </c>
      <c r="CQ24" s="644">
        <v>2.27</v>
      </c>
      <c r="CR24" s="640">
        <v>2.0992000000000002</v>
      </c>
    </row>
    <row r="25" spans="2:96" s="571" customFormat="1" ht="15.75" customHeight="1" x14ac:dyDescent="0.25">
      <c r="B25" s="618" t="s">
        <v>51</v>
      </c>
      <c r="C25" s="619">
        <v>4160.0370999999996</v>
      </c>
      <c r="D25" s="619">
        <v>751.05849999999998</v>
      </c>
      <c r="E25" s="619">
        <v>698.17370000000005</v>
      </c>
      <c r="F25" s="619">
        <v>605.90719999999999</v>
      </c>
      <c r="G25" s="619">
        <v>719.80330000000004</v>
      </c>
      <c r="H25" s="619">
        <v>741.04759999999999</v>
      </c>
      <c r="I25" s="619">
        <v>822.70759999999996</v>
      </c>
      <c r="J25" s="619">
        <v>888.96119999999996</v>
      </c>
      <c r="K25" s="619">
        <v>1256.4912999999999</v>
      </c>
      <c r="L25" s="619">
        <v>900.57380000000001</v>
      </c>
      <c r="M25" s="619">
        <v>824.8442</v>
      </c>
      <c r="N25" s="620">
        <v>719.43730000000005</v>
      </c>
      <c r="O25" s="620">
        <v>927.28970000000004</v>
      </c>
      <c r="P25" s="621">
        <v>789.82029999999997</v>
      </c>
      <c r="R25" s="618" t="s">
        <v>51</v>
      </c>
      <c r="S25" s="905">
        <v>379.77929999999998</v>
      </c>
      <c r="T25" s="905">
        <v>170.0196</v>
      </c>
      <c r="U25" s="905">
        <v>85.881799999999998</v>
      </c>
      <c r="V25" s="905">
        <v>88.375799999999998</v>
      </c>
      <c r="W25" s="905">
        <v>95.803299999999993</v>
      </c>
      <c r="X25" s="905">
        <v>91.174899999999994</v>
      </c>
      <c r="Y25" s="905">
        <v>109.6575</v>
      </c>
      <c r="Z25" s="905">
        <v>118.67400000000001</v>
      </c>
      <c r="AA25" s="905">
        <v>153.9246</v>
      </c>
      <c r="AB25" s="905">
        <v>120.1692</v>
      </c>
      <c r="AC25" s="905">
        <v>89.469800000000006</v>
      </c>
      <c r="AD25" s="906">
        <v>96.5291</v>
      </c>
      <c r="AE25" s="906">
        <v>115.1598</v>
      </c>
      <c r="AF25" s="907">
        <v>102.8378</v>
      </c>
      <c r="AH25" s="618" t="s">
        <v>51</v>
      </c>
      <c r="AI25" s="637">
        <v>78.395700000000005</v>
      </c>
      <c r="AJ25" s="637">
        <v>61.904800000000002</v>
      </c>
      <c r="AK25" s="637">
        <v>67.889700000000005</v>
      </c>
      <c r="AL25" s="637">
        <v>67.347200000000001</v>
      </c>
      <c r="AM25" s="637">
        <v>71.649699999999996</v>
      </c>
      <c r="AN25" s="637">
        <v>67.899799999999999</v>
      </c>
      <c r="AO25" s="637">
        <v>70.578999999999994</v>
      </c>
      <c r="AP25" s="637">
        <v>72.284099999999995</v>
      </c>
      <c r="AQ25" s="637">
        <v>82.137600000000006</v>
      </c>
      <c r="AR25" s="637">
        <v>64.473200000000006</v>
      </c>
      <c r="AS25" s="637">
        <v>60.646500000000003</v>
      </c>
      <c r="AT25" s="643">
        <v>69.407200000000003</v>
      </c>
      <c r="AU25" s="643">
        <v>69.057000000000002</v>
      </c>
      <c r="AV25" s="638">
        <v>69.267600000000002</v>
      </c>
      <c r="AX25" s="618" t="s">
        <v>51</v>
      </c>
      <c r="AY25" s="637">
        <v>2.3752</v>
      </c>
      <c r="AZ25" s="637">
        <v>1.8669</v>
      </c>
      <c r="BA25" s="637">
        <v>2.5009999999999999</v>
      </c>
      <c r="BB25" s="637">
        <v>2.9201999999999999</v>
      </c>
      <c r="BC25" s="637">
        <v>3.1850000000000001</v>
      </c>
      <c r="BD25" s="637">
        <v>3.2313999999999998</v>
      </c>
      <c r="BE25" s="637">
        <v>3.4657</v>
      </c>
      <c r="BF25" s="637">
        <v>4.6346999999999996</v>
      </c>
      <c r="BG25" s="637">
        <v>6.4611999999999998</v>
      </c>
      <c r="BH25" s="637">
        <v>4.141</v>
      </c>
      <c r="BI25" s="637">
        <v>4.4112</v>
      </c>
      <c r="BJ25" s="643">
        <v>3.1797</v>
      </c>
      <c r="BK25" s="643">
        <v>4.7637</v>
      </c>
      <c r="BL25" s="638">
        <v>3.6640000000000001</v>
      </c>
      <c r="BN25" s="618" t="s">
        <v>51</v>
      </c>
      <c r="BO25" s="637">
        <v>71.764899999999997</v>
      </c>
      <c r="BP25" s="637">
        <v>79.819699999999997</v>
      </c>
      <c r="BQ25" s="637">
        <v>79.335599999999999</v>
      </c>
      <c r="BR25" s="637">
        <v>85.045000000000002</v>
      </c>
      <c r="BS25" s="637">
        <v>84.712299999999999</v>
      </c>
      <c r="BT25" s="637">
        <v>85.256799999999998</v>
      </c>
      <c r="BU25" s="637">
        <v>86.739900000000006</v>
      </c>
      <c r="BV25" s="637">
        <v>91.644900000000007</v>
      </c>
      <c r="BW25" s="637">
        <v>94.604799999999997</v>
      </c>
      <c r="BX25" s="637">
        <v>91.389399999999995</v>
      </c>
      <c r="BY25" s="637">
        <v>91.685100000000006</v>
      </c>
      <c r="BZ25" s="643">
        <v>85.377300000000005</v>
      </c>
      <c r="CA25" s="643">
        <v>92.136899999999997</v>
      </c>
      <c r="CB25" s="638">
        <v>88.072900000000004</v>
      </c>
      <c r="CD25" s="618" t="s">
        <v>51</v>
      </c>
      <c r="CE25" s="637">
        <v>2.4807000000000001</v>
      </c>
      <c r="CF25" s="637">
        <v>1.6715</v>
      </c>
      <c r="CG25" s="637">
        <v>2.1909999999999998</v>
      </c>
      <c r="CH25" s="637">
        <v>2.2970999999999999</v>
      </c>
      <c r="CI25" s="637">
        <v>2.5644</v>
      </c>
      <c r="CJ25" s="637">
        <v>2.2298</v>
      </c>
      <c r="CK25" s="637">
        <v>2.4018999999999999</v>
      </c>
      <c r="CL25" s="637">
        <v>2.2164999999999999</v>
      </c>
      <c r="CM25" s="637">
        <v>2.4453</v>
      </c>
      <c r="CN25" s="637">
        <v>1.6355</v>
      </c>
      <c r="CO25" s="637">
        <v>1.4228000000000001</v>
      </c>
      <c r="CP25" s="643">
        <v>2.3740000000000001</v>
      </c>
      <c r="CQ25" s="643">
        <v>1.9554</v>
      </c>
      <c r="CR25" s="638">
        <v>2.2075999999999998</v>
      </c>
    </row>
    <row r="26" spans="2:96" s="465" customFormat="1" ht="15.75" customHeight="1" x14ac:dyDescent="0.25">
      <c r="B26" s="622" t="s">
        <v>768</v>
      </c>
      <c r="C26" s="623">
        <v>259.15010000000001</v>
      </c>
      <c r="D26" s="623">
        <v>352.06479999999999</v>
      </c>
      <c r="E26" s="623">
        <v>384.47539999999998</v>
      </c>
      <c r="F26" s="623">
        <v>477.9504</v>
      </c>
      <c r="G26" s="623">
        <v>534.37419999999997</v>
      </c>
      <c r="H26" s="623">
        <v>670.90030000000002</v>
      </c>
      <c r="I26" s="623">
        <v>900.87300000000005</v>
      </c>
      <c r="J26" s="623">
        <v>768.76059999999995</v>
      </c>
      <c r="K26" s="623">
        <v>1252.3712</v>
      </c>
      <c r="L26" s="623">
        <v>1551.6463000000001</v>
      </c>
      <c r="M26" s="623">
        <v>1072.8407</v>
      </c>
      <c r="N26" s="624">
        <v>572.49490000000003</v>
      </c>
      <c r="O26" s="624">
        <v>1063.8803</v>
      </c>
      <c r="P26" s="609">
        <v>745.5104</v>
      </c>
      <c r="R26" s="622" t="s">
        <v>768</v>
      </c>
      <c r="S26" s="908">
        <v>72.072000000000003</v>
      </c>
      <c r="T26" s="908">
        <v>57.093600000000002</v>
      </c>
      <c r="U26" s="908">
        <v>63.416800000000002</v>
      </c>
      <c r="V26" s="908">
        <v>74.861199999999997</v>
      </c>
      <c r="W26" s="908">
        <v>66.267899999999997</v>
      </c>
      <c r="X26" s="908">
        <v>76.496200000000002</v>
      </c>
      <c r="Y26" s="908">
        <v>108.9727</v>
      </c>
      <c r="Z26" s="908">
        <v>92.780600000000007</v>
      </c>
      <c r="AA26" s="908">
        <v>137.83099999999999</v>
      </c>
      <c r="AB26" s="908">
        <v>232.1337</v>
      </c>
      <c r="AC26" s="908">
        <v>158.40029999999999</v>
      </c>
      <c r="AD26" s="909">
        <v>78.153300000000002</v>
      </c>
      <c r="AE26" s="909">
        <v>135.4837</v>
      </c>
      <c r="AF26" s="898">
        <v>98.339200000000005</v>
      </c>
      <c r="AH26" s="622" t="s">
        <v>768</v>
      </c>
      <c r="AI26" s="639">
        <v>20.206900000000001</v>
      </c>
      <c r="AJ26" s="639">
        <v>35.327599999999997</v>
      </c>
      <c r="AK26" s="639">
        <v>45.587499999999999</v>
      </c>
      <c r="AL26" s="639">
        <v>54.948900000000002</v>
      </c>
      <c r="AM26" s="639">
        <v>54.374099999999999</v>
      </c>
      <c r="AN26" s="639">
        <v>60.833500000000001</v>
      </c>
      <c r="AO26" s="639">
        <v>73.259699999999995</v>
      </c>
      <c r="AP26" s="639">
        <v>52.704000000000001</v>
      </c>
      <c r="AQ26" s="639">
        <v>77.170100000000005</v>
      </c>
      <c r="AR26" s="639">
        <v>101.66589999999999</v>
      </c>
      <c r="AS26" s="639">
        <v>69.903599999999997</v>
      </c>
      <c r="AT26" s="644">
        <v>58.393799999999999</v>
      </c>
      <c r="AU26" s="644">
        <v>69.215900000000005</v>
      </c>
      <c r="AV26" s="640">
        <v>63.372399999999999</v>
      </c>
      <c r="AX26" s="622" t="s">
        <v>768</v>
      </c>
      <c r="AY26" s="639">
        <v>0.80430000000000001</v>
      </c>
      <c r="AZ26" s="639">
        <v>1.6759999999999999</v>
      </c>
      <c r="BA26" s="639">
        <v>2.4394</v>
      </c>
      <c r="BB26" s="639">
        <v>3.1261999999999999</v>
      </c>
      <c r="BC26" s="639">
        <v>2.9598</v>
      </c>
      <c r="BD26" s="639">
        <v>3.7221000000000002</v>
      </c>
      <c r="BE26" s="639">
        <v>4.3380999999999998</v>
      </c>
      <c r="BF26" s="639">
        <v>3.9386000000000001</v>
      </c>
      <c r="BG26" s="639">
        <v>5.4641999999999999</v>
      </c>
      <c r="BH26" s="639">
        <v>4.5193000000000003</v>
      </c>
      <c r="BI26" s="639">
        <v>4.3628999999999998</v>
      </c>
      <c r="BJ26" s="644">
        <v>3.3189000000000002</v>
      </c>
      <c r="BK26" s="644">
        <v>4.6089000000000002</v>
      </c>
      <c r="BL26" s="640">
        <v>3.8620000000000001</v>
      </c>
      <c r="BN26" s="622" t="s">
        <v>768</v>
      </c>
      <c r="BO26" s="639">
        <v>80.114800000000002</v>
      </c>
      <c r="BP26" s="639">
        <v>83.979600000000005</v>
      </c>
      <c r="BQ26" s="639">
        <v>87.889600000000002</v>
      </c>
      <c r="BR26" s="639">
        <v>89.698499999999996</v>
      </c>
      <c r="BS26" s="639">
        <v>86.969099999999997</v>
      </c>
      <c r="BT26" s="639">
        <v>88.912899999999993</v>
      </c>
      <c r="BU26" s="639">
        <v>89.958299999999994</v>
      </c>
      <c r="BV26" s="639">
        <v>91.5184</v>
      </c>
      <c r="BW26" s="639">
        <v>92.079099999999997</v>
      </c>
      <c r="BX26" s="639">
        <v>89.062100000000001</v>
      </c>
      <c r="BY26" s="639">
        <v>91.782300000000006</v>
      </c>
      <c r="BZ26" s="644">
        <v>88.886399999999995</v>
      </c>
      <c r="CA26" s="644">
        <v>91.605900000000005</v>
      </c>
      <c r="CB26" s="640">
        <v>90.137500000000003</v>
      </c>
      <c r="CD26" s="622" t="s">
        <v>768</v>
      </c>
      <c r="CE26" s="639">
        <v>1.8823000000000001</v>
      </c>
      <c r="CF26" s="639">
        <v>1.8841000000000001</v>
      </c>
      <c r="CG26" s="639">
        <v>1.9553</v>
      </c>
      <c r="CH26" s="639">
        <v>2.27</v>
      </c>
      <c r="CI26" s="639">
        <v>2.2339000000000002</v>
      </c>
      <c r="CJ26" s="639">
        <v>2.3050999999999999</v>
      </c>
      <c r="CK26" s="639">
        <v>2.3363</v>
      </c>
      <c r="CL26" s="639">
        <v>2.2464</v>
      </c>
      <c r="CM26" s="639">
        <v>2.2324000000000002</v>
      </c>
      <c r="CN26" s="639">
        <v>3.1410999999999998</v>
      </c>
      <c r="CO26" s="639">
        <v>3.2332999999999998</v>
      </c>
      <c r="CP26" s="644">
        <v>2.2597</v>
      </c>
      <c r="CQ26" s="644">
        <v>2.6135999999999999</v>
      </c>
      <c r="CR26" s="640">
        <v>2.4375</v>
      </c>
    </row>
    <row r="27" spans="2:96" s="571" customFormat="1" ht="15.75" customHeight="1" x14ac:dyDescent="0.25">
      <c r="B27" s="618" t="s">
        <v>54</v>
      </c>
      <c r="C27" s="619">
        <v>1586.3777</v>
      </c>
      <c r="D27" s="619">
        <v>1407.9151999999999</v>
      </c>
      <c r="E27" s="619">
        <v>1011.1372</v>
      </c>
      <c r="F27" s="619">
        <v>801.67880000000002</v>
      </c>
      <c r="G27" s="619">
        <v>864.9941</v>
      </c>
      <c r="H27" s="619">
        <v>658.13699999999994</v>
      </c>
      <c r="I27" s="619">
        <v>483.4144</v>
      </c>
      <c r="J27" s="619">
        <v>2296.7510000000002</v>
      </c>
      <c r="K27" s="619">
        <v>1044.2474999999999</v>
      </c>
      <c r="L27" s="619">
        <v>1118.9458</v>
      </c>
      <c r="M27" s="619" t="s">
        <v>102</v>
      </c>
      <c r="N27" s="620">
        <v>813.17819999999995</v>
      </c>
      <c r="O27" s="620">
        <v>1190.4042999999999</v>
      </c>
      <c r="P27" s="621">
        <v>957.70550000000003</v>
      </c>
      <c r="R27" s="618" t="s">
        <v>54</v>
      </c>
      <c r="S27" s="905">
        <v>344.58539999999999</v>
      </c>
      <c r="T27" s="905">
        <v>198.15180000000001</v>
      </c>
      <c r="U27" s="905">
        <v>144.4186</v>
      </c>
      <c r="V27" s="905">
        <v>113.7009</v>
      </c>
      <c r="W27" s="905">
        <v>87.455100000000002</v>
      </c>
      <c r="X27" s="905">
        <v>74.415199999999999</v>
      </c>
      <c r="Y27" s="905">
        <v>51.223700000000001</v>
      </c>
      <c r="Z27" s="905">
        <v>223.4922</v>
      </c>
      <c r="AA27" s="905">
        <v>88.754499999999993</v>
      </c>
      <c r="AB27" s="905">
        <v>369.47059999999999</v>
      </c>
      <c r="AC27" s="905" t="s">
        <v>102</v>
      </c>
      <c r="AD27" s="906">
        <v>105.0022</v>
      </c>
      <c r="AE27" s="906">
        <v>254.4341</v>
      </c>
      <c r="AF27" s="907">
        <v>162.2543</v>
      </c>
      <c r="AH27" s="618" t="s">
        <v>54</v>
      </c>
      <c r="AI27" s="637">
        <v>55.539400000000001</v>
      </c>
      <c r="AJ27" s="637">
        <v>73.373999999999995</v>
      </c>
      <c r="AK27" s="637">
        <v>67.513499999999993</v>
      </c>
      <c r="AL27" s="637">
        <v>57.4925</v>
      </c>
      <c r="AM27" s="637">
        <v>67.755799999999994</v>
      </c>
      <c r="AN27" s="637">
        <v>58.942700000000002</v>
      </c>
      <c r="AO27" s="637">
        <v>34.906500000000001</v>
      </c>
      <c r="AP27" s="637">
        <v>82.991</v>
      </c>
      <c r="AQ27" s="637">
        <v>83.613600000000005</v>
      </c>
      <c r="AR27" s="637">
        <v>75.276300000000006</v>
      </c>
      <c r="AS27" s="637" t="s">
        <v>102</v>
      </c>
      <c r="AT27" s="643">
        <v>57.4099</v>
      </c>
      <c r="AU27" s="643">
        <v>78.995000000000005</v>
      </c>
      <c r="AV27" s="638">
        <v>65.997900000000001</v>
      </c>
      <c r="AX27" s="618" t="s">
        <v>54</v>
      </c>
      <c r="AY27" s="637">
        <v>1.6283000000000001</v>
      </c>
      <c r="AZ27" s="637">
        <v>2.8460999999999999</v>
      </c>
      <c r="BA27" s="637">
        <v>3.1331000000000002</v>
      </c>
      <c r="BB27" s="637">
        <v>3.9619</v>
      </c>
      <c r="BC27" s="637">
        <v>5.2099000000000002</v>
      </c>
      <c r="BD27" s="637">
        <v>3.6718999999999999</v>
      </c>
      <c r="BE27" s="637">
        <v>2.0669</v>
      </c>
      <c r="BF27" s="637">
        <v>4.1040999999999999</v>
      </c>
      <c r="BG27" s="637">
        <v>7.4305000000000003</v>
      </c>
      <c r="BH27" s="637">
        <v>12.2018</v>
      </c>
      <c r="BI27" s="637" t="s">
        <v>102</v>
      </c>
      <c r="BJ27" s="643">
        <v>3.2885</v>
      </c>
      <c r="BK27" s="643">
        <v>7.9978999999999996</v>
      </c>
      <c r="BL27" s="638">
        <v>4.5698999999999996</v>
      </c>
      <c r="BN27" s="618" t="s">
        <v>54</v>
      </c>
      <c r="BO27" s="637">
        <v>76.822599999999994</v>
      </c>
      <c r="BP27" s="637">
        <v>83.193799999999996</v>
      </c>
      <c r="BQ27" s="637">
        <v>86.694000000000003</v>
      </c>
      <c r="BR27" s="637">
        <v>92.162899999999993</v>
      </c>
      <c r="BS27" s="637">
        <v>92.241699999999994</v>
      </c>
      <c r="BT27" s="637">
        <v>88.634600000000006</v>
      </c>
      <c r="BU27" s="637">
        <v>85.735399999999998</v>
      </c>
      <c r="BV27" s="637">
        <v>85.841700000000003</v>
      </c>
      <c r="BW27" s="637">
        <v>93.374300000000005</v>
      </c>
      <c r="BX27" s="637">
        <v>116.7059</v>
      </c>
      <c r="BY27" s="637" t="s">
        <v>102</v>
      </c>
      <c r="BZ27" s="643">
        <v>88.522599999999997</v>
      </c>
      <c r="CA27" s="643">
        <v>104.8702</v>
      </c>
      <c r="CB27" s="638">
        <v>95.026799999999994</v>
      </c>
      <c r="CD27" s="618" t="s">
        <v>54</v>
      </c>
      <c r="CE27" s="637">
        <v>2.0411000000000001</v>
      </c>
      <c r="CF27" s="637">
        <v>1.4959</v>
      </c>
      <c r="CG27" s="637">
        <v>1.9801</v>
      </c>
      <c r="CH27" s="637">
        <v>2.5125999999999999</v>
      </c>
      <c r="CI27" s="637">
        <v>1.9694</v>
      </c>
      <c r="CJ27" s="637">
        <v>2.7808999999999999</v>
      </c>
      <c r="CK27" s="637">
        <v>2.6103000000000001</v>
      </c>
      <c r="CL27" s="637">
        <v>2.4249999999999998</v>
      </c>
      <c r="CM27" s="637">
        <v>2.2888000000000002</v>
      </c>
      <c r="CN27" s="637">
        <v>2.6312000000000002</v>
      </c>
      <c r="CO27" s="637" t="s">
        <v>102</v>
      </c>
      <c r="CP27" s="643">
        <v>2.2273999999999998</v>
      </c>
      <c r="CQ27" s="643">
        <v>2.4878</v>
      </c>
      <c r="CR27" s="638">
        <v>2.3513999999999999</v>
      </c>
    </row>
    <row r="28" spans="2:96" s="465" customFormat="1" ht="15.75" customHeight="1" x14ac:dyDescent="0.25">
      <c r="B28" s="622" t="s">
        <v>132</v>
      </c>
      <c r="C28" s="623">
        <v>615.53309999999999</v>
      </c>
      <c r="D28" s="623">
        <v>581.56200000000001</v>
      </c>
      <c r="E28" s="623">
        <v>503.67439999999999</v>
      </c>
      <c r="F28" s="623">
        <v>552.06470000000002</v>
      </c>
      <c r="G28" s="623">
        <v>614.15300000000002</v>
      </c>
      <c r="H28" s="623">
        <v>615.50609999999995</v>
      </c>
      <c r="I28" s="623">
        <v>717.85630000000003</v>
      </c>
      <c r="J28" s="623">
        <v>642.57590000000005</v>
      </c>
      <c r="K28" s="623">
        <v>1122.6034</v>
      </c>
      <c r="L28" s="623">
        <v>878.60670000000005</v>
      </c>
      <c r="M28" s="623">
        <v>1218.1958999999999</v>
      </c>
      <c r="N28" s="624">
        <v>596.7201</v>
      </c>
      <c r="O28" s="624">
        <v>986.92110000000002</v>
      </c>
      <c r="P28" s="609">
        <v>740.20010000000002</v>
      </c>
      <c r="R28" s="622" t="s">
        <v>132</v>
      </c>
      <c r="S28" s="908">
        <v>106.33159999999999</v>
      </c>
      <c r="T28" s="908">
        <v>100.77679999999999</v>
      </c>
      <c r="U28" s="908">
        <v>84.721800000000002</v>
      </c>
      <c r="V28" s="908">
        <v>86.432400000000001</v>
      </c>
      <c r="W28" s="908">
        <v>87.655799999999999</v>
      </c>
      <c r="X28" s="908">
        <v>85.347099999999998</v>
      </c>
      <c r="Y28" s="908">
        <v>88.535899999999998</v>
      </c>
      <c r="Z28" s="908">
        <v>94.753200000000007</v>
      </c>
      <c r="AA28" s="908">
        <v>157.23079999999999</v>
      </c>
      <c r="AB28" s="908">
        <v>121.23139999999999</v>
      </c>
      <c r="AC28" s="908">
        <v>150.4358</v>
      </c>
      <c r="AD28" s="909">
        <v>87.619</v>
      </c>
      <c r="AE28" s="909">
        <v>131.78749999999999</v>
      </c>
      <c r="AF28" s="898">
        <v>103.8601</v>
      </c>
      <c r="AH28" s="622" t="s">
        <v>132</v>
      </c>
      <c r="AI28" s="639">
        <v>48.3628</v>
      </c>
      <c r="AJ28" s="639">
        <v>59.291699999999999</v>
      </c>
      <c r="AK28" s="639">
        <v>62.761400000000002</v>
      </c>
      <c r="AL28" s="639">
        <v>67.037300000000002</v>
      </c>
      <c r="AM28" s="639">
        <v>65.220200000000006</v>
      </c>
      <c r="AN28" s="639">
        <v>54.948700000000002</v>
      </c>
      <c r="AO28" s="639">
        <v>63.0642</v>
      </c>
      <c r="AP28" s="639">
        <v>55.620800000000003</v>
      </c>
      <c r="AQ28" s="639">
        <v>81.876800000000003</v>
      </c>
      <c r="AR28" s="639">
        <v>57.1905</v>
      </c>
      <c r="AS28" s="639">
        <v>80.499300000000005</v>
      </c>
      <c r="AT28" s="644">
        <v>63.146000000000001</v>
      </c>
      <c r="AU28" s="644">
        <v>72.227900000000005</v>
      </c>
      <c r="AV28" s="640">
        <v>67.294499999999999</v>
      </c>
      <c r="AX28" s="622" t="s">
        <v>132</v>
      </c>
      <c r="AY28" s="639">
        <v>1.5299</v>
      </c>
      <c r="AZ28" s="639">
        <v>1.9418</v>
      </c>
      <c r="BA28" s="639">
        <v>2.2951000000000001</v>
      </c>
      <c r="BB28" s="639">
        <v>2.8504999999999998</v>
      </c>
      <c r="BC28" s="639">
        <v>3.1764000000000001</v>
      </c>
      <c r="BD28" s="639">
        <v>3.0501</v>
      </c>
      <c r="BE28" s="639">
        <v>3.5459999999999998</v>
      </c>
      <c r="BF28" s="639">
        <v>3.5381999999999998</v>
      </c>
      <c r="BG28" s="639">
        <v>6.2925000000000004</v>
      </c>
      <c r="BH28" s="639">
        <v>2.8603000000000001</v>
      </c>
      <c r="BI28" s="639">
        <v>6.1</v>
      </c>
      <c r="BJ28" s="644">
        <v>2.8828999999999998</v>
      </c>
      <c r="BK28" s="644">
        <v>5.0354000000000001</v>
      </c>
      <c r="BL28" s="640">
        <v>3.6473</v>
      </c>
      <c r="BN28" s="622" t="s">
        <v>132</v>
      </c>
      <c r="BO28" s="639">
        <v>75.821600000000004</v>
      </c>
      <c r="BP28" s="639">
        <v>78.596400000000003</v>
      </c>
      <c r="BQ28" s="639">
        <v>81.902900000000002</v>
      </c>
      <c r="BR28" s="639">
        <v>85.433400000000006</v>
      </c>
      <c r="BS28" s="639">
        <v>87.059200000000004</v>
      </c>
      <c r="BT28" s="639">
        <v>88.0505</v>
      </c>
      <c r="BU28" s="639">
        <v>88.244799999999998</v>
      </c>
      <c r="BV28" s="639">
        <v>90.668700000000001</v>
      </c>
      <c r="BW28" s="639">
        <v>96.156599999999997</v>
      </c>
      <c r="BX28" s="639">
        <v>86.215900000000005</v>
      </c>
      <c r="BY28" s="639">
        <v>94.739000000000004</v>
      </c>
      <c r="BZ28" s="644">
        <v>85.802899999999994</v>
      </c>
      <c r="CA28" s="644">
        <v>93.307900000000004</v>
      </c>
      <c r="CB28" s="640">
        <v>89.231099999999998</v>
      </c>
      <c r="CD28" s="622" t="s">
        <v>132</v>
      </c>
      <c r="CE28" s="639">
        <v>1.8917999999999999</v>
      </c>
      <c r="CF28" s="639">
        <v>1.8673999999999999</v>
      </c>
      <c r="CG28" s="639">
        <v>2.0213999999999999</v>
      </c>
      <c r="CH28" s="639">
        <v>2.1861999999999999</v>
      </c>
      <c r="CI28" s="639">
        <v>2.3144999999999998</v>
      </c>
      <c r="CJ28" s="639">
        <v>2.2349999999999999</v>
      </c>
      <c r="CK28" s="639">
        <v>2.3285</v>
      </c>
      <c r="CL28" s="639">
        <v>2.7688000000000001</v>
      </c>
      <c r="CM28" s="639">
        <v>2.3267000000000002</v>
      </c>
      <c r="CN28" s="639">
        <v>2.11</v>
      </c>
      <c r="CO28" s="639">
        <v>2.1341999999999999</v>
      </c>
      <c r="CP28" s="644">
        <v>2.2109000000000001</v>
      </c>
      <c r="CQ28" s="644">
        <v>2.3159999999999998</v>
      </c>
      <c r="CR28" s="640">
        <v>2.2624</v>
      </c>
    </row>
    <row r="29" spans="2:96" s="571" customFormat="1" ht="15.75" customHeight="1" x14ac:dyDescent="0.25">
      <c r="B29" s="618" t="s">
        <v>769</v>
      </c>
      <c r="C29" s="619">
        <v>370.35489999999999</v>
      </c>
      <c r="D29" s="619">
        <v>424.584</v>
      </c>
      <c r="E29" s="619">
        <v>354.15690000000001</v>
      </c>
      <c r="F29" s="619">
        <v>427.471</v>
      </c>
      <c r="G29" s="619">
        <v>516.32129999999995</v>
      </c>
      <c r="H29" s="619">
        <v>586.74519999999995</v>
      </c>
      <c r="I29" s="619">
        <v>682.17359999999996</v>
      </c>
      <c r="J29" s="619">
        <v>794.5992</v>
      </c>
      <c r="K29" s="619">
        <v>901.58569999999997</v>
      </c>
      <c r="L29" s="619">
        <v>1003.641</v>
      </c>
      <c r="M29" s="619">
        <v>1097.9408000000001</v>
      </c>
      <c r="N29" s="620">
        <v>514.91510000000005</v>
      </c>
      <c r="O29" s="620">
        <v>917.78369999999995</v>
      </c>
      <c r="P29" s="621">
        <v>686.68600000000004</v>
      </c>
      <c r="R29" s="618" t="s">
        <v>769</v>
      </c>
      <c r="S29" s="905">
        <v>68.712800000000001</v>
      </c>
      <c r="T29" s="905">
        <v>70.703199999999995</v>
      </c>
      <c r="U29" s="905">
        <v>66.105500000000006</v>
      </c>
      <c r="V29" s="905">
        <v>67.734899999999996</v>
      </c>
      <c r="W29" s="905">
        <v>74.759</v>
      </c>
      <c r="X29" s="905">
        <v>77.562899999999999</v>
      </c>
      <c r="Y29" s="905">
        <v>85.633099999999999</v>
      </c>
      <c r="Z29" s="905">
        <v>102.0621</v>
      </c>
      <c r="AA29" s="905">
        <v>116.30500000000001</v>
      </c>
      <c r="AB29" s="905">
        <v>148.29050000000001</v>
      </c>
      <c r="AC29" s="905">
        <v>168.12989999999999</v>
      </c>
      <c r="AD29" s="906">
        <v>74.335099999999997</v>
      </c>
      <c r="AE29" s="906">
        <v>125.91930000000001</v>
      </c>
      <c r="AF29" s="907">
        <v>96.328999999999994</v>
      </c>
      <c r="AH29" s="618" t="s">
        <v>769</v>
      </c>
      <c r="AI29" s="637">
        <v>34.866599999999998</v>
      </c>
      <c r="AJ29" s="637">
        <v>50.332299999999996</v>
      </c>
      <c r="AK29" s="637">
        <v>49.737699999999997</v>
      </c>
      <c r="AL29" s="637">
        <v>54.6282</v>
      </c>
      <c r="AM29" s="637">
        <v>52.7789</v>
      </c>
      <c r="AN29" s="637">
        <v>51.6843</v>
      </c>
      <c r="AO29" s="637">
        <v>54.9621</v>
      </c>
      <c r="AP29" s="637">
        <v>56.3371</v>
      </c>
      <c r="AQ29" s="637">
        <v>58.452300000000001</v>
      </c>
      <c r="AR29" s="637">
        <v>63.987499999999997</v>
      </c>
      <c r="AS29" s="637">
        <v>69.789199999999994</v>
      </c>
      <c r="AT29" s="643">
        <v>53.415700000000001</v>
      </c>
      <c r="AU29" s="643">
        <v>60.718699999999998</v>
      </c>
      <c r="AV29" s="638">
        <v>57.346200000000003</v>
      </c>
      <c r="AX29" s="618" t="s">
        <v>769</v>
      </c>
      <c r="AY29" s="637">
        <v>1.2551000000000001</v>
      </c>
      <c r="AZ29" s="637">
        <v>1.8844000000000001</v>
      </c>
      <c r="BA29" s="637">
        <v>2.1507999999999998</v>
      </c>
      <c r="BB29" s="637">
        <v>2.9056000000000002</v>
      </c>
      <c r="BC29" s="637">
        <v>3.1577999999999999</v>
      </c>
      <c r="BD29" s="637">
        <v>3.6030000000000002</v>
      </c>
      <c r="BE29" s="637">
        <v>3.9075000000000002</v>
      </c>
      <c r="BF29" s="637">
        <v>3.9605999999999999</v>
      </c>
      <c r="BG29" s="637">
        <v>3.9213</v>
      </c>
      <c r="BH29" s="637">
        <v>5.7788000000000004</v>
      </c>
      <c r="BI29" s="637">
        <v>4.5373000000000001</v>
      </c>
      <c r="BJ29" s="643">
        <v>3.1577999999999999</v>
      </c>
      <c r="BK29" s="643">
        <v>4.3460000000000001</v>
      </c>
      <c r="BL29" s="638">
        <v>3.7406000000000001</v>
      </c>
      <c r="BN29" s="618" t="s">
        <v>769</v>
      </c>
      <c r="BO29" s="637">
        <v>77.955600000000004</v>
      </c>
      <c r="BP29" s="637">
        <v>80.606800000000007</v>
      </c>
      <c r="BQ29" s="637">
        <v>85.054199999999994</v>
      </c>
      <c r="BR29" s="637">
        <v>88.444199999999995</v>
      </c>
      <c r="BS29" s="637">
        <v>89.343900000000005</v>
      </c>
      <c r="BT29" s="637">
        <v>90.955100000000002</v>
      </c>
      <c r="BU29" s="637">
        <v>91.107100000000003</v>
      </c>
      <c r="BV29" s="637">
        <v>91.424899999999994</v>
      </c>
      <c r="BW29" s="637">
        <v>90.990700000000004</v>
      </c>
      <c r="BX29" s="637">
        <v>96.679000000000002</v>
      </c>
      <c r="BY29" s="637">
        <v>93.457300000000004</v>
      </c>
      <c r="BZ29" s="643">
        <v>89.275400000000005</v>
      </c>
      <c r="CA29" s="643">
        <v>92.688800000000001</v>
      </c>
      <c r="CB29" s="638">
        <v>91.112499999999997</v>
      </c>
      <c r="CD29" s="618" t="s">
        <v>769</v>
      </c>
      <c r="CE29" s="637">
        <v>1.9557</v>
      </c>
      <c r="CF29" s="637">
        <v>2.0116999999999998</v>
      </c>
      <c r="CG29" s="637">
        <v>2.1564999999999999</v>
      </c>
      <c r="CH29" s="637">
        <v>2.4312</v>
      </c>
      <c r="CI29" s="637">
        <v>2.5897999999999999</v>
      </c>
      <c r="CJ29" s="637">
        <v>2.5684</v>
      </c>
      <c r="CK29" s="637">
        <v>2.6433</v>
      </c>
      <c r="CL29" s="637">
        <v>2.4049999999999998</v>
      </c>
      <c r="CM29" s="637">
        <v>2.5095000000000001</v>
      </c>
      <c r="CN29" s="637">
        <v>2.3210999999999999</v>
      </c>
      <c r="CO29" s="637">
        <v>2.6484000000000001</v>
      </c>
      <c r="CP29" s="643">
        <v>2.5139999999999998</v>
      </c>
      <c r="CQ29" s="643">
        <v>2.4636999999999998</v>
      </c>
      <c r="CR29" s="638">
        <v>2.4853000000000001</v>
      </c>
    </row>
    <row r="30" spans="2:96" s="465" customFormat="1" ht="15.75" customHeight="1" x14ac:dyDescent="0.25">
      <c r="B30" s="622" t="s">
        <v>133</v>
      </c>
      <c r="C30" s="623">
        <v>257.19310000000002</v>
      </c>
      <c r="D30" s="623">
        <v>314.01220000000001</v>
      </c>
      <c r="E30" s="623">
        <v>289.31790000000001</v>
      </c>
      <c r="F30" s="623">
        <v>428.64729999999997</v>
      </c>
      <c r="G30" s="623">
        <v>602.92619999999999</v>
      </c>
      <c r="H30" s="623">
        <v>731.7595</v>
      </c>
      <c r="I30" s="623">
        <v>795.33920000000001</v>
      </c>
      <c r="J30" s="623">
        <v>804.10109999999997</v>
      </c>
      <c r="K30" s="623">
        <v>1062.7672</v>
      </c>
      <c r="L30" s="623">
        <v>573.18790000000001</v>
      </c>
      <c r="M30" s="623">
        <v>1055.8652</v>
      </c>
      <c r="N30" s="624">
        <v>531.14980000000003</v>
      </c>
      <c r="O30" s="624">
        <v>946.43669999999997</v>
      </c>
      <c r="P30" s="609">
        <v>670.75689999999997</v>
      </c>
      <c r="R30" s="622" t="s">
        <v>133</v>
      </c>
      <c r="S30" s="908">
        <v>84.692599999999999</v>
      </c>
      <c r="T30" s="908">
        <v>68.620599999999996</v>
      </c>
      <c r="U30" s="908">
        <v>53.261899999999997</v>
      </c>
      <c r="V30" s="908">
        <v>59.358899999999998</v>
      </c>
      <c r="W30" s="908">
        <v>85.0501</v>
      </c>
      <c r="X30" s="908">
        <v>108.15179999999999</v>
      </c>
      <c r="Y30" s="908">
        <v>112.5192</v>
      </c>
      <c r="Z30" s="908">
        <v>102.004</v>
      </c>
      <c r="AA30" s="908">
        <v>117.9318</v>
      </c>
      <c r="AB30" s="908">
        <v>80.481800000000007</v>
      </c>
      <c r="AC30" s="908">
        <v>146.43100000000001</v>
      </c>
      <c r="AD30" s="909">
        <v>77.635099999999994</v>
      </c>
      <c r="AE30" s="909">
        <v>120.2086</v>
      </c>
      <c r="AF30" s="898">
        <v>91.947000000000003</v>
      </c>
      <c r="AH30" s="622" t="s">
        <v>133</v>
      </c>
      <c r="AI30" s="639">
        <v>25.451599999999999</v>
      </c>
      <c r="AJ30" s="639">
        <v>41.697299999999998</v>
      </c>
      <c r="AK30" s="639">
        <v>42.456600000000002</v>
      </c>
      <c r="AL30" s="639">
        <v>55.004100000000001</v>
      </c>
      <c r="AM30" s="639">
        <v>61.127099999999999</v>
      </c>
      <c r="AN30" s="639">
        <v>54.197400000000002</v>
      </c>
      <c r="AO30" s="639">
        <v>56.953000000000003</v>
      </c>
      <c r="AP30" s="639">
        <v>51.926000000000002</v>
      </c>
      <c r="AQ30" s="639">
        <v>69.910600000000002</v>
      </c>
      <c r="AR30" s="639">
        <v>28.799900000000001</v>
      </c>
      <c r="AS30" s="639">
        <v>73.3142</v>
      </c>
      <c r="AT30" s="644">
        <v>54.7361</v>
      </c>
      <c r="AU30" s="644">
        <v>61.6828</v>
      </c>
      <c r="AV30" s="640">
        <v>57.825099999999999</v>
      </c>
      <c r="AX30" s="622" t="s">
        <v>133</v>
      </c>
      <c r="AY30" s="639">
        <v>1.0189999999999999</v>
      </c>
      <c r="AZ30" s="639">
        <v>1.6800999999999999</v>
      </c>
      <c r="BA30" s="639">
        <v>1.7437</v>
      </c>
      <c r="BB30" s="639">
        <v>2.6152000000000002</v>
      </c>
      <c r="BC30" s="639">
        <v>3.5506000000000002</v>
      </c>
      <c r="BD30" s="639">
        <v>3.1196999999999999</v>
      </c>
      <c r="BE30" s="639">
        <v>4.1543000000000001</v>
      </c>
      <c r="BF30" s="639">
        <v>4.1638999999999999</v>
      </c>
      <c r="BG30" s="639">
        <v>5.6435000000000004</v>
      </c>
      <c r="BH30" s="639">
        <v>2.0867</v>
      </c>
      <c r="BI30" s="639">
        <v>4.3532000000000002</v>
      </c>
      <c r="BJ30" s="644">
        <v>2.9643999999999999</v>
      </c>
      <c r="BK30" s="644">
        <v>4.4120999999999997</v>
      </c>
      <c r="BL30" s="640">
        <v>3.5108000000000001</v>
      </c>
      <c r="BN30" s="622" t="s">
        <v>133</v>
      </c>
      <c r="BO30" s="639">
        <v>83.009500000000003</v>
      </c>
      <c r="BP30" s="639">
        <v>83.551400000000001</v>
      </c>
      <c r="BQ30" s="639">
        <v>82.655299999999997</v>
      </c>
      <c r="BR30" s="639">
        <v>85.349699999999999</v>
      </c>
      <c r="BS30" s="639">
        <v>89.964799999999997</v>
      </c>
      <c r="BT30" s="639">
        <v>89.121499999999997</v>
      </c>
      <c r="BU30" s="639">
        <v>92.6892</v>
      </c>
      <c r="BV30" s="639">
        <v>92.688999999999993</v>
      </c>
      <c r="BW30" s="639">
        <v>93.530699999999996</v>
      </c>
      <c r="BX30" s="639">
        <v>89.357399999999998</v>
      </c>
      <c r="BY30" s="639">
        <v>91.465000000000003</v>
      </c>
      <c r="BZ30" s="644">
        <v>88.172899999999998</v>
      </c>
      <c r="CA30" s="644">
        <v>92.222399999999993</v>
      </c>
      <c r="CB30" s="640">
        <v>89.973600000000005</v>
      </c>
      <c r="CD30" s="622" t="s">
        <v>133</v>
      </c>
      <c r="CE30" s="639">
        <v>1.5492999999999999</v>
      </c>
      <c r="CF30" s="639">
        <v>1.7673000000000001</v>
      </c>
      <c r="CG30" s="639">
        <v>1.85</v>
      </c>
      <c r="CH30" s="639">
        <v>2.0891000000000002</v>
      </c>
      <c r="CI30" s="639">
        <v>2.0545</v>
      </c>
      <c r="CJ30" s="639">
        <v>2.4297</v>
      </c>
      <c r="CK30" s="639">
        <v>2.3708999999999998</v>
      </c>
      <c r="CL30" s="639">
        <v>2.2126999999999999</v>
      </c>
      <c r="CM30" s="639">
        <v>2.3595999999999999</v>
      </c>
      <c r="CN30" s="639">
        <v>2.1898</v>
      </c>
      <c r="CO30" s="639">
        <v>2.4685999999999999</v>
      </c>
      <c r="CP30" s="644">
        <v>2.1865000000000001</v>
      </c>
      <c r="CQ30" s="644">
        <v>2.3557999999999999</v>
      </c>
      <c r="CR30" s="640">
        <v>2.2667999999999999</v>
      </c>
    </row>
    <row r="31" spans="2:96" s="571" customFormat="1" ht="15.75" customHeight="1" x14ac:dyDescent="0.25">
      <c r="B31" s="618" t="s">
        <v>770</v>
      </c>
      <c r="C31" s="619">
        <v>558.41869999999994</v>
      </c>
      <c r="D31" s="619">
        <v>496.64589999999998</v>
      </c>
      <c r="E31" s="619">
        <v>447.29039999999998</v>
      </c>
      <c r="F31" s="619">
        <v>499.17039999999997</v>
      </c>
      <c r="G31" s="619">
        <v>602.53020000000004</v>
      </c>
      <c r="H31" s="619">
        <v>658.18809999999996</v>
      </c>
      <c r="I31" s="619">
        <v>762.06209999999999</v>
      </c>
      <c r="J31" s="619">
        <v>858.86019999999996</v>
      </c>
      <c r="K31" s="619">
        <v>1027.2847999999999</v>
      </c>
      <c r="L31" s="619">
        <v>927.64139999999998</v>
      </c>
      <c r="M31" s="619">
        <v>1047.4866</v>
      </c>
      <c r="N31" s="620">
        <v>581.99890000000005</v>
      </c>
      <c r="O31" s="620">
        <v>970.21749999999997</v>
      </c>
      <c r="P31" s="621">
        <v>719.44619999999998</v>
      </c>
      <c r="R31" s="618" t="s">
        <v>770</v>
      </c>
      <c r="S31" s="905">
        <v>100.7851</v>
      </c>
      <c r="T31" s="905">
        <v>82.718100000000007</v>
      </c>
      <c r="U31" s="905">
        <v>80.883799999999994</v>
      </c>
      <c r="V31" s="905">
        <v>77.356200000000001</v>
      </c>
      <c r="W31" s="905">
        <v>85.690600000000003</v>
      </c>
      <c r="X31" s="905">
        <v>87.7483</v>
      </c>
      <c r="Y31" s="905">
        <v>109.33450000000001</v>
      </c>
      <c r="Z31" s="905">
        <v>111.54819999999999</v>
      </c>
      <c r="AA31" s="905">
        <v>130.43770000000001</v>
      </c>
      <c r="AB31" s="905">
        <v>108.93219999999999</v>
      </c>
      <c r="AC31" s="905">
        <v>131.6233</v>
      </c>
      <c r="AD31" s="906">
        <v>87.114999999999995</v>
      </c>
      <c r="AE31" s="906">
        <v>121.458</v>
      </c>
      <c r="AF31" s="907">
        <v>99.274000000000001</v>
      </c>
      <c r="AH31" s="618" t="s">
        <v>770</v>
      </c>
      <c r="AI31" s="637">
        <v>35.6845</v>
      </c>
      <c r="AJ31" s="637">
        <v>45.1175</v>
      </c>
      <c r="AK31" s="637">
        <v>50.054099999999998</v>
      </c>
      <c r="AL31" s="637">
        <v>55.374899999999997</v>
      </c>
      <c r="AM31" s="637">
        <v>59.9801</v>
      </c>
      <c r="AN31" s="637">
        <v>58.202300000000001</v>
      </c>
      <c r="AO31" s="637">
        <v>62.182400000000001</v>
      </c>
      <c r="AP31" s="637">
        <v>59.892000000000003</v>
      </c>
      <c r="AQ31" s="637">
        <v>70.1708</v>
      </c>
      <c r="AR31" s="637">
        <v>65.423400000000001</v>
      </c>
      <c r="AS31" s="637">
        <v>67.601100000000002</v>
      </c>
      <c r="AT31" s="643">
        <v>57.305500000000002</v>
      </c>
      <c r="AU31" s="643">
        <v>66.356200000000001</v>
      </c>
      <c r="AV31" s="638">
        <v>61.2973</v>
      </c>
      <c r="AX31" s="618" t="s">
        <v>770</v>
      </c>
      <c r="AY31" s="637">
        <v>1.1733</v>
      </c>
      <c r="AZ31" s="637">
        <v>1.7468999999999999</v>
      </c>
      <c r="BA31" s="637">
        <v>2.2206999999999999</v>
      </c>
      <c r="BB31" s="637">
        <v>2.8586999999999998</v>
      </c>
      <c r="BC31" s="637">
        <v>3.2610999999999999</v>
      </c>
      <c r="BD31" s="637">
        <v>3.0211999999999999</v>
      </c>
      <c r="BE31" s="637">
        <v>4.2172000000000001</v>
      </c>
      <c r="BF31" s="637">
        <v>3.9592999999999998</v>
      </c>
      <c r="BG31" s="637">
        <v>4.8181000000000003</v>
      </c>
      <c r="BH31" s="637">
        <v>4.4029999999999996</v>
      </c>
      <c r="BI31" s="637">
        <v>4.0403000000000002</v>
      </c>
      <c r="BJ31" s="643">
        <v>3.0870000000000002</v>
      </c>
      <c r="BK31" s="643">
        <v>4.3742000000000001</v>
      </c>
      <c r="BL31" s="638">
        <v>3.5916000000000001</v>
      </c>
      <c r="BN31" s="618" t="s">
        <v>770</v>
      </c>
      <c r="BO31" s="637">
        <v>75.286100000000005</v>
      </c>
      <c r="BP31" s="637">
        <v>80.742999999999995</v>
      </c>
      <c r="BQ31" s="637">
        <v>85.433599999999998</v>
      </c>
      <c r="BR31" s="637">
        <v>87.825599999999994</v>
      </c>
      <c r="BS31" s="637">
        <v>88.470399999999998</v>
      </c>
      <c r="BT31" s="637">
        <v>86.624099999999999</v>
      </c>
      <c r="BU31" s="637">
        <v>92.169399999999996</v>
      </c>
      <c r="BV31" s="637">
        <v>90.750399999999999</v>
      </c>
      <c r="BW31" s="637">
        <v>92.322900000000004</v>
      </c>
      <c r="BX31" s="637">
        <v>91.339699999999993</v>
      </c>
      <c r="BY31" s="637">
        <v>90.369600000000005</v>
      </c>
      <c r="BZ31" s="643">
        <v>88.416300000000007</v>
      </c>
      <c r="CA31" s="643">
        <v>91.382199999999997</v>
      </c>
      <c r="CB31" s="638">
        <v>89.724400000000003</v>
      </c>
      <c r="CD31" s="618" t="s">
        <v>770</v>
      </c>
      <c r="CE31" s="637">
        <v>2.0783999999999998</v>
      </c>
      <c r="CF31" s="637">
        <v>1.9470000000000001</v>
      </c>
      <c r="CG31" s="637">
        <v>2.0154000000000001</v>
      </c>
      <c r="CH31" s="637">
        <v>2.1919</v>
      </c>
      <c r="CI31" s="637">
        <v>2.419</v>
      </c>
      <c r="CJ31" s="637">
        <v>2.4230999999999998</v>
      </c>
      <c r="CK31" s="637">
        <v>2.3332000000000002</v>
      </c>
      <c r="CL31" s="637">
        <v>2.3323</v>
      </c>
      <c r="CM31" s="637">
        <v>2.2408999999999999</v>
      </c>
      <c r="CN31" s="637">
        <v>1.9365000000000001</v>
      </c>
      <c r="CO31" s="637">
        <v>1.8801000000000001</v>
      </c>
      <c r="CP31" s="643">
        <v>2.2770000000000001</v>
      </c>
      <c r="CQ31" s="643">
        <v>2.1213000000000002</v>
      </c>
      <c r="CR31" s="638">
        <v>2.2025999999999999</v>
      </c>
    </row>
    <row r="32" spans="2:96" s="465" customFormat="1" ht="15.75" customHeight="1" x14ac:dyDescent="0.25">
      <c r="B32" s="622" t="s">
        <v>134</v>
      </c>
      <c r="C32" s="623">
        <v>786.5077</v>
      </c>
      <c r="D32" s="623">
        <v>652.75969999999995</v>
      </c>
      <c r="E32" s="623">
        <v>588.12220000000002</v>
      </c>
      <c r="F32" s="623">
        <v>721.8374</v>
      </c>
      <c r="G32" s="623">
        <v>687.7011</v>
      </c>
      <c r="H32" s="623">
        <v>840.54470000000003</v>
      </c>
      <c r="I32" s="623">
        <v>934.00829999999996</v>
      </c>
      <c r="J32" s="623">
        <v>893.37450000000001</v>
      </c>
      <c r="K32" s="623">
        <v>1101.9471000000001</v>
      </c>
      <c r="L32" s="623">
        <v>1245.6903</v>
      </c>
      <c r="M32" s="623">
        <v>896.80010000000004</v>
      </c>
      <c r="N32" s="624">
        <v>766.96010000000001</v>
      </c>
      <c r="O32" s="624">
        <v>977.04600000000005</v>
      </c>
      <c r="P32" s="609">
        <v>853.28809999999999</v>
      </c>
      <c r="R32" s="622" t="s">
        <v>134</v>
      </c>
      <c r="S32" s="908">
        <v>141.1808</v>
      </c>
      <c r="T32" s="908">
        <v>125.35209999999999</v>
      </c>
      <c r="U32" s="908">
        <v>100.5975</v>
      </c>
      <c r="V32" s="908">
        <v>101.9799</v>
      </c>
      <c r="W32" s="908">
        <v>88.588099999999997</v>
      </c>
      <c r="X32" s="908">
        <v>106.0607</v>
      </c>
      <c r="Y32" s="908">
        <v>117.3387</v>
      </c>
      <c r="Z32" s="908">
        <v>112.4747</v>
      </c>
      <c r="AA32" s="908">
        <v>141.88140000000001</v>
      </c>
      <c r="AB32" s="908">
        <v>144.9222</v>
      </c>
      <c r="AC32" s="908">
        <v>103.43899999999999</v>
      </c>
      <c r="AD32" s="909">
        <v>105.06019999999999</v>
      </c>
      <c r="AE32" s="909">
        <v>118.46250000000001</v>
      </c>
      <c r="AF32" s="898">
        <v>110.56740000000001</v>
      </c>
      <c r="AH32" s="622" t="s">
        <v>134</v>
      </c>
      <c r="AI32" s="639">
        <v>44.921399999999998</v>
      </c>
      <c r="AJ32" s="639">
        <v>54.305500000000002</v>
      </c>
      <c r="AK32" s="639">
        <v>59.8446</v>
      </c>
      <c r="AL32" s="639">
        <v>71.918400000000005</v>
      </c>
      <c r="AM32" s="639">
        <v>69.511499999999998</v>
      </c>
      <c r="AN32" s="639">
        <v>74.444199999999995</v>
      </c>
      <c r="AO32" s="639">
        <v>71.380200000000002</v>
      </c>
      <c r="AP32" s="639">
        <v>65.435000000000002</v>
      </c>
      <c r="AQ32" s="639">
        <v>67.801100000000005</v>
      </c>
      <c r="AR32" s="639">
        <v>86.085899999999995</v>
      </c>
      <c r="AS32" s="639">
        <v>63.132100000000001</v>
      </c>
      <c r="AT32" s="644">
        <v>69.364599999999996</v>
      </c>
      <c r="AU32" s="644">
        <v>67.122699999999995</v>
      </c>
      <c r="AV32" s="640">
        <v>68.291399999999996</v>
      </c>
      <c r="AX32" s="622" t="s">
        <v>134</v>
      </c>
      <c r="AY32" s="639">
        <v>1.4478</v>
      </c>
      <c r="AZ32" s="639">
        <v>2.0729000000000002</v>
      </c>
      <c r="BA32" s="639">
        <v>2.6080000000000001</v>
      </c>
      <c r="BB32" s="639">
        <v>3.6568999999999998</v>
      </c>
      <c r="BC32" s="639">
        <v>3.8531</v>
      </c>
      <c r="BD32" s="639">
        <v>4.3110999999999997</v>
      </c>
      <c r="BE32" s="639">
        <v>4.4543999999999997</v>
      </c>
      <c r="BF32" s="639">
        <v>4.6946000000000003</v>
      </c>
      <c r="BG32" s="639">
        <v>4.3482000000000003</v>
      </c>
      <c r="BH32" s="639">
        <v>5.3689999999999998</v>
      </c>
      <c r="BI32" s="639">
        <v>4.4203999999999999</v>
      </c>
      <c r="BJ32" s="644">
        <v>3.6840999999999999</v>
      </c>
      <c r="BK32" s="644">
        <v>4.5641999999999996</v>
      </c>
      <c r="BL32" s="640">
        <v>4.0517000000000003</v>
      </c>
      <c r="BN32" s="622" t="s">
        <v>134</v>
      </c>
      <c r="BO32" s="639">
        <v>75.975099999999998</v>
      </c>
      <c r="BP32" s="639">
        <v>83.014499999999998</v>
      </c>
      <c r="BQ32" s="639">
        <v>85.822999999999993</v>
      </c>
      <c r="BR32" s="639">
        <v>88.538300000000007</v>
      </c>
      <c r="BS32" s="639">
        <v>88.671999999999997</v>
      </c>
      <c r="BT32" s="639">
        <v>89.771699999999996</v>
      </c>
      <c r="BU32" s="639">
        <v>90.726399999999998</v>
      </c>
      <c r="BV32" s="639">
        <v>92.285899999999998</v>
      </c>
      <c r="BW32" s="639">
        <v>91.205399999999997</v>
      </c>
      <c r="BX32" s="639">
        <v>92.068899999999999</v>
      </c>
      <c r="BY32" s="639">
        <v>91.455200000000005</v>
      </c>
      <c r="BZ32" s="644">
        <v>88.638800000000003</v>
      </c>
      <c r="CA32" s="644">
        <v>91.645399999999995</v>
      </c>
      <c r="CB32" s="640">
        <v>90.078100000000006</v>
      </c>
      <c r="CD32" s="622" t="s">
        <v>134</v>
      </c>
      <c r="CE32" s="639">
        <v>2.0381</v>
      </c>
      <c r="CF32" s="639">
        <v>2.1006999999999998</v>
      </c>
      <c r="CG32" s="639">
        <v>2.2372000000000001</v>
      </c>
      <c r="CH32" s="639">
        <v>2.3898000000000001</v>
      </c>
      <c r="CI32" s="639">
        <v>2.4771000000000001</v>
      </c>
      <c r="CJ32" s="639">
        <v>2.4422999999999999</v>
      </c>
      <c r="CK32" s="639">
        <v>2.5392000000000001</v>
      </c>
      <c r="CL32" s="639">
        <v>2.3839999999999999</v>
      </c>
      <c r="CM32" s="639">
        <v>2.2934999999999999</v>
      </c>
      <c r="CN32" s="639">
        <v>2.1246999999999998</v>
      </c>
      <c r="CO32" s="639">
        <v>2.1970999999999998</v>
      </c>
      <c r="CP32" s="644">
        <v>2.4300999999999999</v>
      </c>
      <c r="CQ32" s="644">
        <v>2.2543000000000002</v>
      </c>
      <c r="CR32" s="640">
        <v>2.3473999999999999</v>
      </c>
    </row>
    <row r="33" spans="2:96" s="571" customFormat="1" ht="15.75" customHeight="1" x14ac:dyDescent="0.25">
      <c r="B33" s="618" t="s">
        <v>63</v>
      </c>
      <c r="C33" s="619">
        <v>265.10039999999998</v>
      </c>
      <c r="D33" s="619">
        <v>312.86259999999999</v>
      </c>
      <c r="E33" s="619">
        <v>451.37299999999999</v>
      </c>
      <c r="F33" s="619">
        <v>511.91370000000001</v>
      </c>
      <c r="G33" s="619">
        <v>635.72429999999997</v>
      </c>
      <c r="H33" s="619">
        <v>606.97019999999998</v>
      </c>
      <c r="I33" s="619">
        <v>712.00149999999996</v>
      </c>
      <c r="J33" s="619">
        <v>780.13580000000002</v>
      </c>
      <c r="K33" s="619">
        <v>475.45260000000002</v>
      </c>
      <c r="L33" s="619">
        <v>1119.3534</v>
      </c>
      <c r="M33" s="619">
        <v>884.71220000000005</v>
      </c>
      <c r="N33" s="620">
        <v>614.2088</v>
      </c>
      <c r="O33" s="620">
        <v>785.52</v>
      </c>
      <c r="P33" s="621">
        <v>691.75340000000006</v>
      </c>
      <c r="R33" s="618" t="s">
        <v>63</v>
      </c>
      <c r="S33" s="905">
        <v>30.974299999999999</v>
      </c>
      <c r="T33" s="905">
        <v>61.582799999999999</v>
      </c>
      <c r="U33" s="905">
        <v>88.912099999999995</v>
      </c>
      <c r="V33" s="905">
        <v>79.346599999999995</v>
      </c>
      <c r="W33" s="905">
        <v>87.290499999999994</v>
      </c>
      <c r="X33" s="905">
        <v>81.817899999999995</v>
      </c>
      <c r="Y33" s="905">
        <v>98.622399999999999</v>
      </c>
      <c r="Z33" s="905">
        <v>112.17570000000001</v>
      </c>
      <c r="AA33" s="905">
        <v>71.312299999999993</v>
      </c>
      <c r="AB33" s="905">
        <v>131.60749999999999</v>
      </c>
      <c r="AC33" s="905">
        <v>95.006600000000006</v>
      </c>
      <c r="AD33" s="906">
        <v>87.812399999999997</v>
      </c>
      <c r="AE33" s="906">
        <v>98.251900000000006</v>
      </c>
      <c r="AF33" s="907">
        <v>92.537899999999993</v>
      </c>
      <c r="AH33" s="618" t="s">
        <v>63</v>
      </c>
      <c r="AI33" s="637">
        <v>24.2928</v>
      </c>
      <c r="AJ33" s="637">
        <v>31.882999999999999</v>
      </c>
      <c r="AK33" s="637">
        <v>54.693899999999999</v>
      </c>
      <c r="AL33" s="637">
        <v>60.8078</v>
      </c>
      <c r="AM33" s="637">
        <v>63.944200000000002</v>
      </c>
      <c r="AN33" s="637">
        <v>55.511800000000001</v>
      </c>
      <c r="AO33" s="637">
        <v>61.440899999999999</v>
      </c>
      <c r="AP33" s="637">
        <v>57.847900000000003</v>
      </c>
      <c r="AQ33" s="637">
        <v>37.290199999999999</v>
      </c>
      <c r="AR33" s="637">
        <v>85.685500000000005</v>
      </c>
      <c r="AS33" s="637">
        <v>60.298900000000003</v>
      </c>
      <c r="AT33" s="643">
        <v>60.603499999999997</v>
      </c>
      <c r="AU33" s="643">
        <v>57.4895</v>
      </c>
      <c r="AV33" s="638">
        <v>58.961799999999997</v>
      </c>
      <c r="AX33" s="618" t="s">
        <v>63</v>
      </c>
      <c r="AY33" s="637">
        <v>0.8881</v>
      </c>
      <c r="AZ33" s="637">
        <v>1.2349000000000001</v>
      </c>
      <c r="BA33" s="637">
        <v>2.5708000000000002</v>
      </c>
      <c r="BB33" s="637">
        <v>2.6080000000000001</v>
      </c>
      <c r="BC33" s="637">
        <v>2.7581000000000002</v>
      </c>
      <c r="BD33" s="637">
        <v>2.4346999999999999</v>
      </c>
      <c r="BE33" s="637">
        <v>3.0217000000000001</v>
      </c>
      <c r="BF33" s="637">
        <v>2.7448000000000001</v>
      </c>
      <c r="BG33" s="637">
        <v>2.1412</v>
      </c>
      <c r="BH33" s="637">
        <v>5.5250000000000004</v>
      </c>
      <c r="BI33" s="637">
        <v>5.5197000000000003</v>
      </c>
      <c r="BJ33" s="643">
        <v>2.7421000000000002</v>
      </c>
      <c r="BK33" s="643">
        <v>3.6857000000000002</v>
      </c>
      <c r="BL33" s="638">
        <v>3.1576</v>
      </c>
      <c r="BN33" s="618" t="s">
        <v>63</v>
      </c>
      <c r="BO33" s="637">
        <v>75.065899999999999</v>
      </c>
      <c r="BP33" s="637">
        <v>79.699299999999994</v>
      </c>
      <c r="BQ33" s="637">
        <v>88.277500000000003</v>
      </c>
      <c r="BR33" s="637">
        <v>84.526700000000005</v>
      </c>
      <c r="BS33" s="637">
        <v>83.869</v>
      </c>
      <c r="BT33" s="637">
        <v>83.251599999999996</v>
      </c>
      <c r="BU33" s="637">
        <v>86.2316</v>
      </c>
      <c r="BV33" s="637">
        <v>85.600999999999999</v>
      </c>
      <c r="BW33" s="637">
        <v>87.032600000000002</v>
      </c>
      <c r="BX33" s="637">
        <v>92.679599999999994</v>
      </c>
      <c r="BY33" s="637">
        <v>94.254300000000001</v>
      </c>
      <c r="BZ33" s="643">
        <v>84.857699999999994</v>
      </c>
      <c r="CA33" s="643">
        <v>90.169899999999998</v>
      </c>
      <c r="CB33" s="638">
        <v>87.658199999999994</v>
      </c>
      <c r="CD33" s="618" t="s">
        <v>63</v>
      </c>
      <c r="CE33" s="637">
        <v>1.7221</v>
      </c>
      <c r="CF33" s="637">
        <v>2.3755999999999999</v>
      </c>
      <c r="CG33" s="637">
        <v>2.1941000000000002</v>
      </c>
      <c r="CH33" s="637">
        <v>2.3603000000000001</v>
      </c>
      <c r="CI33" s="637">
        <v>2.2589999999999999</v>
      </c>
      <c r="CJ33" s="637">
        <v>2.1273</v>
      </c>
      <c r="CK33" s="637">
        <v>2.5882999999999998</v>
      </c>
      <c r="CL33" s="637">
        <v>2.3498000000000001</v>
      </c>
      <c r="CM33" s="637">
        <v>2.5495000000000001</v>
      </c>
      <c r="CN33" s="637">
        <v>2.0446</v>
      </c>
      <c r="CO33" s="637">
        <v>2.0348000000000002</v>
      </c>
      <c r="CP33" s="643">
        <v>2.3780000000000001</v>
      </c>
      <c r="CQ33" s="643">
        <v>2.1953999999999998</v>
      </c>
      <c r="CR33" s="638">
        <v>2.2841</v>
      </c>
    </row>
    <row r="34" spans="2:96" s="465" customFormat="1" ht="15.75" customHeight="1" x14ac:dyDescent="0.25">
      <c r="B34" s="622" t="s">
        <v>93</v>
      </c>
      <c r="C34" s="623">
        <v>909.06370000000004</v>
      </c>
      <c r="D34" s="623">
        <v>1396.442</v>
      </c>
      <c r="E34" s="623">
        <v>1073.7003</v>
      </c>
      <c r="F34" s="623">
        <v>1009.1771</v>
      </c>
      <c r="G34" s="623">
        <v>713.07299999999998</v>
      </c>
      <c r="H34" s="623">
        <v>747.51689999999996</v>
      </c>
      <c r="I34" s="623">
        <v>737.18190000000004</v>
      </c>
      <c r="J34" s="623">
        <v>923.93489999999997</v>
      </c>
      <c r="K34" s="623">
        <v>1118.5106000000001</v>
      </c>
      <c r="L34" s="623">
        <v>1869.7248</v>
      </c>
      <c r="M34" s="623">
        <v>1302.3486</v>
      </c>
      <c r="N34" s="624">
        <v>805.06700000000001</v>
      </c>
      <c r="O34" s="624">
        <v>1265.5588</v>
      </c>
      <c r="P34" s="609">
        <v>1135.5042000000001</v>
      </c>
      <c r="R34" s="622" t="s">
        <v>93</v>
      </c>
      <c r="S34" s="908">
        <v>108.48009999999999</v>
      </c>
      <c r="T34" s="908">
        <v>205.00120000000001</v>
      </c>
      <c r="U34" s="908">
        <v>232.5805</v>
      </c>
      <c r="V34" s="908">
        <v>144.77940000000001</v>
      </c>
      <c r="W34" s="908">
        <v>101.3308</v>
      </c>
      <c r="X34" s="908">
        <v>103.6319</v>
      </c>
      <c r="Y34" s="908">
        <v>92.237099999999998</v>
      </c>
      <c r="Z34" s="908">
        <v>123.417</v>
      </c>
      <c r="AA34" s="908">
        <v>147.33099999999999</v>
      </c>
      <c r="AB34" s="908">
        <v>227.20490000000001</v>
      </c>
      <c r="AC34" s="908">
        <v>195.3775</v>
      </c>
      <c r="AD34" s="909">
        <v>111.90430000000001</v>
      </c>
      <c r="AE34" s="909">
        <v>174.31649999999999</v>
      </c>
      <c r="AF34" s="898">
        <v>156.68969999999999</v>
      </c>
      <c r="AH34" s="622" t="s">
        <v>93</v>
      </c>
      <c r="AI34" s="639">
        <v>43.151200000000003</v>
      </c>
      <c r="AJ34" s="639">
        <v>69.839200000000005</v>
      </c>
      <c r="AK34" s="639">
        <v>58.7408</v>
      </c>
      <c r="AL34" s="639">
        <v>66.030500000000004</v>
      </c>
      <c r="AM34" s="639">
        <v>52.536900000000003</v>
      </c>
      <c r="AN34" s="639">
        <v>54.134799999999998</v>
      </c>
      <c r="AO34" s="639">
        <v>51.845199999999998</v>
      </c>
      <c r="AP34" s="639">
        <v>56.1569</v>
      </c>
      <c r="AQ34" s="639">
        <v>63.936100000000003</v>
      </c>
      <c r="AR34" s="639">
        <v>94.121200000000002</v>
      </c>
      <c r="AS34" s="639">
        <v>85.428200000000004</v>
      </c>
      <c r="AT34" s="644">
        <v>55.590600000000002</v>
      </c>
      <c r="AU34" s="644">
        <v>75.800700000000006</v>
      </c>
      <c r="AV34" s="640">
        <v>70.6571</v>
      </c>
      <c r="AX34" s="622" t="s">
        <v>93</v>
      </c>
      <c r="AY34" s="639">
        <v>1.6684000000000001</v>
      </c>
      <c r="AZ34" s="639">
        <v>2.7637999999999998</v>
      </c>
      <c r="BA34" s="639">
        <v>2.7431000000000001</v>
      </c>
      <c r="BB34" s="639">
        <v>3.7050000000000001</v>
      </c>
      <c r="BC34" s="639">
        <v>3.2444000000000002</v>
      </c>
      <c r="BD34" s="639">
        <v>3.4483999999999999</v>
      </c>
      <c r="BE34" s="639">
        <v>3.5682</v>
      </c>
      <c r="BF34" s="639">
        <v>3.9641000000000002</v>
      </c>
      <c r="BG34" s="639">
        <v>5.0621999999999998</v>
      </c>
      <c r="BH34" s="639">
        <v>5.9455</v>
      </c>
      <c r="BI34" s="639">
        <v>6.3753000000000002</v>
      </c>
      <c r="BJ34" s="644">
        <v>3.4396</v>
      </c>
      <c r="BK34" s="644">
        <v>5.5195999999999996</v>
      </c>
      <c r="BL34" s="640">
        <v>4.9234999999999998</v>
      </c>
      <c r="BN34" s="622" t="s">
        <v>93</v>
      </c>
      <c r="BO34" s="639">
        <v>78.367199999999997</v>
      </c>
      <c r="BP34" s="639">
        <v>83.573400000000007</v>
      </c>
      <c r="BQ34" s="639">
        <v>89.962800000000001</v>
      </c>
      <c r="BR34" s="639">
        <v>89.970399999999998</v>
      </c>
      <c r="BS34" s="639">
        <v>89.701700000000002</v>
      </c>
      <c r="BT34" s="639">
        <v>89.863799999999998</v>
      </c>
      <c r="BU34" s="639">
        <v>90.2714</v>
      </c>
      <c r="BV34" s="639">
        <v>91.476299999999995</v>
      </c>
      <c r="BW34" s="639">
        <v>93.832899999999995</v>
      </c>
      <c r="BX34" s="639">
        <v>93.191800000000001</v>
      </c>
      <c r="BY34" s="639">
        <v>97.382499999999993</v>
      </c>
      <c r="BZ34" s="644">
        <v>89.881299999999996</v>
      </c>
      <c r="CA34" s="644">
        <v>94.662199999999999</v>
      </c>
      <c r="CB34" s="640">
        <v>93.445400000000006</v>
      </c>
      <c r="CD34" s="622" t="s">
        <v>93</v>
      </c>
      <c r="CE34" s="639">
        <v>2.1295000000000002</v>
      </c>
      <c r="CF34" s="639">
        <v>1.9298999999999999</v>
      </c>
      <c r="CG34" s="639">
        <v>1.9946999999999999</v>
      </c>
      <c r="CH34" s="639">
        <v>2.3675999999999999</v>
      </c>
      <c r="CI34" s="639">
        <v>2.4971999999999999</v>
      </c>
      <c r="CJ34" s="639">
        <v>2.6833999999999998</v>
      </c>
      <c r="CK34" s="639">
        <v>2.5535999999999999</v>
      </c>
      <c r="CL34" s="639">
        <v>2.7606000000000002</v>
      </c>
      <c r="CM34" s="639">
        <v>2.8769</v>
      </c>
      <c r="CN34" s="639">
        <v>2.5293999999999999</v>
      </c>
      <c r="CO34" s="639">
        <v>2.3696000000000002</v>
      </c>
      <c r="CP34" s="644">
        <v>2.4813000000000001</v>
      </c>
      <c r="CQ34" s="644">
        <v>2.5709</v>
      </c>
      <c r="CR34" s="640">
        <v>2.5529999999999999</v>
      </c>
    </row>
    <row r="35" spans="2:96" s="571" customFormat="1" ht="15.75" customHeight="1" x14ac:dyDescent="0.25">
      <c r="B35" s="618" t="s">
        <v>135</v>
      </c>
      <c r="C35" s="619">
        <v>713.69150000000002</v>
      </c>
      <c r="D35" s="619">
        <v>608.63670000000002</v>
      </c>
      <c r="E35" s="619">
        <v>513.70450000000005</v>
      </c>
      <c r="F35" s="619">
        <v>484.79360000000003</v>
      </c>
      <c r="G35" s="619">
        <v>639.93190000000004</v>
      </c>
      <c r="H35" s="619">
        <v>664.79880000000003</v>
      </c>
      <c r="I35" s="619">
        <v>668.1789</v>
      </c>
      <c r="J35" s="619">
        <v>821.98109999999997</v>
      </c>
      <c r="K35" s="619">
        <v>953.48609999999996</v>
      </c>
      <c r="L35" s="619">
        <v>1527.4069999999999</v>
      </c>
      <c r="M35" s="619">
        <v>4030.7975999999999</v>
      </c>
      <c r="N35" s="620">
        <v>613.77560000000005</v>
      </c>
      <c r="O35" s="620">
        <v>1853.8194000000001</v>
      </c>
      <c r="P35" s="621">
        <v>1666.1359</v>
      </c>
      <c r="R35" s="618" t="s">
        <v>135</v>
      </c>
      <c r="S35" s="905">
        <v>69.135099999999994</v>
      </c>
      <c r="T35" s="905">
        <v>119.944</v>
      </c>
      <c r="U35" s="905">
        <v>81.426299999999998</v>
      </c>
      <c r="V35" s="905">
        <v>70.920900000000003</v>
      </c>
      <c r="W35" s="905">
        <v>96.397499999999994</v>
      </c>
      <c r="X35" s="905">
        <v>85.821700000000007</v>
      </c>
      <c r="Y35" s="905">
        <v>87.101900000000001</v>
      </c>
      <c r="Z35" s="905">
        <v>103.7238</v>
      </c>
      <c r="AA35" s="905">
        <v>128.91919999999999</v>
      </c>
      <c r="AB35" s="905">
        <v>191.88669999999999</v>
      </c>
      <c r="AC35" s="905">
        <v>221.79130000000001</v>
      </c>
      <c r="AD35" s="906">
        <v>84.4345</v>
      </c>
      <c r="AE35" s="906">
        <v>165.3818</v>
      </c>
      <c r="AF35" s="907">
        <v>153.1302</v>
      </c>
      <c r="AH35" s="618" t="s">
        <v>135</v>
      </c>
      <c r="AI35" s="637">
        <v>32.241700000000002</v>
      </c>
      <c r="AJ35" s="637">
        <v>53.335799999999999</v>
      </c>
      <c r="AK35" s="637">
        <v>52.942100000000003</v>
      </c>
      <c r="AL35" s="637">
        <v>50.706800000000001</v>
      </c>
      <c r="AM35" s="637">
        <v>52.042400000000001</v>
      </c>
      <c r="AN35" s="637">
        <v>53.606200000000001</v>
      </c>
      <c r="AO35" s="637">
        <v>47.604199999999999</v>
      </c>
      <c r="AP35" s="637">
        <v>54.540300000000002</v>
      </c>
      <c r="AQ35" s="637">
        <v>58.061399999999999</v>
      </c>
      <c r="AR35" s="637">
        <v>82.787499999999994</v>
      </c>
      <c r="AS35" s="637">
        <v>124.2931</v>
      </c>
      <c r="AT35" s="643">
        <v>49.924500000000002</v>
      </c>
      <c r="AU35" s="643">
        <v>89.232200000000006</v>
      </c>
      <c r="AV35" s="638">
        <v>85.479799999999997</v>
      </c>
      <c r="AX35" s="618" t="s">
        <v>135</v>
      </c>
      <c r="AY35" s="637">
        <v>1.0012000000000001</v>
      </c>
      <c r="AZ35" s="637">
        <v>2.4992000000000001</v>
      </c>
      <c r="BA35" s="637">
        <v>2.5804</v>
      </c>
      <c r="BB35" s="637">
        <v>2.8106</v>
      </c>
      <c r="BC35" s="637">
        <v>2.8761999999999999</v>
      </c>
      <c r="BD35" s="637">
        <v>3.8109999999999999</v>
      </c>
      <c r="BE35" s="637">
        <v>3.3532000000000002</v>
      </c>
      <c r="BF35" s="637">
        <v>4.2031000000000001</v>
      </c>
      <c r="BG35" s="637">
        <v>4.6574999999999998</v>
      </c>
      <c r="BH35" s="637">
        <v>6.6158999999999999</v>
      </c>
      <c r="BI35" s="637">
        <v>12.4825</v>
      </c>
      <c r="BJ35" s="643">
        <v>3.1762000000000001</v>
      </c>
      <c r="BK35" s="643">
        <v>7.7283999999999997</v>
      </c>
      <c r="BL35" s="638">
        <v>7.1565000000000003</v>
      </c>
      <c r="BN35" s="618" t="s">
        <v>135</v>
      </c>
      <c r="BO35" s="637">
        <v>70.501999999999995</v>
      </c>
      <c r="BP35" s="637">
        <v>88.216099999999997</v>
      </c>
      <c r="BQ35" s="637">
        <v>86.903400000000005</v>
      </c>
      <c r="BR35" s="637">
        <v>88.318600000000004</v>
      </c>
      <c r="BS35" s="637">
        <v>88.458799999999997</v>
      </c>
      <c r="BT35" s="637">
        <v>91.594399999999993</v>
      </c>
      <c r="BU35" s="637">
        <v>90.838099999999997</v>
      </c>
      <c r="BV35" s="637">
        <v>92.518799999999999</v>
      </c>
      <c r="BW35" s="637">
        <v>93.738699999999994</v>
      </c>
      <c r="BX35" s="637">
        <v>95.591200000000001</v>
      </c>
      <c r="BY35" s="637">
        <v>94.836799999999997</v>
      </c>
      <c r="BZ35" s="643">
        <v>89.975800000000007</v>
      </c>
      <c r="CA35" s="643">
        <v>94.486199999999997</v>
      </c>
      <c r="CB35" s="638">
        <v>94.055599999999998</v>
      </c>
      <c r="CD35" s="618" t="s">
        <v>135</v>
      </c>
      <c r="CE35" s="637">
        <v>1.2981</v>
      </c>
      <c r="CF35" s="637">
        <v>1.7887999999999999</v>
      </c>
      <c r="CG35" s="637">
        <v>1.7257</v>
      </c>
      <c r="CH35" s="637">
        <v>1.9558</v>
      </c>
      <c r="CI35" s="637">
        <v>2.4462999999999999</v>
      </c>
      <c r="CJ35" s="637">
        <v>2.2749000000000001</v>
      </c>
      <c r="CK35" s="637">
        <v>2.2660999999999998</v>
      </c>
      <c r="CL35" s="637">
        <v>2.3561000000000001</v>
      </c>
      <c r="CM35" s="637">
        <v>2.7185999999999999</v>
      </c>
      <c r="CN35" s="637">
        <v>2.6524999999999999</v>
      </c>
      <c r="CO35" s="637">
        <v>1.5807</v>
      </c>
      <c r="CP35" s="643">
        <v>2.2185999999999999</v>
      </c>
      <c r="CQ35" s="643">
        <v>2.0682</v>
      </c>
      <c r="CR35" s="638">
        <v>2.0766</v>
      </c>
    </row>
    <row r="36" spans="2:96" s="474" customFormat="1" ht="15.75" customHeight="1" x14ac:dyDescent="0.25">
      <c r="B36" s="976" t="s">
        <v>807</v>
      </c>
      <c r="C36" s="989" t="s">
        <v>102</v>
      </c>
      <c r="D36" s="977">
        <v>631.52340000000004</v>
      </c>
      <c r="E36" s="977">
        <v>0</v>
      </c>
      <c r="F36" s="977">
        <v>348.88920000000002</v>
      </c>
      <c r="G36" s="977">
        <v>247.15090000000001</v>
      </c>
      <c r="H36" s="977">
        <v>534.27679999999998</v>
      </c>
      <c r="I36" s="977">
        <v>530.07230000000004</v>
      </c>
      <c r="J36" s="977">
        <v>514.50940000000003</v>
      </c>
      <c r="K36" s="977">
        <v>745.31010000000003</v>
      </c>
      <c r="L36" s="977">
        <v>1183.9475</v>
      </c>
      <c r="M36" s="977">
        <v>1092.02</v>
      </c>
      <c r="N36" s="978">
        <v>497.48410000000001</v>
      </c>
      <c r="O36" s="978">
        <v>869.41780000000006</v>
      </c>
      <c r="P36" s="979">
        <v>812.36120000000005</v>
      </c>
      <c r="R36" s="976" t="s">
        <v>807</v>
      </c>
      <c r="S36" s="990" t="s">
        <v>102</v>
      </c>
      <c r="T36" s="977">
        <v>1.4286000000000001</v>
      </c>
      <c r="U36" s="977">
        <v>13.012</v>
      </c>
      <c r="V36" s="977">
        <v>41.430599999999998</v>
      </c>
      <c r="W36" s="977">
        <v>35.084899999999998</v>
      </c>
      <c r="X36" s="977">
        <v>68.202299999999994</v>
      </c>
      <c r="Y36" s="977">
        <v>64.763400000000004</v>
      </c>
      <c r="Z36" s="977">
        <v>68.554000000000002</v>
      </c>
      <c r="AA36" s="977">
        <v>101.17140000000001</v>
      </c>
      <c r="AB36" s="977">
        <v>166.0231</v>
      </c>
      <c r="AC36" s="977">
        <v>115.18989999999999</v>
      </c>
      <c r="AD36" s="978">
        <v>61.391300000000001</v>
      </c>
      <c r="AE36" s="978">
        <v>114.62520000000001</v>
      </c>
      <c r="AF36" s="979">
        <v>106.4588</v>
      </c>
      <c r="AH36" s="976" t="s">
        <v>807</v>
      </c>
      <c r="AI36" s="990" t="s">
        <v>102</v>
      </c>
      <c r="AJ36" s="991">
        <v>11.3619</v>
      </c>
      <c r="AK36" s="991">
        <v>0</v>
      </c>
      <c r="AL36" s="991">
        <v>16.261199999999999</v>
      </c>
      <c r="AM36" s="991">
        <v>11.7529</v>
      </c>
      <c r="AN36" s="991">
        <v>28.177700000000002</v>
      </c>
      <c r="AO36" s="991">
        <v>35.021599999999999</v>
      </c>
      <c r="AP36" s="991">
        <v>34.712800000000001</v>
      </c>
      <c r="AQ36" s="991">
        <v>46.691699999999997</v>
      </c>
      <c r="AR36" s="991">
        <v>74.731099999999998</v>
      </c>
      <c r="AS36" s="991">
        <v>66.676000000000002</v>
      </c>
      <c r="AT36" s="992">
        <v>30.121099999999998</v>
      </c>
      <c r="AU36" s="992">
        <v>55.328099999999999</v>
      </c>
      <c r="AV36" s="993">
        <v>51.295400000000001</v>
      </c>
      <c r="AX36" s="976" t="s">
        <v>807</v>
      </c>
      <c r="AY36" s="990" t="s">
        <v>102</v>
      </c>
      <c r="AZ36" s="991">
        <v>0.32040000000000002</v>
      </c>
      <c r="BA36" s="991">
        <v>0</v>
      </c>
      <c r="BB36" s="991">
        <v>1.2479</v>
      </c>
      <c r="BC36" s="991">
        <v>1.3021</v>
      </c>
      <c r="BD36" s="991">
        <v>4.4794</v>
      </c>
      <c r="BE36" s="991">
        <v>3.5347</v>
      </c>
      <c r="BF36" s="991">
        <v>3.3405999999999998</v>
      </c>
      <c r="BG36" s="991">
        <v>5.2332000000000001</v>
      </c>
      <c r="BH36" s="991">
        <v>6.3078000000000003</v>
      </c>
      <c r="BI36" s="991">
        <v>4.4398999999999997</v>
      </c>
      <c r="BJ36" s="992">
        <v>3.0691999999999999</v>
      </c>
      <c r="BK36" s="992">
        <v>5.0190000000000001</v>
      </c>
      <c r="BL36" s="993">
        <v>4.7363</v>
      </c>
      <c r="BN36" s="976" t="s">
        <v>807</v>
      </c>
      <c r="BO36" s="990" t="s">
        <v>102</v>
      </c>
      <c r="BP36" s="991">
        <v>64.535600000000002</v>
      </c>
      <c r="BQ36" s="991">
        <v>63.114100000000001</v>
      </c>
      <c r="BR36" s="991">
        <v>88.4422</v>
      </c>
      <c r="BS36" s="991">
        <v>92.331900000000005</v>
      </c>
      <c r="BT36" s="991">
        <v>94.994399999999999</v>
      </c>
      <c r="BU36" s="991">
        <v>92.233699999999999</v>
      </c>
      <c r="BV36" s="991">
        <v>93.0458</v>
      </c>
      <c r="BW36" s="991">
        <v>95.429100000000005</v>
      </c>
      <c r="BX36" s="991">
        <v>96.260900000000007</v>
      </c>
      <c r="BY36" s="991">
        <v>89.966300000000004</v>
      </c>
      <c r="BZ36" s="992">
        <v>92.068299999999994</v>
      </c>
      <c r="CA36" s="992">
        <v>94.339200000000005</v>
      </c>
      <c r="CB36" s="993">
        <v>93.975899999999996</v>
      </c>
      <c r="CD36" s="976" t="s">
        <v>807</v>
      </c>
      <c r="CE36" s="990" t="s">
        <v>102</v>
      </c>
      <c r="CF36" s="991">
        <v>0.22620000000000001</v>
      </c>
      <c r="CG36" s="991" t="s">
        <v>102</v>
      </c>
      <c r="CH36" s="991">
        <v>2.8153999999999999</v>
      </c>
      <c r="CI36" s="991">
        <v>2.6436999999999999</v>
      </c>
      <c r="CJ36" s="991">
        <v>2.2671999999999999</v>
      </c>
      <c r="CK36" s="991">
        <v>2.0129999999999999</v>
      </c>
      <c r="CL36" s="991">
        <v>2.4735</v>
      </c>
      <c r="CM36" s="991">
        <v>2.8712</v>
      </c>
      <c r="CN36" s="991">
        <v>2.6379999999999999</v>
      </c>
      <c r="CO36" s="991">
        <v>2.6511</v>
      </c>
      <c r="CP36" s="992">
        <v>2.1044999999999998</v>
      </c>
      <c r="CQ36" s="992">
        <v>2.6819000000000002</v>
      </c>
      <c r="CR36" s="993">
        <v>2.6276000000000002</v>
      </c>
    </row>
    <row r="37" spans="2:96" s="465" customFormat="1" ht="15.75" customHeight="1" x14ac:dyDescent="0.25">
      <c r="B37" s="850" t="s">
        <v>811</v>
      </c>
      <c r="C37" s="619" t="s">
        <v>102</v>
      </c>
      <c r="D37" s="619" t="s">
        <v>102</v>
      </c>
      <c r="E37" s="619" t="s">
        <v>102</v>
      </c>
      <c r="F37" s="619">
        <v>506.07119999999998</v>
      </c>
      <c r="G37" s="619">
        <v>249.90039999999999</v>
      </c>
      <c r="H37" s="619">
        <v>450.28539999999998</v>
      </c>
      <c r="I37" s="619">
        <v>453.18520000000001</v>
      </c>
      <c r="J37" s="619">
        <v>706.77070000000003</v>
      </c>
      <c r="K37" s="619">
        <v>797.96730000000002</v>
      </c>
      <c r="L37" s="619">
        <v>1028.0117</v>
      </c>
      <c r="M37" s="619" t="s">
        <v>102</v>
      </c>
      <c r="N37" s="620">
        <v>442.85169999999999</v>
      </c>
      <c r="O37" s="620">
        <v>803.00930000000005</v>
      </c>
      <c r="P37" s="621">
        <v>722.18370000000004</v>
      </c>
      <c r="R37" s="850" t="s">
        <v>811</v>
      </c>
      <c r="S37" s="637" t="s">
        <v>102</v>
      </c>
      <c r="T37" s="619" t="s">
        <v>102</v>
      </c>
      <c r="U37" s="619" t="s">
        <v>102</v>
      </c>
      <c r="V37" s="619">
        <v>69.042100000000005</v>
      </c>
      <c r="W37" s="619">
        <v>30.480799999999999</v>
      </c>
      <c r="X37" s="619">
        <v>64.849800000000002</v>
      </c>
      <c r="Y37" s="619">
        <v>85.989099999999993</v>
      </c>
      <c r="Z37" s="619">
        <v>94.195800000000006</v>
      </c>
      <c r="AA37" s="619">
        <v>91.093000000000004</v>
      </c>
      <c r="AB37" s="619">
        <v>130.3937</v>
      </c>
      <c r="AC37" s="619" t="s">
        <v>102</v>
      </c>
      <c r="AD37" s="620">
        <v>78.078599999999994</v>
      </c>
      <c r="AE37" s="620">
        <v>99.275400000000005</v>
      </c>
      <c r="AF37" s="621">
        <v>94.518500000000003</v>
      </c>
      <c r="AH37" s="850" t="s">
        <v>811</v>
      </c>
      <c r="AI37" s="637" t="s">
        <v>102</v>
      </c>
      <c r="AJ37" s="637" t="s">
        <v>102</v>
      </c>
      <c r="AK37" s="637" t="s">
        <v>102</v>
      </c>
      <c r="AL37" s="637">
        <v>19.259599999999999</v>
      </c>
      <c r="AM37" s="637">
        <v>11.913</v>
      </c>
      <c r="AN37" s="637">
        <v>20.6906</v>
      </c>
      <c r="AO37" s="637">
        <v>29.8249</v>
      </c>
      <c r="AP37" s="637">
        <v>35.955500000000001</v>
      </c>
      <c r="AQ37" s="637">
        <v>43.241</v>
      </c>
      <c r="AR37" s="637">
        <v>58.166200000000003</v>
      </c>
      <c r="AS37" s="637" t="s">
        <v>102</v>
      </c>
      <c r="AT37" s="643">
        <v>25.623200000000001</v>
      </c>
      <c r="AU37" s="643">
        <v>42.742800000000003</v>
      </c>
      <c r="AV37" s="638">
        <v>39.143700000000003</v>
      </c>
      <c r="AX37" s="850" t="s">
        <v>811</v>
      </c>
      <c r="AY37" s="637" t="s">
        <v>102</v>
      </c>
      <c r="AZ37" s="637" t="s">
        <v>102</v>
      </c>
      <c r="BA37" s="637" t="s">
        <v>102</v>
      </c>
      <c r="BB37" s="637">
        <v>0.76170000000000004</v>
      </c>
      <c r="BC37" s="637">
        <v>0.46710000000000002</v>
      </c>
      <c r="BD37" s="637">
        <v>2.9708999999999999</v>
      </c>
      <c r="BE37" s="637">
        <v>2.6741000000000001</v>
      </c>
      <c r="BF37" s="637">
        <v>2.4411999999999998</v>
      </c>
      <c r="BG37" s="637">
        <v>3.907</v>
      </c>
      <c r="BH37" s="637">
        <v>13.666700000000001</v>
      </c>
      <c r="BI37" s="637" t="s">
        <v>102</v>
      </c>
      <c r="BJ37" s="643">
        <v>1.9762999999999999</v>
      </c>
      <c r="BK37" s="643">
        <v>3.7385999999999999</v>
      </c>
      <c r="BL37" s="638">
        <v>3.33</v>
      </c>
      <c r="BN37" s="850" t="s">
        <v>811</v>
      </c>
      <c r="BO37" s="637" t="s">
        <v>102</v>
      </c>
      <c r="BP37" s="637" t="s">
        <v>102</v>
      </c>
      <c r="BQ37" s="637" t="s">
        <v>102</v>
      </c>
      <c r="BR37" s="637">
        <v>76.729299999999995</v>
      </c>
      <c r="BS37" s="637">
        <v>75.743899999999996</v>
      </c>
      <c r="BT37" s="637">
        <v>94.877799999999993</v>
      </c>
      <c r="BU37" s="637">
        <v>92.919899999999998</v>
      </c>
      <c r="BV37" s="637">
        <v>88.904899999999998</v>
      </c>
      <c r="BW37" s="637">
        <v>92.276499999999999</v>
      </c>
      <c r="BX37" s="637">
        <v>99.721800000000002</v>
      </c>
      <c r="BY37" s="637" t="s">
        <v>102</v>
      </c>
      <c r="BZ37" s="643">
        <v>90.259299999999996</v>
      </c>
      <c r="CA37" s="643">
        <v>92.1357</v>
      </c>
      <c r="CB37" s="638">
        <v>91.741200000000006</v>
      </c>
      <c r="CD37" s="850" t="s">
        <v>811</v>
      </c>
      <c r="CE37" s="637" t="s">
        <v>102</v>
      </c>
      <c r="CF37" s="637" t="s">
        <v>102</v>
      </c>
      <c r="CG37" s="637" t="s">
        <v>102</v>
      </c>
      <c r="CH37" s="637">
        <v>3.1918000000000002</v>
      </c>
      <c r="CI37" s="637">
        <v>1.7219</v>
      </c>
      <c r="CJ37" s="637">
        <v>2.9108000000000001</v>
      </c>
      <c r="CK37" s="637">
        <v>2.8653</v>
      </c>
      <c r="CL37" s="637">
        <v>3.2223999999999999</v>
      </c>
      <c r="CM37" s="637">
        <v>2.8624999999999998</v>
      </c>
      <c r="CN37" s="637">
        <v>4.3944000000000001</v>
      </c>
      <c r="CO37" s="637" t="s">
        <v>102</v>
      </c>
      <c r="CP37" s="643">
        <v>2.8544</v>
      </c>
      <c r="CQ37" s="643">
        <v>3.3342999999999998</v>
      </c>
      <c r="CR37" s="638">
        <v>3.2682000000000002</v>
      </c>
    </row>
    <row r="38" spans="2:96" s="465" customFormat="1" ht="15.75" customHeight="1" x14ac:dyDescent="0.25">
      <c r="B38" s="851" t="s">
        <v>812</v>
      </c>
      <c r="C38" s="623" t="s">
        <v>102</v>
      </c>
      <c r="D38" s="623" t="s">
        <v>102</v>
      </c>
      <c r="E38" s="623" t="s">
        <v>102</v>
      </c>
      <c r="F38" s="623">
        <v>239.85650000000001</v>
      </c>
      <c r="G38" s="623">
        <v>188.10570000000001</v>
      </c>
      <c r="H38" s="623">
        <v>671.07259999999997</v>
      </c>
      <c r="I38" s="623">
        <v>391.07350000000002</v>
      </c>
      <c r="J38" s="623">
        <v>463.8082</v>
      </c>
      <c r="K38" s="623">
        <v>534.32740000000001</v>
      </c>
      <c r="L38" s="623">
        <v>2520.7318</v>
      </c>
      <c r="M38" s="623" t="s">
        <v>102</v>
      </c>
      <c r="N38" s="624">
        <v>419.57429999999999</v>
      </c>
      <c r="O38" s="624">
        <v>1061.4768999999999</v>
      </c>
      <c r="P38" s="609">
        <v>891.98969999999997</v>
      </c>
      <c r="R38" s="851" t="s">
        <v>812</v>
      </c>
      <c r="S38" s="639" t="s">
        <v>102</v>
      </c>
      <c r="T38" s="623" t="s">
        <v>102</v>
      </c>
      <c r="U38" s="623" t="s">
        <v>102</v>
      </c>
      <c r="V38" s="623">
        <v>21.4693</v>
      </c>
      <c r="W38" s="623">
        <v>26.640599999999999</v>
      </c>
      <c r="X38" s="623">
        <v>78.485799999999998</v>
      </c>
      <c r="Y38" s="623">
        <v>47.996899999999997</v>
      </c>
      <c r="Z38" s="623">
        <v>76.487099999999998</v>
      </c>
      <c r="AA38" s="623">
        <v>90.237399999999994</v>
      </c>
      <c r="AB38" s="623">
        <v>391.4701</v>
      </c>
      <c r="AC38" s="623" t="s">
        <v>102</v>
      </c>
      <c r="AD38" s="624">
        <v>50.216799999999999</v>
      </c>
      <c r="AE38" s="624">
        <v>168.68960000000001</v>
      </c>
      <c r="AF38" s="609">
        <v>137.40819999999999</v>
      </c>
      <c r="AH38" s="851" t="s">
        <v>812</v>
      </c>
      <c r="AI38" s="639" t="s">
        <v>102</v>
      </c>
      <c r="AJ38" s="639" t="s">
        <v>102</v>
      </c>
      <c r="AK38" s="639" t="s">
        <v>102</v>
      </c>
      <c r="AL38" s="639">
        <v>10.4291</v>
      </c>
      <c r="AM38" s="639">
        <v>10.4651</v>
      </c>
      <c r="AN38" s="639">
        <v>36.309399999999997</v>
      </c>
      <c r="AO38" s="639">
        <v>23.917200000000001</v>
      </c>
      <c r="AP38" s="639">
        <v>31.064800000000002</v>
      </c>
      <c r="AQ38" s="639">
        <v>29.164100000000001</v>
      </c>
      <c r="AR38" s="639">
        <v>115.0789</v>
      </c>
      <c r="AS38" s="639" t="s">
        <v>102</v>
      </c>
      <c r="AT38" s="644">
        <v>23.817499999999999</v>
      </c>
      <c r="AU38" s="644">
        <v>60.029499999999999</v>
      </c>
      <c r="AV38" s="640">
        <v>50.494599999999998</v>
      </c>
      <c r="AX38" s="851" t="s">
        <v>812</v>
      </c>
      <c r="AY38" s="639" t="s">
        <v>102</v>
      </c>
      <c r="AZ38" s="639" t="s">
        <v>102</v>
      </c>
      <c r="BA38" s="639" t="s">
        <v>102</v>
      </c>
      <c r="BB38" s="639">
        <v>1.7787999999999999</v>
      </c>
      <c r="BC38" s="639">
        <v>2.5516000000000001</v>
      </c>
      <c r="BD38" s="639">
        <v>6.8087999999999997</v>
      </c>
      <c r="BE38" s="639">
        <v>2.4914000000000001</v>
      </c>
      <c r="BF38" s="639">
        <v>3.9005999999999998</v>
      </c>
      <c r="BG38" s="639">
        <v>5.7708000000000004</v>
      </c>
      <c r="BH38" s="639">
        <v>9.0520999999999994</v>
      </c>
      <c r="BI38" s="639" t="s">
        <v>102</v>
      </c>
      <c r="BJ38" s="644">
        <v>3.1372</v>
      </c>
      <c r="BK38" s="644">
        <v>6.7202999999999999</v>
      </c>
      <c r="BL38" s="640">
        <v>5.8853999999999997</v>
      </c>
      <c r="BN38" s="851" t="s">
        <v>812</v>
      </c>
      <c r="BO38" s="639" t="s">
        <v>102</v>
      </c>
      <c r="BP38" s="639" t="s">
        <v>102</v>
      </c>
      <c r="BQ38" s="639" t="s">
        <v>102</v>
      </c>
      <c r="BR38" s="639">
        <v>94.813699999999997</v>
      </c>
      <c r="BS38" s="639">
        <v>97.301500000000004</v>
      </c>
      <c r="BT38" s="639">
        <v>95.444900000000004</v>
      </c>
      <c r="BU38" s="639">
        <v>90.181700000000006</v>
      </c>
      <c r="BV38" s="639">
        <v>95.584000000000003</v>
      </c>
      <c r="BW38" s="639">
        <v>97.997699999999995</v>
      </c>
      <c r="BX38" s="639">
        <v>99.890600000000006</v>
      </c>
      <c r="BY38" s="639" t="s">
        <v>102</v>
      </c>
      <c r="BZ38" s="644">
        <v>92.694699999999997</v>
      </c>
      <c r="CA38" s="644">
        <v>97.667900000000003</v>
      </c>
      <c r="CB38" s="640">
        <v>96.358400000000003</v>
      </c>
      <c r="CD38" s="851" t="s">
        <v>812</v>
      </c>
      <c r="CE38" s="639" t="s">
        <v>102</v>
      </c>
      <c r="CF38" s="639" t="s">
        <v>102</v>
      </c>
      <c r="CG38" s="639" t="s">
        <v>102</v>
      </c>
      <c r="CH38" s="639">
        <v>2.4618000000000002</v>
      </c>
      <c r="CI38" s="639">
        <v>0.75739999999999996</v>
      </c>
      <c r="CJ38" s="639">
        <v>2.0848</v>
      </c>
      <c r="CK38" s="639">
        <v>2.4230999999999998</v>
      </c>
      <c r="CL38" s="639">
        <v>2.5165999999999999</v>
      </c>
      <c r="CM38" s="639">
        <v>1.7544</v>
      </c>
      <c r="CN38" s="639">
        <v>3.6574</v>
      </c>
      <c r="CO38" s="639" t="s">
        <v>102</v>
      </c>
      <c r="CP38" s="644">
        <v>2.2319</v>
      </c>
      <c r="CQ38" s="644">
        <v>3.194</v>
      </c>
      <c r="CR38" s="640">
        <v>3.0745</v>
      </c>
    </row>
    <row r="39" spans="2:96" s="465" customFormat="1" ht="15.75" customHeight="1" x14ac:dyDescent="0.25">
      <c r="B39" s="850" t="s">
        <v>813</v>
      </c>
      <c r="C39" s="619" t="s">
        <v>102</v>
      </c>
      <c r="D39" s="619">
        <v>631.52340000000004</v>
      </c>
      <c r="E39" s="619">
        <v>0</v>
      </c>
      <c r="F39" s="619">
        <v>362.83789999999999</v>
      </c>
      <c r="G39" s="619">
        <v>303.41629999999998</v>
      </c>
      <c r="H39" s="619">
        <v>107.9585</v>
      </c>
      <c r="I39" s="619">
        <v>87.498999999999995</v>
      </c>
      <c r="J39" s="619">
        <v>165.714</v>
      </c>
      <c r="K39" s="619">
        <v>377.42180000000002</v>
      </c>
      <c r="L39" s="619">
        <v>425.39109999999999</v>
      </c>
      <c r="M39" s="619" t="s">
        <v>102</v>
      </c>
      <c r="N39" s="620">
        <v>157.8929</v>
      </c>
      <c r="O39" s="620">
        <v>362.8741</v>
      </c>
      <c r="P39" s="621">
        <v>323.84809999999999</v>
      </c>
      <c r="R39" s="850" t="s">
        <v>813</v>
      </c>
      <c r="S39" s="637" t="s">
        <v>102</v>
      </c>
      <c r="T39" s="619">
        <v>1.4286000000000001</v>
      </c>
      <c r="U39" s="619">
        <v>13.012</v>
      </c>
      <c r="V39" s="619">
        <v>45.112299999999998</v>
      </c>
      <c r="W39" s="619">
        <v>46.149900000000002</v>
      </c>
      <c r="X39" s="619">
        <v>27.5138</v>
      </c>
      <c r="Y39" s="619">
        <v>16.7941</v>
      </c>
      <c r="Z39" s="619">
        <v>35.069099999999999</v>
      </c>
      <c r="AA39" s="619">
        <v>69.287499999999994</v>
      </c>
      <c r="AB39" s="619">
        <v>68.989400000000003</v>
      </c>
      <c r="AC39" s="619" t="s">
        <v>102</v>
      </c>
      <c r="AD39" s="620">
        <v>25.814499999999999</v>
      </c>
      <c r="AE39" s="620">
        <v>64.640699999999995</v>
      </c>
      <c r="AF39" s="621">
        <v>57.248600000000003</v>
      </c>
      <c r="AH39" s="850" t="s">
        <v>813</v>
      </c>
      <c r="AI39" s="637" t="s">
        <v>102</v>
      </c>
      <c r="AJ39" s="637">
        <v>11.3619</v>
      </c>
      <c r="AK39" s="637">
        <v>0</v>
      </c>
      <c r="AL39" s="637">
        <v>25.139299999999999</v>
      </c>
      <c r="AM39" s="637">
        <v>12.6126</v>
      </c>
      <c r="AN39" s="637">
        <v>8.218</v>
      </c>
      <c r="AO39" s="637">
        <v>6.7735000000000003</v>
      </c>
      <c r="AP39" s="637">
        <v>14.1586</v>
      </c>
      <c r="AQ39" s="637">
        <v>29.412600000000001</v>
      </c>
      <c r="AR39" s="637">
        <v>28.142800000000001</v>
      </c>
      <c r="AS39" s="637" t="s">
        <v>102</v>
      </c>
      <c r="AT39" s="643">
        <v>10.0556</v>
      </c>
      <c r="AU39" s="643">
        <v>27.216999999999999</v>
      </c>
      <c r="AV39" s="638">
        <v>23.495000000000001</v>
      </c>
      <c r="AX39" s="850" t="s">
        <v>813</v>
      </c>
      <c r="AY39" s="637" t="s">
        <v>102</v>
      </c>
      <c r="AZ39" s="637">
        <v>0.32040000000000002</v>
      </c>
      <c r="BA39" s="637">
        <v>0</v>
      </c>
      <c r="BB39" s="637">
        <v>2.8452999999999999</v>
      </c>
      <c r="BC39" s="637">
        <v>3.1873999999999998</v>
      </c>
      <c r="BD39" s="637">
        <v>0.8518</v>
      </c>
      <c r="BE39" s="637">
        <v>0.5867</v>
      </c>
      <c r="BF39" s="637">
        <v>2.6669999999999998</v>
      </c>
      <c r="BG39" s="637">
        <v>20.864799999999999</v>
      </c>
      <c r="BH39" s="637">
        <v>2.2219000000000002</v>
      </c>
      <c r="BI39" s="637" t="s">
        <v>102</v>
      </c>
      <c r="BJ39" s="643">
        <v>0.96530000000000005</v>
      </c>
      <c r="BK39" s="643">
        <v>4.9446000000000003</v>
      </c>
      <c r="BL39" s="638">
        <v>3.5762</v>
      </c>
      <c r="BN39" s="850" t="s">
        <v>813</v>
      </c>
      <c r="BO39" s="637" t="s">
        <v>102</v>
      </c>
      <c r="BP39" s="637">
        <v>64.535600000000002</v>
      </c>
      <c r="BQ39" s="637">
        <v>63.114100000000001</v>
      </c>
      <c r="BR39" s="637">
        <v>93.620800000000003</v>
      </c>
      <c r="BS39" s="637">
        <v>97.425399999999996</v>
      </c>
      <c r="BT39" s="637">
        <v>92.447199999999995</v>
      </c>
      <c r="BU39" s="637">
        <v>89.678899999999999</v>
      </c>
      <c r="BV39" s="637">
        <v>97.340800000000002</v>
      </c>
      <c r="BW39" s="637">
        <v>102.5157</v>
      </c>
      <c r="BX39" s="637">
        <v>91.016099999999994</v>
      </c>
      <c r="BY39" s="637" t="s">
        <v>102</v>
      </c>
      <c r="BZ39" s="643">
        <v>90.972499999999997</v>
      </c>
      <c r="CA39" s="643">
        <v>98.193200000000004</v>
      </c>
      <c r="CB39" s="638">
        <v>96.627099999999999</v>
      </c>
      <c r="CD39" s="850" t="s">
        <v>813</v>
      </c>
      <c r="CE39" s="637" t="s">
        <v>102</v>
      </c>
      <c r="CF39" s="637">
        <v>0.22620000000000001</v>
      </c>
      <c r="CG39" s="637" t="s">
        <v>102</v>
      </c>
      <c r="CH39" s="637">
        <v>2.6633</v>
      </c>
      <c r="CI39" s="637">
        <v>4.2493999999999996</v>
      </c>
      <c r="CJ39" s="637">
        <v>0</v>
      </c>
      <c r="CK39" s="637">
        <v>1.1155999999999999</v>
      </c>
      <c r="CL39" s="637">
        <v>2.1309999999999998</v>
      </c>
      <c r="CM39" s="637">
        <v>3.6414</v>
      </c>
      <c r="CN39" s="637">
        <v>3.1332</v>
      </c>
      <c r="CO39" s="637" t="s">
        <v>102</v>
      </c>
      <c r="CP39" s="643">
        <v>2.5314000000000001</v>
      </c>
      <c r="CQ39" s="643">
        <v>3.3795999999999999</v>
      </c>
      <c r="CR39" s="638">
        <v>3.3008999999999999</v>
      </c>
    </row>
    <row r="40" spans="2:96" s="465" customFormat="1" ht="15.75" customHeight="1" x14ac:dyDescent="0.25">
      <c r="B40" s="851" t="s">
        <v>814</v>
      </c>
      <c r="C40" s="623" t="s">
        <v>102</v>
      </c>
      <c r="D40" s="623" t="s">
        <v>102</v>
      </c>
      <c r="E40" s="623" t="s">
        <v>102</v>
      </c>
      <c r="F40" s="623" t="s">
        <v>102</v>
      </c>
      <c r="G40" s="623" t="s">
        <v>102</v>
      </c>
      <c r="H40" s="623" t="s">
        <v>102</v>
      </c>
      <c r="I40" s="623">
        <v>1204.5977</v>
      </c>
      <c r="J40" s="623">
        <v>779.90269999999998</v>
      </c>
      <c r="K40" s="623">
        <v>1068.6947</v>
      </c>
      <c r="L40" s="623">
        <v>1215.7012</v>
      </c>
      <c r="M40" s="623">
        <v>1092.02</v>
      </c>
      <c r="N40" s="624">
        <v>1204.5977</v>
      </c>
      <c r="O40" s="624">
        <v>1107.4257</v>
      </c>
      <c r="P40" s="609">
        <v>1112.4894999999999</v>
      </c>
      <c r="R40" s="851" t="s">
        <v>814</v>
      </c>
      <c r="S40" s="639" t="s">
        <v>102</v>
      </c>
      <c r="T40" s="623" t="s">
        <v>102</v>
      </c>
      <c r="U40" s="623" t="s">
        <v>102</v>
      </c>
      <c r="V40" s="623" t="s">
        <v>102</v>
      </c>
      <c r="W40" s="623" t="s">
        <v>102</v>
      </c>
      <c r="X40" s="623" t="s">
        <v>102</v>
      </c>
      <c r="Y40" s="623">
        <v>132.73089999999999</v>
      </c>
      <c r="Z40" s="623">
        <v>102.75449999999999</v>
      </c>
      <c r="AA40" s="623">
        <v>139.04339999999999</v>
      </c>
      <c r="AB40" s="623">
        <v>171.52979999999999</v>
      </c>
      <c r="AC40" s="623">
        <v>115.18989999999999</v>
      </c>
      <c r="AD40" s="624">
        <v>132.73089999999999</v>
      </c>
      <c r="AE40" s="624">
        <v>140.20269999999999</v>
      </c>
      <c r="AF40" s="609">
        <v>139.8133</v>
      </c>
      <c r="AH40" s="851" t="s">
        <v>814</v>
      </c>
      <c r="AI40" s="639" t="s">
        <v>102</v>
      </c>
      <c r="AJ40" s="639" t="s">
        <v>102</v>
      </c>
      <c r="AK40" s="639" t="s">
        <v>102</v>
      </c>
      <c r="AL40" s="639" t="s">
        <v>102</v>
      </c>
      <c r="AM40" s="639" t="s">
        <v>102</v>
      </c>
      <c r="AN40" s="639" t="s">
        <v>102</v>
      </c>
      <c r="AO40" s="639">
        <v>61.236699999999999</v>
      </c>
      <c r="AP40" s="639">
        <v>49.327800000000003</v>
      </c>
      <c r="AQ40" s="639">
        <v>63.525300000000001</v>
      </c>
      <c r="AR40" s="639">
        <v>76.855800000000002</v>
      </c>
      <c r="AS40" s="639">
        <v>66.676000000000002</v>
      </c>
      <c r="AT40" s="644">
        <v>61.236699999999999</v>
      </c>
      <c r="AU40" s="644">
        <v>68.016000000000005</v>
      </c>
      <c r="AV40" s="640">
        <v>67.593800000000002</v>
      </c>
      <c r="AX40" s="851" t="s">
        <v>814</v>
      </c>
      <c r="AY40" s="639" t="s">
        <v>102</v>
      </c>
      <c r="AZ40" s="639" t="s">
        <v>102</v>
      </c>
      <c r="BA40" s="639" t="s">
        <v>102</v>
      </c>
      <c r="BB40" s="639" t="s">
        <v>102</v>
      </c>
      <c r="BC40" s="639" t="s">
        <v>102</v>
      </c>
      <c r="BD40" s="639" t="s">
        <v>102</v>
      </c>
      <c r="BE40" s="639">
        <v>9.9147999999999996</v>
      </c>
      <c r="BF40" s="639">
        <v>5.1311</v>
      </c>
      <c r="BG40" s="639">
        <v>5.4470000000000001</v>
      </c>
      <c r="BH40" s="639">
        <v>5.3315999999999999</v>
      </c>
      <c r="BI40" s="639">
        <v>4.4398999999999997</v>
      </c>
      <c r="BJ40" s="644">
        <v>9.9147999999999996</v>
      </c>
      <c r="BK40" s="644">
        <v>5.0388000000000002</v>
      </c>
      <c r="BL40" s="640">
        <v>5.1825999999999999</v>
      </c>
      <c r="BN40" s="851" t="s">
        <v>814</v>
      </c>
      <c r="BO40" s="639" t="s">
        <v>102</v>
      </c>
      <c r="BP40" s="639" t="s">
        <v>102</v>
      </c>
      <c r="BQ40" s="639" t="s">
        <v>102</v>
      </c>
      <c r="BR40" s="639" t="s">
        <v>102</v>
      </c>
      <c r="BS40" s="639" t="s">
        <v>102</v>
      </c>
      <c r="BT40" s="639" t="s">
        <v>102</v>
      </c>
      <c r="BU40" s="639">
        <v>96.880899999999997</v>
      </c>
      <c r="BV40" s="639">
        <v>95.181700000000006</v>
      </c>
      <c r="BW40" s="639">
        <v>94.007199999999997</v>
      </c>
      <c r="BX40" s="639">
        <v>94.7517</v>
      </c>
      <c r="BY40" s="639">
        <v>89.966300000000004</v>
      </c>
      <c r="BZ40" s="644">
        <v>96.880899999999997</v>
      </c>
      <c r="CA40" s="644">
        <v>93.043800000000005</v>
      </c>
      <c r="CB40" s="640">
        <v>93.282799999999995</v>
      </c>
      <c r="CD40" s="851" t="s">
        <v>814</v>
      </c>
      <c r="CE40" s="639" t="s">
        <v>102</v>
      </c>
      <c r="CF40" s="639" t="s">
        <v>102</v>
      </c>
      <c r="CG40" s="639" t="s">
        <v>102</v>
      </c>
      <c r="CH40" s="639" t="s">
        <v>102</v>
      </c>
      <c r="CI40" s="639" t="s">
        <v>102</v>
      </c>
      <c r="CJ40" s="639" t="s">
        <v>102</v>
      </c>
      <c r="CK40" s="639">
        <v>1.7906</v>
      </c>
      <c r="CL40" s="639">
        <v>2.0255999999999998</v>
      </c>
      <c r="CM40" s="639">
        <v>2.8767</v>
      </c>
      <c r="CN40" s="639">
        <v>1.9157999999999999</v>
      </c>
      <c r="CO40" s="639">
        <v>2.6511</v>
      </c>
      <c r="CP40" s="644">
        <v>1.7906</v>
      </c>
      <c r="CQ40" s="644">
        <v>2.4144999999999999</v>
      </c>
      <c r="CR40" s="640">
        <v>2.3793000000000002</v>
      </c>
    </row>
    <row r="41" spans="2:96" s="465" customFormat="1" ht="15.75" customHeight="1" x14ac:dyDescent="0.25">
      <c r="B41" s="850" t="s">
        <v>815</v>
      </c>
      <c r="C41" s="619" t="s">
        <v>102</v>
      </c>
      <c r="D41" s="619" t="s">
        <v>102</v>
      </c>
      <c r="E41" s="619" t="s">
        <v>102</v>
      </c>
      <c r="F41" s="619" t="s">
        <v>102</v>
      </c>
      <c r="G41" s="619" t="s">
        <v>102</v>
      </c>
      <c r="H41" s="619" t="s">
        <v>102</v>
      </c>
      <c r="I41" s="619">
        <v>471.7432</v>
      </c>
      <c r="J41" s="619">
        <v>337.48649999999998</v>
      </c>
      <c r="K41" s="619">
        <v>113.3353</v>
      </c>
      <c r="L41" s="619">
        <v>472.78050000000002</v>
      </c>
      <c r="M41" s="619" t="s">
        <v>102</v>
      </c>
      <c r="N41" s="620">
        <v>471.7432</v>
      </c>
      <c r="O41" s="620">
        <v>349.37909999999999</v>
      </c>
      <c r="P41" s="621">
        <v>372.66410000000002</v>
      </c>
      <c r="R41" s="850" t="s">
        <v>815</v>
      </c>
      <c r="S41" s="637" t="s">
        <v>102</v>
      </c>
      <c r="T41" s="619" t="s">
        <v>102</v>
      </c>
      <c r="U41" s="619" t="s">
        <v>102</v>
      </c>
      <c r="V41" s="619" t="s">
        <v>102</v>
      </c>
      <c r="W41" s="619" t="s">
        <v>102</v>
      </c>
      <c r="X41" s="619" t="s">
        <v>102</v>
      </c>
      <c r="Y41" s="619">
        <v>27.920200000000001</v>
      </c>
      <c r="Z41" s="619">
        <v>23.767399999999999</v>
      </c>
      <c r="AA41" s="619">
        <v>19.255700000000001</v>
      </c>
      <c r="AB41" s="619">
        <v>24.260400000000001</v>
      </c>
      <c r="AC41" s="619" t="s">
        <v>102</v>
      </c>
      <c r="AD41" s="620">
        <v>27.920200000000001</v>
      </c>
      <c r="AE41" s="620">
        <v>23.2423</v>
      </c>
      <c r="AF41" s="621">
        <v>24.132400000000001</v>
      </c>
      <c r="AH41" s="850" t="s">
        <v>815</v>
      </c>
      <c r="AI41" s="637" t="s">
        <v>102</v>
      </c>
      <c r="AJ41" s="637" t="s">
        <v>102</v>
      </c>
      <c r="AK41" s="637" t="s">
        <v>102</v>
      </c>
      <c r="AL41" s="637" t="s">
        <v>102</v>
      </c>
      <c r="AM41" s="637" t="s">
        <v>102</v>
      </c>
      <c r="AN41" s="637" t="s">
        <v>102</v>
      </c>
      <c r="AO41" s="637">
        <v>42.587000000000003</v>
      </c>
      <c r="AP41" s="637">
        <v>34.496000000000002</v>
      </c>
      <c r="AQ41" s="637">
        <v>13.6333</v>
      </c>
      <c r="AR41" s="637">
        <v>52.898099999999999</v>
      </c>
      <c r="AS41" s="637" t="s">
        <v>102</v>
      </c>
      <c r="AT41" s="643">
        <v>42.587000000000003</v>
      </c>
      <c r="AU41" s="643">
        <v>37.700600000000001</v>
      </c>
      <c r="AV41" s="638">
        <v>38.772300000000001</v>
      </c>
      <c r="AX41" s="850" t="s">
        <v>815</v>
      </c>
      <c r="AY41" s="637" t="s">
        <v>102</v>
      </c>
      <c r="AZ41" s="637" t="s">
        <v>102</v>
      </c>
      <c r="BA41" s="637" t="s">
        <v>102</v>
      </c>
      <c r="BB41" s="637" t="s">
        <v>102</v>
      </c>
      <c r="BC41" s="637" t="s">
        <v>102</v>
      </c>
      <c r="BD41" s="637" t="s">
        <v>102</v>
      </c>
      <c r="BE41" s="637">
        <v>3.2761</v>
      </c>
      <c r="BF41" s="637">
        <v>4.4909999999999997</v>
      </c>
      <c r="BG41" s="637">
        <v>0.98029999999999995</v>
      </c>
      <c r="BH41" s="637">
        <v>25.855899999999998</v>
      </c>
      <c r="BI41" s="637" t="s">
        <v>102</v>
      </c>
      <c r="BJ41" s="643">
        <v>3.2761</v>
      </c>
      <c r="BK41" s="643">
        <v>5.6459999999999999</v>
      </c>
      <c r="BL41" s="638">
        <v>4.8080999999999996</v>
      </c>
      <c r="BN41" s="850" t="s">
        <v>815</v>
      </c>
      <c r="BO41" s="637" t="s">
        <v>102</v>
      </c>
      <c r="BP41" s="637" t="s">
        <v>102</v>
      </c>
      <c r="BQ41" s="637" t="s">
        <v>102</v>
      </c>
      <c r="BR41" s="637" t="s">
        <v>102</v>
      </c>
      <c r="BS41" s="637" t="s">
        <v>102</v>
      </c>
      <c r="BT41" s="637" t="s">
        <v>102</v>
      </c>
      <c r="BU41" s="637">
        <v>88.997</v>
      </c>
      <c r="BV41" s="637">
        <v>94.327699999999993</v>
      </c>
      <c r="BW41" s="637">
        <v>88.122299999999996</v>
      </c>
      <c r="BX41" s="637">
        <v>100.2193</v>
      </c>
      <c r="BY41" s="637" t="s">
        <v>102</v>
      </c>
      <c r="BZ41" s="643">
        <v>88.997</v>
      </c>
      <c r="CA41" s="643">
        <v>95.4191</v>
      </c>
      <c r="CB41" s="638">
        <v>94.0107</v>
      </c>
      <c r="CD41" s="850" t="s">
        <v>815</v>
      </c>
      <c r="CE41" s="637" t="s">
        <v>102</v>
      </c>
      <c r="CF41" s="637" t="s">
        <v>102</v>
      </c>
      <c r="CG41" s="637" t="s">
        <v>102</v>
      </c>
      <c r="CH41" s="637" t="s">
        <v>102</v>
      </c>
      <c r="CI41" s="637" t="s">
        <v>102</v>
      </c>
      <c r="CJ41" s="637" t="s">
        <v>102</v>
      </c>
      <c r="CK41" s="637">
        <v>1.2305999999999999</v>
      </c>
      <c r="CL41" s="637">
        <v>1.2193000000000001</v>
      </c>
      <c r="CM41" s="637">
        <v>2.0998000000000001</v>
      </c>
      <c r="CN41" s="637">
        <v>0.84930000000000005</v>
      </c>
      <c r="CO41" s="637" t="s">
        <v>102</v>
      </c>
      <c r="CP41" s="643">
        <v>1.2305999999999999</v>
      </c>
      <c r="CQ41" s="643">
        <v>1.0915999999999999</v>
      </c>
      <c r="CR41" s="638">
        <v>1.1251</v>
      </c>
    </row>
    <row r="42" spans="2:96" s="571" customFormat="1" ht="15.75" customHeight="1" x14ac:dyDescent="0.25">
      <c r="B42" s="980" t="s">
        <v>969</v>
      </c>
      <c r="C42" s="981"/>
      <c r="D42" s="981"/>
      <c r="E42" s="981"/>
      <c r="F42" s="981"/>
      <c r="G42" s="981"/>
      <c r="H42" s="981"/>
      <c r="I42" s="981"/>
      <c r="J42" s="981"/>
      <c r="K42" s="981"/>
      <c r="L42" s="981"/>
      <c r="M42" s="981"/>
      <c r="N42" s="982"/>
      <c r="O42" s="982"/>
      <c r="P42" s="983"/>
      <c r="R42" s="980" t="s">
        <v>969</v>
      </c>
      <c r="S42" s="981"/>
      <c r="T42" s="981"/>
      <c r="U42" s="981"/>
      <c r="V42" s="981"/>
      <c r="W42" s="981"/>
      <c r="X42" s="981"/>
      <c r="Y42" s="981"/>
      <c r="Z42" s="981"/>
      <c r="AA42" s="981"/>
      <c r="AB42" s="981"/>
      <c r="AC42" s="981"/>
      <c r="AD42" s="982"/>
      <c r="AE42" s="982"/>
      <c r="AF42" s="983"/>
      <c r="AH42" s="980" t="s">
        <v>969</v>
      </c>
      <c r="AI42" s="985"/>
      <c r="AJ42" s="985"/>
      <c r="AK42" s="985"/>
      <c r="AL42" s="985"/>
      <c r="AM42" s="985"/>
      <c r="AN42" s="985"/>
      <c r="AO42" s="985"/>
      <c r="AP42" s="985"/>
      <c r="AQ42" s="985"/>
      <c r="AR42" s="985"/>
      <c r="AS42" s="985"/>
      <c r="AT42" s="986"/>
      <c r="AU42" s="986"/>
      <c r="AV42" s="987"/>
      <c r="AX42" s="980" t="s">
        <v>969</v>
      </c>
      <c r="AY42" s="985"/>
      <c r="AZ42" s="985"/>
      <c r="BA42" s="985"/>
      <c r="BB42" s="985"/>
      <c r="BC42" s="985"/>
      <c r="BD42" s="985"/>
      <c r="BE42" s="985"/>
      <c r="BF42" s="985"/>
      <c r="BG42" s="985"/>
      <c r="BH42" s="985"/>
      <c r="BI42" s="985"/>
      <c r="BJ42" s="986"/>
      <c r="BK42" s="986"/>
      <c r="BL42" s="987"/>
      <c r="BN42" s="980" t="s">
        <v>969</v>
      </c>
      <c r="BO42" s="985"/>
      <c r="BP42" s="985"/>
      <c r="BQ42" s="985"/>
      <c r="BR42" s="985"/>
      <c r="BS42" s="985"/>
      <c r="BT42" s="985"/>
      <c r="BU42" s="985"/>
      <c r="BV42" s="985"/>
      <c r="BW42" s="985"/>
      <c r="BX42" s="985"/>
      <c r="BY42" s="985"/>
      <c r="BZ42" s="986"/>
      <c r="CA42" s="986"/>
      <c r="CB42" s="987"/>
      <c r="CD42" s="980" t="s">
        <v>969</v>
      </c>
      <c r="CE42" s="985"/>
      <c r="CF42" s="985"/>
      <c r="CG42" s="985"/>
      <c r="CH42" s="985"/>
      <c r="CI42" s="985"/>
      <c r="CJ42" s="985"/>
      <c r="CK42" s="985"/>
      <c r="CL42" s="985"/>
      <c r="CM42" s="985"/>
      <c r="CN42" s="985"/>
      <c r="CO42" s="985"/>
      <c r="CP42" s="986"/>
      <c r="CQ42" s="986"/>
      <c r="CR42" s="987"/>
    </row>
    <row r="43" spans="2:96" s="465" customFormat="1" ht="15.75" customHeight="1" x14ac:dyDescent="0.25">
      <c r="B43" s="852" t="s">
        <v>502</v>
      </c>
      <c r="C43" s="853">
        <v>120.02979999999999</v>
      </c>
      <c r="D43" s="853">
        <v>631.21190000000001</v>
      </c>
      <c r="E43" s="853">
        <v>416.5018</v>
      </c>
      <c r="F43" s="853">
        <v>491.77089999999998</v>
      </c>
      <c r="G43" s="853">
        <v>489.4239</v>
      </c>
      <c r="H43" s="853">
        <v>541.26689999999996</v>
      </c>
      <c r="I43" s="853">
        <v>652.21609999999998</v>
      </c>
      <c r="J43" s="853">
        <v>680.13800000000003</v>
      </c>
      <c r="K43" s="853">
        <v>847.46410000000003</v>
      </c>
      <c r="L43" s="853">
        <v>1395.0414000000001</v>
      </c>
      <c r="M43" s="853">
        <v>1859.2282</v>
      </c>
      <c r="N43" s="854">
        <v>585.04880000000003</v>
      </c>
      <c r="O43" s="854">
        <v>1412.6052</v>
      </c>
      <c r="P43" s="855">
        <v>1286.0768</v>
      </c>
      <c r="R43" s="852" t="s">
        <v>502</v>
      </c>
      <c r="S43" s="853">
        <v>30.433700000000002</v>
      </c>
      <c r="T43" s="853">
        <v>107.3634</v>
      </c>
      <c r="U43" s="853">
        <v>66.765500000000003</v>
      </c>
      <c r="V43" s="853">
        <v>70.123400000000004</v>
      </c>
      <c r="W43" s="853">
        <v>69.341399999999993</v>
      </c>
      <c r="X43" s="853">
        <v>68.236999999999995</v>
      </c>
      <c r="Y43" s="853">
        <v>81.676699999999997</v>
      </c>
      <c r="Z43" s="853">
        <v>87.976200000000006</v>
      </c>
      <c r="AA43" s="853">
        <v>112.6996</v>
      </c>
      <c r="AB43" s="853">
        <v>178.03380000000001</v>
      </c>
      <c r="AC43" s="853">
        <v>159.61879999999999</v>
      </c>
      <c r="AD43" s="854">
        <v>76.019199999999998</v>
      </c>
      <c r="AE43" s="854">
        <v>143.28440000000001</v>
      </c>
      <c r="AF43" s="855">
        <v>132.9999</v>
      </c>
      <c r="AH43" s="852" t="s">
        <v>502</v>
      </c>
      <c r="AI43" s="887">
        <v>14.8637</v>
      </c>
      <c r="AJ43" s="887">
        <v>53.379199999999997</v>
      </c>
      <c r="AK43" s="887">
        <v>53.522199999999998</v>
      </c>
      <c r="AL43" s="887">
        <v>57.759700000000002</v>
      </c>
      <c r="AM43" s="887">
        <v>50.121699999999997</v>
      </c>
      <c r="AN43" s="887">
        <v>48.3294</v>
      </c>
      <c r="AO43" s="887">
        <v>51.868400000000001</v>
      </c>
      <c r="AP43" s="887">
        <v>48.470399999999998</v>
      </c>
      <c r="AQ43" s="887">
        <v>53.168199999999999</v>
      </c>
      <c r="AR43" s="887">
        <v>78.721999999999994</v>
      </c>
      <c r="AS43" s="887">
        <v>94.896500000000003</v>
      </c>
      <c r="AT43" s="888">
        <v>51.767299999999999</v>
      </c>
      <c r="AU43" s="888">
        <v>79.3536</v>
      </c>
      <c r="AV43" s="889">
        <v>76.517600000000002</v>
      </c>
      <c r="AX43" s="852" t="s">
        <v>502</v>
      </c>
      <c r="AY43" s="887">
        <v>0.503</v>
      </c>
      <c r="AZ43" s="887">
        <v>1.9806999999999999</v>
      </c>
      <c r="BA43" s="887">
        <v>1.8656999999999999</v>
      </c>
      <c r="BB43" s="887">
        <v>3.2136</v>
      </c>
      <c r="BC43" s="887">
        <v>2.9203999999999999</v>
      </c>
      <c r="BD43" s="887">
        <v>2.9304000000000001</v>
      </c>
      <c r="BE43" s="887">
        <v>3.5188000000000001</v>
      </c>
      <c r="BF43" s="887">
        <v>3.6036000000000001</v>
      </c>
      <c r="BG43" s="887">
        <v>4.2748999999999997</v>
      </c>
      <c r="BH43" s="887">
        <v>6.1516999999999999</v>
      </c>
      <c r="BI43" s="887">
        <v>7.6525999999999996</v>
      </c>
      <c r="BJ43" s="888">
        <v>3.2717999999999998</v>
      </c>
      <c r="BK43" s="888">
        <v>6.3158000000000003</v>
      </c>
      <c r="BL43" s="889">
        <v>5.9320000000000004</v>
      </c>
      <c r="BN43" s="852" t="s">
        <v>502</v>
      </c>
      <c r="BO43" s="887">
        <v>73.834699999999998</v>
      </c>
      <c r="BP43" s="887">
        <v>81.188900000000004</v>
      </c>
      <c r="BQ43" s="887">
        <v>78.912800000000004</v>
      </c>
      <c r="BR43" s="887">
        <v>88.900499999999994</v>
      </c>
      <c r="BS43" s="887">
        <v>88.686700000000002</v>
      </c>
      <c r="BT43" s="887">
        <v>88.224100000000007</v>
      </c>
      <c r="BU43" s="887">
        <v>90.3</v>
      </c>
      <c r="BV43" s="887">
        <v>91.488799999999998</v>
      </c>
      <c r="BW43" s="887">
        <v>93.127099999999999</v>
      </c>
      <c r="BX43" s="887">
        <v>95.046099999999996</v>
      </c>
      <c r="BY43" s="887">
        <v>93.870599999999996</v>
      </c>
      <c r="BZ43" s="888">
        <v>89.503100000000003</v>
      </c>
      <c r="CA43" s="888">
        <v>93.684700000000007</v>
      </c>
      <c r="CB43" s="889">
        <v>93.254800000000003</v>
      </c>
      <c r="CD43" s="852" t="s">
        <v>502</v>
      </c>
      <c r="CE43" s="887">
        <v>2.5666000000000002</v>
      </c>
      <c r="CF43" s="887">
        <v>1.7616000000000001</v>
      </c>
      <c r="CG43" s="887">
        <v>1.8142</v>
      </c>
      <c r="CH43" s="887">
        <v>2.266</v>
      </c>
      <c r="CI43" s="887">
        <v>2.2993000000000001</v>
      </c>
      <c r="CJ43" s="887">
        <v>2.3910999999999998</v>
      </c>
      <c r="CK43" s="887">
        <v>2.4390000000000001</v>
      </c>
      <c r="CL43" s="887">
        <v>2.3138000000000001</v>
      </c>
      <c r="CM43" s="887">
        <v>2.6356000000000002</v>
      </c>
      <c r="CN43" s="887">
        <v>2.6684999999999999</v>
      </c>
      <c r="CO43" s="887">
        <v>1.8773</v>
      </c>
      <c r="CP43" s="888">
        <v>2.3864999999999998</v>
      </c>
      <c r="CQ43" s="888">
        <v>2.1322000000000001</v>
      </c>
      <c r="CR43" s="889">
        <v>2.1497999999999999</v>
      </c>
    </row>
    <row r="44" spans="2:96" s="571" customFormat="1" ht="15.75" customHeight="1" x14ac:dyDescent="0.25">
      <c r="B44" s="856" t="s">
        <v>472</v>
      </c>
      <c r="C44" s="857">
        <v>615.07389999999998</v>
      </c>
      <c r="D44" s="857">
        <v>581.48149999999998</v>
      </c>
      <c r="E44" s="857">
        <v>490.25959999999998</v>
      </c>
      <c r="F44" s="857">
        <v>522.6934</v>
      </c>
      <c r="G44" s="857">
        <v>624.09709999999995</v>
      </c>
      <c r="H44" s="857">
        <v>683.86540000000002</v>
      </c>
      <c r="I44" s="857">
        <v>755.05430000000001</v>
      </c>
      <c r="J44" s="857">
        <v>816.43859999999995</v>
      </c>
      <c r="K44" s="857">
        <v>1080.3009999999999</v>
      </c>
      <c r="L44" s="857">
        <v>1270.3445999999999</v>
      </c>
      <c r="M44" s="857">
        <v>1000.3634</v>
      </c>
      <c r="N44" s="858">
        <v>635.21709999999996</v>
      </c>
      <c r="O44" s="858">
        <v>1050.2206000000001</v>
      </c>
      <c r="P44" s="859">
        <v>864.89049999999997</v>
      </c>
      <c r="R44" s="856" t="s">
        <v>472</v>
      </c>
      <c r="S44" s="857">
        <v>142.06620000000001</v>
      </c>
      <c r="T44" s="857">
        <v>106.0831</v>
      </c>
      <c r="U44" s="857">
        <v>86.928700000000006</v>
      </c>
      <c r="V44" s="857">
        <v>79.255899999999997</v>
      </c>
      <c r="W44" s="857">
        <v>86.397099999999995</v>
      </c>
      <c r="X44" s="857">
        <v>91.313100000000006</v>
      </c>
      <c r="Y44" s="857">
        <v>101.7637</v>
      </c>
      <c r="Z44" s="857">
        <v>106.8199</v>
      </c>
      <c r="AA44" s="857">
        <v>137.01589999999999</v>
      </c>
      <c r="AB44" s="857">
        <v>168.10640000000001</v>
      </c>
      <c r="AC44" s="857">
        <v>135.6902</v>
      </c>
      <c r="AD44" s="858">
        <v>89.905299999999997</v>
      </c>
      <c r="AE44" s="858">
        <v>136.19909999999999</v>
      </c>
      <c r="AF44" s="859">
        <v>115.5254</v>
      </c>
      <c r="AH44" s="856" t="s">
        <v>472</v>
      </c>
      <c r="AI44" s="884">
        <v>38.913800000000002</v>
      </c>
      <c r="AJ44" s="884">
        <v>57.0107</v>
      </c>
      <c r="AK44" s="884">
        <v>59.517299999999999</v>
      </c>
      <c r="AL44" s="884">
        <v>61.323399999999999</v>
      </c>
      <c r="AM44" s="884">
        <v>62.727499999999999</v>
      </c>
      <c r="AN44" s="884">
        <v>60.1477</v>
      </c>
      <c r="AO44" s="884">
        <v>59.396099999999997</v>
      </c>
      <c r="AP44" s="884">
        <v>56.369100000000003</v>
      </c>
      <c r="AQ44" s="884">
        <v>69.778400000000005</v>
      </c>
      <c r="AR44" s="884">
        <v>77.793199999999999</v>
      </c>
      <c r="AS44" s="884">
        <v>62.624699999999997</v>
      </c>
      <c r="AT44" s="885">
        <v>60.550699999999999</v>
      </c>
      <c r="AU44" s="885">
        <v>67.995199999999997</v>
      </c>
      <c r="AV44" s="886">
        <v>65.3596</v>
      </c>
      <c r="AX44" s="856" t="s">
        <v>472</v>
      </c>
      <c r="AY44" s="884">
        <v>1.3734</v>
      </c>
      <c r="AZ44" s="884">
        <v>2.1783000000000001</v>
      </c>
      <c r="BA44" s="884">
        <v>2.6006999999999998</v>
      </c>
      <c r="BB44" s="884">
        <v>2.9333999999999998</v>
      </c>
      <c r="BC44" s="884">
        <v>3.1855000000000002</v>
      </c>
      <c r="BD44" s="884">
        <v>3.4392999999999998</v>
      </c>
      <c r="BE44" s="884">
        <v>3.74</v>
      </c>
      <c r="BF44" s="884">
        <v>3.8250999999999999</v>
      </c>
      <c r="BG44" s="884">
        <v>4.9762000000000004</v>
      </c>
      <c r="BH44" s="884">
        <v>5.4855999999999998</v>
      </c>
      <c r="BI44" s="884">
        <v>4.2355</v>
      </c>
      <c r="BJ44" s="885">
        <v>3.2841</v>
      </c>
      <c r="BK44" s="885">
        <v>4.7602000000000002</v>
      </c>
      <c r="BL44" s="886">
        <v>4.1486000000000001</v>
      </c>
      <c r="BN44" s="856" t="s">
        <v>472</v>
      </c>
      <c r="BO44" s="884">
        <v>79.979100000000003</v>
      </c>
      <c r="BP44" s="884">
        <v>83.116699999999994</v>
      </c>
      <c r="BQ44" s="884">
        <v>86.311199999999999</v>
      </c>
      <c r="BR44" s="884">
        <v>86.886300000000006</v>
      </c>
      <c r="BS44" s="884">
        <v>87.228099999999998</v>
      </c>
      <c r="BT44" s="884">
        <v>88.804000000000002</v>
      </c>
      <c r="BU44" s="884">
        <v>90.243499999999997</v>
      </c>
      <c r="BV44" s="884">
        <v>90.983900000000006</v>
      </c>
      <c r="BW44" s="884">
        <v>92.779600000000002</v>
      </c>
      <c r="BX44" s="884">
        <v>94.086799999999997</v>
      </c>
      <c r="BY44" s="884">
        <v>91.977800000000002</v>
      </c>
      <c r="BZ44" s="885">
        <v>88.414299999999997</v>
      </c>
      <c r="CA44" s="885">
        <v>92.607600000000005</v>
      </c>
      <c r="CB44" s="886">
        <v>91.123000000000005</v>
      </c>
      <c r="CD44" s="856" t="s">
        <v>472</v>
      </c>
      <c r="CE44" s="884">
        <v>1.6603000000000001</v>
      </c>
      <c r="CF44" s="884">
        <v>1.8629</v>
      </c>
      <c r="CG44" s="884">
        <v>2.1168</v>
      </c>
      <c r="CH44" s="884">
        <v>2.2526000000000002</v>
      </c>
      <c r="CI44" s="884">
        <v>2.3807999999999998</v>
      </c>
      <c r="CJ44" s="884">
        <v>2.3001999999999998</v>
      </c>
      <c r="CK44" s="884">
        <v>2.4268999999999998</v>
      </c>
      <c r="CL44" s="884">
        <v>2.3797999999999999</v>
      </c>
      <c r="CM44" s="884">
        <v>2.4535</v>
      </c>
      <c r="CN44" s="884">
        <v>2.3222999999999998</v>
      </c>
      <c r="CO44" s="884">
        <v>2.4544000000000001</v>
      </c>
      <c r="CP44" s="885">
        <v>2.3391000000000002</v>
      </c>
      <c r="CQ44" s="885">
        <v>2.4018999999999999</v>
      </c>
      <c r="CR44" s="886">
        <v>2.3813</v>
      </c>
    </row>
    <row r="45" spans="2:96" s="465" customFormat="1" ht="15.75" customHeight="1" x14ac:dyDescent="0.25">
      <c r="B45" s="865" t="s">
        <v>97</v>
      </c>
      <c r="C45" s="853">
        <v>705.30470000000003</v>
      </c>
      <c r="D45" s="853">
        <v>608.78099999999995</v>
      </c>
      <c r="E45" s="853">
        <v>523.66120000000001</v>
      </c>
      <c r="F45" s="853">
        <v>608.06529999999998</v>
      </c>
      <c r="G45" s="853">
        <v>691.90599999999995</v>
      </c>
      <c r="H45" s="853">
        <v>773.33</v>
      </c>
      <c r="I45" s="853">
        <v>849.13260000000002</v>
      </c>
      <c r="J45" s="853">
        <v>919.49300000000005</v>
      </c>
      <c r="K45" s="853">
        <v>893.66060000000004</v>
      </c>
      <c r="L45" s="866" t="s">
        <v>102</v>
      </c>
      <c r="M45" s="866" t="s">
        <v>102</v>
      </c>
      <c r="N45" s="854">
        <v>674.72329999999999</v>
      </c>
      <c r="O45" s="854">
        <v>915.93190000000004</v>
      </c>
      <c r="P45" s="855">
        <v>700.43979999999999</v>
      </c>
      <c r="R45" s="865" t="s">
        <v>97</v>
      </c>
      <c r="S45" s="853">
        <v>123.28230000000001</v>
      </c>
      <c r="T45" s="853">
        <v>105.7657</v>
      </c>
      <c r="U45" s="853">
        <v>88.508300000000006</v>
      </c>
      <c r="V45" s="853">
        <v>90.004599999999996</v>
      </c>
      <c r="W45" s="853">
        <v>94.919200000000004</v>
      </c>
      <c r="X45" s="853">
        <v>98.702399999999997</v>
      </c>
      <c r="Y45" s="853">
        <v>111.0445</v>
      </c>
      <c r="Z45" s="853">
        <v>118.43129999999999</v>
      </c>
      <c r="AA45" s="853">
        <v>113.43559999999999</v>
      </c>
      <c r="AB45" s="866" t="s">
        <v>102</v>
      </c>
      <c r="AC45" s="866" t="s">
        <v>102</v>
      </c>
      <c r="AD45" s="854">
        <v>96.156099999999995</v>
      </c>
      <c r="AE45" s="854">
        <v>117.7427</v>
      </c>
      <c r="AF45" s="855">
        <v>98.457499999999996</v>
      </c>
      <c r="AH45" s="865" t="s">
        <v>97</v>
      </c>
      <c r="AI45" s="887">
        <v>45.9373</v>
      </c>
      <c r="AJ45" s="887">
        <v>55.377299999999998</v>
      </c>
      <c r="AK45" s="887">
        <v>58.327500000000001</v>
      </c>
      <c r="AL45" s="887">
        <v>67.054400000000001</v>
      </c>
      <c r="AM45" s="887">
        <v>66.353300000000004</v>
      </c>
      <c r="AN45" s="887">
        <v>65.131600000000006</v>
      </c>
      <c r="AO45" s="887">
        <v>67.155900000000003</v>
      </c>
      <c r="AP45" s="887">
        <v>66.685100000000006</v>
      </c>
      <c r="AQ45" s="887">
        <v>62.496000000000002</v>
      </c>
      <c r="AR45" s="890" t="s">
        <v>102</v>
      </c>
      <c r="AS45" s="890" t="s">
        <v>102</v>
      </c>
      <c r="AT45" s="888">
        <v>65.172300000000007</v>
      </c>
      <c r="AU45" s="888">
        <v>66.089299999999994</v>
      </c>
      <c r="AV45" s="889">
        <v>65.298599999999993</v>
      </c>
      <c r="AX45" s="865" t="s">
        <v>97</v>
      </c>
      <c r="AY45" s="887">
        <v>1.48</v>
      </c>
      <c r="AZ45" s="887">
        <v>2.0516000000000001</v>
      </c>
      <c r="BA45" s="887">
        <v>2.5352000000000001</v>
      </c>
      <c r="BB45" s="887">
        <v>3.2604000000000002</v>
      </c>
      <c r="BC45" s="887">
        <v>3.3799000000000001</v>
      </c>
      <c r="BD45" s="887">
        <v>3.4523000000000001</v>
      </c>
      <c r="BE45" s="887">
        <v>3.8506999999999998</v>
      </c>
      <c r="BF45" s="887">
        <v>4.5034999999999998</v>
      </c>
      <c r="BG45" s="887">
        <v>7.0730000000000004</v>
      </c>
      <c r="BH45" s="890" t="s">
        <v>102</v>
      </c>
      <c r="BI45" s="890" t="s">
        <v>102</v>
      </c>
      <c r="BJ45" s="888">
        <v>3.2429000000000001</v>
      </c>
      <c r="BK45" s="888">
        <v>4.7348999999999997</v>
      </c>
      <c r="BL45" s="889">
        <v>3.3919000000000001</v>
      </c>
      <c r="BN45" s="865" t="s">
        <v>97</v>
      </c>
      <c r="BO45" s="887">
        <v>76.023099999999999</v>
      </c>
      <c r="BP45" s="887">
        <v>81.509100000000004</v>
      </c>
      <c r="BQ45" s="887">
        <v>85.598399999999998</v>
      </c>
      <c r="BR45" s="887">
        <v>87.723500000000001</v>
      </c>
      <c r="BS45" s="887">
        <v>87.606800000000007</v>
      </c>
      <c r="BT45" s="887">
        <v>87.494799999999998</v>
      </c>
      <c r="BU45" s="887">
        <v>89.323700000000002</v>
      </c>
      <c r="BV45" s="887">
        <v>91.700699999999998</v>
      </c>
      <c r="BW45" s="887">
        <v>97.237399999999994</v>
      </c>
      <c r="BX45" s="890" t="s">
        <v>102</v>
      </c>
      <c r="BY45" s="890" t="s">
        <v>102</v>
      </c>
      <c r="BZ45" s="888">
        <v>87.4559</v>
      </c>
      <c r="CA45" s="888">
        <v>92.488200000000006</v>
      </c>
      <c r="CB45" s="889">
        <v>88.149100000000004</v>
      </c>
      <c r="CD45" s="865" t="s">
        <v>97</v>
      </c>
      <c r="CE45" s="887">
        <v>1.9748000000000001</v>
      </c>
      <c r="CF45" s="887">
        <v>1.9372</v>
      </c>
      <c r="CG45" s="887">
        <v>2.0327000000000002</v>
      </c>
      <c r="CH45" s="887">
        <v>2.2492999999999999</v>
      </c>
      <c r="CI45" s="887">
        <v>2.4115000000000002</v>
      </c>
      <c r="CJ45" s="887">
        <v>2.3340999999999998</v>
      </c>
      <c r="CK45" s="887">
        <v>2.3820999999999999</v>
      </c>
      <c r="CL45" s="887">
        <v>2.4527999999999999</v>
      </c>
      <c r="CM45" s="887">
        <v>2.7658</v>
      </c>
      <c r="CN45" s="890" t="s">
        <v>102</v>
      </c>
      <c r="CO45" s="890" t="s">
        <v>102</v>
      </c>
      <c r="CP45" s="888">
        <v>2.2879999999999998</v>
      </c>
      <c r="CQ45" s="888">
        <v>2.4948999999999999</v>
      </c>
      <c r="CR45" s="889">
        <v>2.3168000000000002</v>
      </c>
    </row>
    <row r="46" spans="2:96" s="571" customFormat="1" ht="15.75" customHeight="1" x14ac:dyDescent="0.25">
      <c r="B46" s="860" t="s">
        <v>96</v>
      </c>
      <c r="C46" s="861">
        <v>618.19920000000002</v>
      </c>
      <c r="D46" s="861">
        <v>613.27779999999996</v>
      </c>
      <c r="E46" s="861">
        <v>577.25239999999997</v>
      </c>
      <c r="F46" s="861">
        <v>710.57550000000003</v>
      </c>
      <c r="G46" s="861">
        <v>970.54349999999999</v>
      </c>
      <c r="H46" s="861">
        <v>1042.4318000000001</v>
      </c>
      <c r="I46" s="861">
        <v>991.49279999999999</v>
      </c>
      <c r="J46" s="861">
        <v>889.93790000000001</v>
      </c>
      <c r="K46" s="861" t="s">
        <v>102</v>
      </c>
      <c r="L46" s="862" t="s">
        <v>102</v>
      </c>
      <c r="M46" s="862" t="s">
        <v>102</v>
      </c>
      <c r="N46" s="863">
        <v>770.3809</v>
      </c>
      <c r="O46" s="863">
        <v>889.93790000000001</v>
      </c>
      <c r="P46" s="864">
        <v>775.79819999999995</v>
      </c>
      <c r="R46" s="860" t="s">
        <v>96</v>
      </c>
      <c r="S46" s="861">
        <v>129.87540000000001</v>
      </c>
      <c r="T46" s="861">
        <v>111.50449999999999</v>
      </c>
      <c r="U46" s="861">
        <v>98.273300000000006</v>
      </c>
      <c r="V46" s="861">
        <v>106.5635</v>
      </c>
      <c r="W46" s="861">
        <v>124.66030000000001</v>
      </c>
      <c r="X46" s="861">
        <v>136.148</v>
      </c>
      <c r="Y46" s="861">
        <v>120.9924</v>
      </c>
      <c r="Z46" s="861">
        <v>115.2739</v>
      </c>
      <c r="AA46" s="861" t="s">
        <v>102</v>
      </c>
      <c r="AB46" s="862" t="s">
        <v>102</v>
      </c>
      <c r="AC46" s="862" t="s">
        <v>102</v>
      </c>
      <c r="AD46" s="863">
        <v>112.348</v>
      </c>
      <c r="AE46" s="863">
        <v>115.2739</v>
      </c>
      <c r="AF46" s="864">
        <v>112.48050000000001</v>
      </c>
      <c r="AH46" s="860" t="s">
        <v>96</v>
      </c>
      <c r="AI46" s="891">
        <v>40.408700000000003</v>
      </c>
      <c r="AJ46" s="891">
        <v>56.448300000000003</v>
      </c>
      <c r="AK46" s="891">
        <v>56.629899999999999</v>
      </c>
      <c r="AL46" s="891">
        <v>57.885599999999997</v>
      </c>
      <c r="AM46" s="891">
        <v>64.578000000000003</v>
      </c>
      <c r="AN46" s="891">
        <v>60.057099999999998</v>
      </c>
      <c r="AO46" s="891">
        <v>62.4236</v>
      </c>
      <c r="AP46" s="891">
        <v>60.110500000000002</v>
      </c>
      <c r="AQ46" s="891" t="s">
        <v>102</v>
      </c>
      <c r="AR46" s="892" t="s">
        <v>102</v>
      </c>
      <c r="AS46" s="892" t="s">
        <v>102</v>
      </c>
      <c r="AT46" s="893">
        <v>59.040599999999998</v>
      </c>
      <c r="AU46" s="893">
        <v>60.110500000000002</v>
      </c>
      <c r="AV46" s="894">
        <v>59.095300000000002</v>
      </c>
      <c r="AX46" s="860" t="s">
        <v>96</v>
      </c>
      <c r="AY46" s="891">
        <v>1.3326</v>
      </c>
      <c r="AZ46" s="891">
        <v>1.9875</v>
      </c>
      <c r="BA46" s="891">
        <v>2.0680000000000001</v>
      </c>
      <c r="BB46" s="891">
        <v>2.5663</v>
      </c>
      <c r="BC46" s="891">
        <v>3.7705000000000002</v>
      </c>
      <c r="BD46" s="891">
        <v>3.1341999999999999</v>
      </c>
      <c r="BE46" s="891">
        <v>3.3506</v>
      </c>
      <c r="BF46" s="891">
        <v>4.0705</v>
      </c>
      <c r="BG46" s="891" t="s">
        <v>102</v>
      </c>
      <c r="BH46" s="892" t="s">
        <v>102</v>
      </c>
      <c r="BI46" s="892" t="s">
        <v>102</v>
      </c>
      <c r="BJ46" s="893">
        <v>2.6735000000000002</v>
      </c>
      <c r="BK46" s="893">
        <v>4.0705</v>
      </c>
      <c r="BL46" s="894">
        <v>2.722</v>
      </c>
      <c r="BN46" s="860" t="s">
        <v>96</v>
      </c>
      <c r="BO46" s="891">
        <v>77.297600000000003</v>
      </c>
      <c r="BP46" s="891">
        <v>80.553600000000003</v>
      </c>
      <c r="BQ46" s="891">
        <v>80.910899999999998</v>
      </c>
      <c r="BR46" s="891">
        <v>84.593199999999996</v>
      </c>
      <c r="BS46" s="891">
        <v>89.431799999999996</v>
      </c>
      <c r="BT46" s="891">
        <v>87.238100000000003</v>
      </c>
      <c r="BU46" s="891">
        <v>87.075800000000001</v>
      </c>
      <c r="BV46" s="891">
        <v>90.956999999999994</v>
      </c>
      <c r="BW46" s="891" t="s">
        <v>102</v>
      </c>
      <c r="BX46" s="892" t="s">
        <v>102</v>
      </c>
      <c r="BY46" s="892" t="s">
        <v>102</v>
      </c>
      <c r="BZ46" s="893">
        <v>84.977500000000006</v>
      </c>
      <c r="CA46" s="893">
        <v>90.956999999999994</v>
      </c>
      <c r="CB46" s="894">
        <v>85.283100000000005</v>
      </c>
      <c r="CD46" s="860" t="s">
        <v>96</v>
      </c>
      <c r="CE46" s="891">
        <v>2.1490999999999998</v>
      </c>
      <c r="CF46" s="891">
        <v>2.1440000000000001</v>
      </c>
      <c r="CG46" s="891">
        <v>2.2582</v>
      </c>
      <c r="CH46" s="891">
        <v>2.4609000000000001</v>
      </c>
      <c r="CI46" s="891">
        <v>2.2627999999999999</v>
      </c>
      <c r="CJ46" s="891">
        <v>2.0707</v>
      </c>
      <c r="CK46" s="891">
        <v>2.4769999999999999</v>
      </c>
      <c r="CL46" s="891">
        <v>2.8700999999999999</v>
      </c>
      <c r="CM46" s="891" t="s">
        <v>102</v>
      </c>
      <c r="CN46" s="892" t="s">
        <v>102</v>
      </c>
      <c r="CO46" s="892" t="s">
        <v>102</v>
      </c>
      <c r="CP46" s="893">
        <v>2.3348</v>
      </c>
      <c r="CQ46" s="893">
        <v>2.8700999999999999</v>
      </c>
      <c r="CR46" s="894">
        <v>2.3626</v>
      </c>
    </row>
    <row r="47" spans="2:96" s="168" customFormat="1" x14ac:dyDescent="0.2">
      <c r="B47" s="37" t="s">
        <v>270</v>
      </c>
      <c r="C47" s="649"/>
      <c r="D47" s="649"/>
      <c r="E47" s="649"/>
      <c r="F47" s="649"/>
      <c r="G47" s="649"/>
      <c r="H47" s="649"/>
      <c r="I47" s="649"/>
      <c r="J47" s="649"/>
      <c r="K47" s="649"/>
      <c r="L47" s="649"/>
      <c r="M47" s="649"/>
      <c r="N47" s="649"/>
      <c r="O47" s="649"/>
      <c r="P47" s="650"/>
      <c r="R47" s="37" t="s">
        <v>270</v>
      </c>
      <c r="S47" s="649"/>
      <c r="T47" s="649"/>
      <c r="U47" s="649"/>
      <c r="V47" s="649"/>
      <c r="W47" s="649"/>
      <c r="X47" s="649"/>
      <c r="Y47" s="649"/>
      <c r="Z47" s="649"/>
      <c r="AA47" s="649"/>
      <c r="AB47" s="649"/>
      <c r="AC47" s="649"/>
      <c r="AD47" s="649"/>
      <c r="AE47" s="649"/>
      <c r="AF47" s="650"/>
      <c r="AH47" s="37" t="s">
        <v>270</v>
      </c>
      <c r="AI47" s="649"/>
      <c r="AJ47" s="649"/>
      <c r="AK47" s="649"/>
      <c r="AL47" s="649"/>
      <c r="AM47" s="649"/>
      <c r="AN47" s="649"/>
      <c r="AO47" s="649"/>
      <c r="AP47" s="649"/>
      <c r="AQ47" s="649"/>
      <c r="AR47" s="649"/>
      <c r="AS47" s="649"/>
      <c r="AT47" s="649"/>
      <c r="AU47" s="649"/>
      <c r="AV47" s="650"/>
      <c r="AX47" s="37" t="s">
        <v>270</v>
      </c>
      <c r="AY47" s="649"/>
      <c r="AZ47" s="649"/>
      <c r="BA47" s="649"/>
      <c r="BB47" s="649"/>
      <c r="BC47" s="649"/>
      <c r="BD47" s="649"/>
      <c r="BE47" s="649"/>
      <c r="BF47" s="649"/>
      <c r="BG47" s="649"/>
      <c r="BH47" s="649"/>
      <c r="BI47" s="649"/>
      <c r="BJ47" s="649"/>
      <c r="BK47" s="649"/>
      <c r="BL47" s="650"/>
      <c r="BN47" s="37" t="s">
        <v>270</v>
      </c>
      <c r="BO47" s="649"/>
      <c r="BP47" s="649"/>
      <c r="BQ47" s="649"/>
      <c r="BR47" s="649"/>
      <c r="BS47" s="649"/>
      <c r="BT47" s="649"/>
      <c r="BU47" s="649"/>
      <c r="BV47" s="649"/>
      <c r="BW47" s="649"/>
      <c r="BX47" s="649"/>
      <c r="BY47" s="649"/>
      <c r="BZ47" s="649"/>
      <c r="CA47" s="649"/>
      <c r="CB47" s="650"/>
      <c r="CD47" s="37" t="s">
        <v>270</v>
      </c>
      <c r="CE47" s="649"/>
      <c r="CF47" s="649"/>
      <c r="CG47" s="649"/>
      <c r="CH47" s="649"/>
      <c r="CI47" s="649"/>
      <c r="CJ47" s="649"/>
      <c r="CK47" s="649"/>
      <c r="CL47" s="649"/>
      <c r="CM47" s="649"/>
      <c r="CN47" s="649"/>
      <c r="CO47" s="649"/>
      <c r="CP47" s="649"/>
      <c r="CQ47" s="649"/>
      <c r="CR47" s="650"/>
    </row>
    <row r="48" spans="2:96" s="37" customFormat="1" x14ac:dyDescent="0.2">
      <c r="B48" s="37" t="s">
        <v>503</v>
      </c>
      <c r="C48" s="649"/>
      <c r="D48" s="649"/>
      <c r="E48" s="649"/>
      <c r="F48" s="649"/>
      <c r="G48" s="649"/>
      <c r="H48" s="649"/>
      <c r="I48" s="649"/>
      <c r="J48" s="649"/>
      <c r="K48" s="649"/>
      <c r="L48" s="649"/>
      <c r="M48" s="649"/>
      <c r="N48" s="649"/>
      <c r="O48" s="649"/>
      <c r="P48" s="650"/>
      <c r="R48" s="37" t="s">
        <v>503</v>
      </c>
      <c r="S48" s="649"/>
      <c r="T48" s="649"/>
      <c r="U48" s="649"/>
      <c r="V48" s="649"/>
      <c r="W48" s="649"/>
      <c r="X48" s="649"/>
      <c r="Y48" s="649"/>
      <c r="Z48" s="649"/>
      <c r="AA48" s="649"/>
      <c r="AB48" s="649"/>
      <c r="AC48" s="649"/>
      <c r="AD48" s="649"/>
      <c r="AE48" s="649"/>
      <c r="AF48" s="650"/>
      <c r="AH48" s="37" t="s">
        <v>503</v>
      </c>
      <c r="AI48" s="649"/>
      <c r="AJ48" s="649"/>
      <c r="AK48" s="649"/>
      <c r="AL48" s="649"/>
      <c r="AM48" s="649"/>
      <c r="AN48" s="649"/>
      <c r="AO48" s="649"/>
      <c r="AP48" s="649"/>
      <c r="AQ48" s="649"/>
      <c r="AR48" s="649"/>
      <c r="AS48" s="649"/>
      <c r="AT48" s="649"/>
      <c r="AU48" s="649"/>
      <c r="AV48" s="650"/>
      <c r="AX48" s="37" t="s">
        <v>503</v>
      </c>
      <c r="AY48" s="649"/>
      <c r="AZ48" s="649"/>
      <c r="BA48" s="649"/>
      <c r="BB48" s="649"/>
      <c r="BC48" s="649"/>
      <c r="BD48" s="649"/>
      <c r="BE48" s="649"/>
      <c r="BF48" s="649"/>
      <c r="BG48" s="649"/>
      <c r="BH48" s="649"/>
      <c r="BI48" s="649"/>
      <c r="BJ48" s="649"/>
      <c r="BK48" s="649"/>
      <c r="BL48" s="650"/>
      <c r="BN48" s="37" t="s">
        <v>503</v>
      </c>
      <c r="BO48" s="649"/>
      <c r="BP48" s="649"/>
      <c r="BQ48" s="649"/>
      <c r="BR48" s="649"/>
      <c r="BS48" s="649"/>
      <c r="BT48" s="649"/>
      <c r="BU48" s="649"/>
      <c r="BV48" s="649"/>
      <c r="BW48" s="649"/>
      <c r="BX48" s="649"/>
      <c r="BY48" s="649"/>
      <c r="BZ48" s="649"/>
      <c r="CA48" s="649"/>
      <c r="CB48" s="650"/>
      <c r="CD48" s="37" t="s">
        <v>503</v>
      </c>
      <c r="CE48" s="649"/>
      <c r="CF48" s="649"/>
      <c r="CG48" s="649"/>
      <c r="CH48" s="649"/>
      <c r="CI48" s="649"/>
      <c r="CJ48" s="649"/>
      <c r="CK48" s="649"/>
      <c r="CL48" s="649"/>
      <c r="CM48" s="649"/>
      <c r="CN48" s="649"/>
      <c r="CO48" s="649"/>
      <c r="CP48" s="649"/>
      <c r="CQ48" s="649"/>
      <c r="CR48" s="650"/>
    </row>
    <row r="49" spans="2:96" s="37" customFormat="1" x14ac:dyDescent="0.2">
      <c r="B49" s="37" t="s">
        <v>473</v>
      </c>
      <c r="C49" s="652"/>
      <c r="D49" s="652"/>
      <c r="E49" s="652"/>
      <c r="F49" s="652"/>
      <c r="G49" s="652"/>
      <c r="H49" s="652"/>
      <c r="I49" s="652"/>
      <c r="J49" s="652"/>
      <c r="K49" s="652"/>
      <c r="L49" s="652"/>
      <c r="M49" s="652"/>
      <c r="N49" s="652"/>
      <c r="O49" s="652"/>
      <c r="P49" s="653"/>
      <c r="R49" s="37" t="s">
        <v>473</v>
      </c>
      <c r="S49" s="652"/>
      <c r="T49" s="652"/>
      <c r="U49" s="652"/>
      <c r="V49" s="652"/>
      <c r="W49" s="652"/>
      <c r="X49" s="652"/>
      <c r="Y49" s="652"/>
      <c r="Z49" s="652"/>
      <c r="AA49" s="652"/>
      <c r="AB49" s="652"/>
      <c r="AC49" s="652"/>
      <c r="AD49" s="652"/>
      <c r="AE49" s="652"/>
      <c r="AF49" s="653"/>
      <c r="AH49" s="37" t="s">
        <v>473</v>
      </c>
      <c r="AI49" s="652"/>
      <c r="AJ49" s="652"/>
      <c r="AK49" s="652"/>
      <c r="AL49" s="652"/>
      <c r="AM49" s="652"/>
      <c r="AN49" s="652"/>
      <c r="AO49" s="652"/>
      <c r="AP49" s="652"/>
      <c r="AQ49" s="652"/>
      <c r="AR49" s="652"/>
      <c r="AS49" s="652"/>
      <c r="AT49" s="652"/>
      <c r="AU49" s="652"/>
      <c r="AV49" s="653"/>
      <c r="AX49" s="37" t="s">
        <v>473</v>
      </c>
      <c r="AY49" s="652"/>
      <c r="AZ49" s="652"/>
      <c r="BA49" s="652"/>
      <c r="BB49" s="652"/>
      <c r="BC49" s="652"/>
      <c r="BD49" s="652"/>
      <c r="BE49" s="652"/>
      <c r="BF49" s="652"/>
      <c r="BG49" s="652"/>
      <c r="BH49" s="652"/>
      <c r="BI49" s="652"/>
      <c r="BJ49" s="652"/>
      <c r="BK49" s="652"/>
      <c r="BL49" s="653"/>
      <c r="BN49" s="37" t="s">
        <v>473</v>
      </c>
      <c r="BO49" s="652"/>
      <c r="BP49" s="652"/>
      <c r="BQ49" s="652"/>
      <c r="BR49" s="652"/>
      <c r="BS49" s="652"/>
      <c r="BT49" s="652"/>
      <c r="BU49" s="652"/>
      <c r="BV49" s="652"/>
      <c r="BW49" s="652"/>
      <c r="BX49" s="652"/>
      <c r="BY49" s="652"/>
      <c r="BZ49" s="652"/>
      <c r="CA49" s="652"/>
      <c r="CB49" s="653"/>
      <c r="CD49" s="37" t="s">
        <v>473</v>
      </c>
      <c r="CE49" s="652"/>
      <c r="CF49" s="652"/>
      <c r="CG49" s="652"/>
      <c r="CH49" s="652"/>
      <c r="CI49" s="652"/>
      <c r="CJ49" s="652"/>
      <c r="CK49" s="652"/>
      <c r="CL49" s="652"/>
      <c r="CM49" s="652"/>
      <c r="CN49" s="652"/>
      <c r="CO49" s="652"/>
      <c r="CP49" s="652"/>
      <c r="CQ49" s="652"/>
      <c r="CR49" s="653"/>
    </row>
    <row r="50" spans="2:96" s="37" customFormat="1" x14ac:dyDescent="0.2">
      <c r="B50" s="625" t="s">
        <v>888</v>
      </c>
      <c r="P50" s="655"/>
      <c r="R50" s="625" t="s">
        <v>888</v>
      </c>
      <c r="AF50" s="655"/>
      <c r="AH50" s="625" t="s">
        <v>888</v>
      </c>
      <c r="AV50" s="655"/>
      <c r="AX50" s="625" t="s">
        <v>888</v>
      </c>
      <c r="BL50" s="655"/>
      <c r="BN50" s="625" t="s">
        <v>888</v>
      </c>
      <c r="BO50" s="652"/>
      <c r="BP50" s="652"/>
      <c r="BQ50" s="652"/>
      <c r="BR50" s="652"/>
      <c r="BS50" s="652"/>
      <c r="BT50" s="652"/>
      <c r="BU50" s="652"/>
      <c r="BV50" s="652"/>
      <c r="BW50" s="652"/>
      <c r="BX50" s="652"/>
      <c r="BY50" s="652"/>
      <c r="BZ50" s="652"/>
      <c r="CA50" s="652"/>
      <c r="CB50" s="653"/>
      <c r="CD50" s="625" t="s">
        <v>888</v>
      </c>
      <c r="CR50" s="655"/>
    </row>
    <row r="51" spans="2:96" x14ac:dyDescent="0.2">
      <c r="BO51" s="53"/>
      <c r="BP51" s="53"/>
      <c r="BQ51" s="53"/>
      <c r="BR51" s="53"/>
      <c r="BS51" s="53"/>
      <c r="BT51" s="53"/>
      <c r="BU51" s="53"/>
      <c r="BV51" s="53"/>
      <c r="BW51" s="53"/>
      <c r="BX51" s="53"/>
      <c r="BY51" s="53"/>
      <c r="BZ51" s="53"/>
      <c r="CA51" s="53"/>
      <c r="CB51" s="90"/>
    </row>
    <row r="52" spans="2:96" x14ac:dyDescent="0.2">
      <c r="AV52"/>
    </row>
    <row r="53" spans="2:96" x14ac:dyDescent="0.2">
      <c r="AV53"/>
    </row>
    <row r="54" spans="2:96" x14ac:dyDescent="0.2">
      <c r="AV54"/>
    </row>
    <row r="55" spans="2:96" x14ac:dyDescent="0.2">
      <c r="AV55"/>
    </row>
    <row r="56" spans="2:96" x14ac:dyDescent="0.2">
      <c r="AV56"/>
    </row>
    <row r="57" spans="2:96" x14ac:dyDescent="0.2">
      <c r="AV57"/>
    </row>
    <row r="58" spans="2:96" x14ac:dyDescent="0.2">
      <c r="AV58"/>
    </row>
    <row r="59" spans="2:96" x14ac:dyDescent="0.2">
      <c r="AV59"/>
    </row>
    <row r="60" spans="2:96" x14ac:dyDescent="0.2">
      <c r="AV60"/>
    </row>
    <row r="61" spans="2:96" x14ac:dyDescent="0.2">
      <c r="AV61"/>
    </row>
    <row r="62" spans="2:96" x14ac:dyDescent="0.2">
      <c r="AV62"/>
    </row>
    <row r="63" spans="2:96" x14ac:dyDescent="0.2">
      <c r="AV63"/>
    </row>
    <row r="64" spans="2:96" x14ac:dyDescent="0.2">
      <c r="AV64"/>
    </row>
    <row r="65" spans="48:48" x14ac:dyDescent="0.2">
      <c r="AV65"/>
    </row>
    <row r="66" spans="48:48" x14ac:dyDescent="0.2">
      <c r="AV66"/>
    </row>
    <row r="67" spans="48:48" x14ac:dyDescent="0.2">
      <c r="AV67"/>
    </row>
    <row r="68" spans="48:48" x14ac:dyDescent="0.2">
      <c r="AV68"/>
    </row>
    <row r="69" spans="48:48" x14ac:dyDescent="0.2">
      <c r="AV69"/>
    </row>
    <row r="70" spans="48:48" x14ac:dyDescent="0.2">
      <c r="AV70"/>
    </row>
    <row r="71" spans="48:48" x14ac:dyDescent="0.2">
      <c r="AV71"/>
    </row>
    <row r="72" spans="48:48" x14ac:dyDescent="0.2">
      <c r="AV72"/>
    </row>
    <row r="73" spans="48:48" x14ac:dyDescent="0.2">
      <c r="AV73"/>
    </row>
    <row r="74" spans="48:48" x14ac:dyDescent="0.2">
      <c r="AV74"/>
    </row>
    <row r="75" spans="48:48" x14ac:dyDescent="0.2">
      <c r="AV75"/>
    </row>
    <row r="76" spans="48:48" x14ac:dyDescent="0.2">
      <c r="AV76"/>
    </row>
    <row r="77" spans="48:48" x14ac:dyDescent="0.2">
      <c r="AV77"/>
    </row>
    <row r="78" spans="48:48" x14ac:dyDescent="0.2">
      <c r="AV78"/>
    </row>
    <row r="79" spans="48:48" x14ac:dyDescent="0.2">
      <c r="AV79"/>
    </row>
    <row r="80" spans="48:48" x14ac:dyDescent="0.2">
      <c r="AV80"/>
    </row>
    <row r="81" spans="48:48" x14ac:dyDescent="0.2">
      <c r="AV81"/>
    </row>
    <row r="82" spans="48:48" x14ac:dyDescent="0.2">
      <c r="AV82"/>
    </row>
    <row r="83" spans="48:48" x14ac:dyDescent="0.2">
      <c r="AV83"/>
    </row>
    <row r="84" spans="48:48" x14ac:dyDescent="0.2">
      <c r="AV84"/>
    </row>
    <row r="85" spans="48:48" x14ac:dyDescent="0.2">
      <c r="AV85"/>
    </row>
    <row r="86" spans="48:48" x14ac:dyDescent="0.2">
      <c r="AV86"/>
    </row>
    <row r="87" spans="48:48" x14ac:dyDescent="0.2">
      <c r="AV87"/>
    </row>
    <row r="88" spans="48:48" x14ac:dyDescent="0.2">
      <c r="AV88"/>
    </row>
    <row r="89" spans="48:48" x14ac:dyDescent="0.2">
      <c r="AV89"/>
    </row>
    <row r="90" spans="48:48" x14ac:dyDescent="0.2">
      <c r="AV90"/>
    </row>
    <row r="91" spans="48:48" x14ac:dyDescent="0.2">
      <c r="AV91"/>
    </row>
    <row r="92" spans="48:48" x14ac:dyDescent="0.2">
      <c r="AV92"/>
    </row>
    <row r="93" spans="48:48" x14ac:dyDescent="0.2">
      <c r="AV93"/>
    </row>
    <row r="94" spans="48:48" x14ac:dyDescent="0.2">
      <c r="AV94"/>
    </row>
    <row r="95" spans="48:48" x14ac:dyDescent="0.2">
      <c r="AV95"/>
    </row>
    <row r="96" spans="48:48" x14ac:dyDescent="0.2">
      <c r="AV96"/>
    </row>
    <row r="97" spans="48:48" x14ac:dyDescent="0.2">
      <c r="AV97"/>
    </row>
    <row r="98" spans="48:48" x14ac:dyDescent="0.2">
      <c r="AV98"/>
    </row>
    <row r="99" spans="48:48" x14ac:dyDescent="0.2">
      <c r="AV99"/>
    </row>
    <row r="100" spans="48:48" x14ac:dyDescent="0.2">
      <c r="AV100"/>
    </row>
    <row r="101" spans="48:48" x14ac:dyDescent="0.2">
      <c r="AV101"/>
    </row>
    <row r="102" spans="48:48" x14ac:dyDescent="0.2">
      <c r="AV102"/>
    </row>
    <row r="103" spans="48:48" x14ac:dyDescent="0.2">
      <c r="AV103"/>
    </row>
    <row r="104" spans="48:48" x14ac:dyDescent="0.2">
      <c r="AV104"/>
    </row>
    <row r="105" spans="48:48" x14ac:dyDescent="0.2">
      <c r="AV105"/>
    </row>
    <row r="106" spans="48:48" x14ac:dyDescent="0.2">
      <c r="AV106"/>
    </row>
    <row r="107" spans="48:48" x14ac:dyDescent="0.2">
      <c r="AV107"/>
    </row>
    <row r="108" spans="48:48" x14ac:dyDescent="0.2">
      <c r="AV108"/>
    </row>
    <row r="109" spans="48:48" x14ac:dyDescent="0.2">
      <c r="AV109"/>
    </row>
  </sheetData>
  <pageMargins left="0.59055118110236227" right="0.59055118110236227" top="0.78740157480314965" bottom="0.78740157480314965" header="0.39370078740157483" footer="0.39370078740157483"/>
  <pageSetup paperSize="9" scale="64" firstPageNumber="93" fitToWidth="6" fitToHeight="0" orientation="landscape" useFirstPageNumber="1" r:id="rId1"/>
  <headerFooter alignWithMargins="0">
    <oddHeader>&amp;R&amp;12Les finances des communes en 2023</oddHeader>
    <oddFooter>&amp;L&amp;12Direction Générale des Collectivités Locales / DESL&amp;C&amp;12&amp;P&amp;R&amp;12Mise en ligne : janvier 2025</oddFooter>
  </headerFooter>
  <colBreaks count="5" manualBreakCount="5">
    <brk id="16" max="45" man="1"/>
    <brk id="32" max="45" man="1"/>
    <brk id="48" max="45" man="1"/>
    <brk id="64" max="45" man="1"/>
    <brk id="80" max="4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18"/>
  <sheetViews>
    <sheetView zoomScaleNormal="100" workbookViewId="0">
      <selection activeCell="K1" sqref="K1"/>
    </sheetView>
  </sheetViews>
  <sheetFormatPr baseColWidth="10" defaultRowHeight="12.75" x14ac:dyDescent="0.2"/>
  <cols>
    <col min="1" max="1" width="81.42578125" customWidth="1"/>
    <col min="2" max="7" width="17.28515625" customWidth="1"/>
    <col min="8" max="8" width="19.140625" customWidth="1"/>
    <col min="9" max="9" width="17.28515625" customWidth="1"/>
    <col min="10" max="10" width="18.28515625" customWidth="1"/>
  </cols>
  <sheetData>
    <row r="1" spans="1:11" ht="18" x14ac:dyDescent="0.25">
      <c r="A1" s="10" t="s">
        <v>988</v>
      </c>
    </row>
    <row r="2" spans="1:11" ht="12.75" customHeight="1" x14ac:dyDescent="0.25">
      <c r="A2" s="10"/>
    </row>
    <row r="3" spans="1:11" ht="15.75" customHeight="1" x14ac:dyDescent="0.25">
      <c r="A3" s="108" t="s">
        <v>758</v>
      </c>
    </row>
    <row r="4" spans="1:11" ht="13.5" thickBot="1" x14ac:dyDescent="0.25">
      <c r="A4" s="231"/>
      <c r="J4" s="652" t="s">
        <v>522</v>
      </c>
    </row>
    <row r="5" spans="1:11" ht="12.75" customHeight="1" x14ac:dyDescent="0.2">
      <c r="A5" s="230" t="s">
        <v>802</v>
      </c>
      <c r="B5" s="760" t="s">
        <v>38</v>
      </c>
      <c r="C5" s="760" t="s">
        <v>39</v>
      </c>
      <c r="D5" s="760" t="s">
        <v>125</v>
      </c>
      <c r="E5" s="760" t="s">
        <v>126</v>
      </c>
      <c r="F5" s="760" t="s">
        <v>127</v>
      </c>
      <c r="G5" s="761">
        <v>100000</v>
      </c>
      <c r="H5" s="762" t="s">
        <v>229</v>
      </c>
      <c r="I5" s="762" t="s">
        <v>228</v>
      </c>
      <c r="J5" s="762" t="s">
        <v>220</v>
      </c>
    </row>
    <row r="6" spans="1:11" ht="12.75" customHeight="1" x14ac:dyDescent="0.2">
      <c r="A6" s="229"/>
      <c r="B6" s="763" t="s">
        <v>40</v>
      </c>
      <c r="C6" s="763" t="s">
        <v>40</v>
      </c>
      <c r="D6" s="763" t="s">
        <v>40</v>
      </c>
      <c r="E6" s="763" t="s">
        <v>40</v>
      </c>
      <c r="F6" s="763" t="s">
        <v>40</v>
      </c>
      <c r="G6" s="763" t="s">
        <v>43</v>
      </c>
      <c r="H6" s="764" t="s">
        <v>523</v>
      </c>
      <c r="I6" s="764" t="s">
        <v>138</v>
      </c>
      <c r="J6" s="764" t="s">
        <v>142</v>
      </c>
    </row>
    <row r="7" spans="1:11" ht="12.75" customHeight="1" thickBot="1" x14ac:dyDescent="0.25">
      <c r="A7" s="232"/>
      <c r="B7" s="765" t="s">
        <v>46</v>
      </c>
      <c r="C7" s="765" t="s">
        <v>42</v>
      </c>
      <c r="D7" s="765" t="s">
        <v>128</v>
      </c>
      <c r="E7" s="765" t="s">
        <v>129</v>
      </c>
      <c r="F7" s="765" t="s">
        <v>130</v>
      </c>
      <c r="G7" s="765" t="s">
        <v>131</v>
      </c>
      <c r="H7" s="766" t="s">
        <v>138</v>
      </c>
      <c r="I7" s="766" t="s">
        <v>131</v>
      </c>
      <c r="J7" s="766" t="s">
        <v>611</v>
      </c>
    </row>
    <row r="8" spans="1:11" ht="12.75" customHeight="1" x14ac:dyDescent="0.2"/>
    <row r="9" spans="1:11" s="8" customFormat="1" ht="14.25" customHeight="1" x14ac:dyDescent="0.2">
      <c r="A9" s="767" t="s">
        <v>711</v>
      </c>
      <c r="B9" s="768">
        <v>1873.69547442</v>
      </c>
      <c r="C9" s="768">
        <v>3554.6085272199998</v>
      </c>
      <c r="D9" s="768">
        <v>3188.2103300990002</v>
      </c>
      <c r="E9" s="768">
        <v>4729.516523929</v>
      </c>
      <c r="F9" s="768">
        <v>2772.8342724600002</v>
      </c>
      <c r="G9" s="768">
        <v>3745.0531844000002</v>
      </c>
      <c r="H9" s="769">
        <f>SUM(B9:C9)</f>
        <v>5428.30400164</v>
      </c>
      <c r="I9" s="769">
        <f>SUM(D9:G9)</f>
        <v>14435.614310888001</v>
      </c>
      <c r="J9" s="769">
        <f>SUM(H9:I9)</f>
        <v>19863.918312528</v>
      </c>
      <c r="K9" s="813"/>
    </row>
    <row r="10" spans="1:11" ht="14.25" customHeight="1" x14ac:dyDescent="0.2">
      <c r="A10" s="770" t="s">
        <v>712</v>
      </c>
      <c r="B10" s="771">
        <v>256.89224672900002</v>
      </c>
      <c r="C10" s="771">
        <v>196.334614859</v>
      </c>
      <c r="D10" s="771">
        <v>131.97074288900001</v>
      </c>
      <c r="E10" s="771">
        <v>138.46824974</v>
      </c>
      <c r="F10" s="771">
        <v>77.430516189000002</v>
      </c>
      <c r="G10" s="771">
        <v>72.155480189999992</v>
      </c>
      <c r="H10" s="316">
        <f t="shared" ref="H10:H70" si="0">SUM(B10:C10)</f>
        <v>453.22686158800002</v>
      </c>
      <c r="I10" s="316">
        <f t="shared" ref="I10:I70" si="1">SUM(D10:G10)</f>
        <v>420.02498900800003</v>
      </c>
      <c r="J10" s="316">
        <f t="shared" ref="J10:J70" si="2">SUM(H10:I10)</f>
        <v>873.25185059600005</v>
      </c>
    </row>
    <row r="11" spans="1:11" ht="14.25" customHeight="1" x14ac:dyDescent="0.2">
      <c r="A11" s="772" t="s">
        <v>524</v>
      </c>
      <c r="B11" s="773">
        <v>1567.761676439</v>
      </c>
      <c r="C11" s="773">
        <v>3257.83311409</v>
      </c>
      <c r="D11" s="773">
        <v>2946.349630269</v>
      </c>
      <c r="E11" s="773">
        <v>4452.7191166889997</v>
      </c>
      <c r="F11" s="773">
        <v>2613.9342354</v>
      </c>
      <c r="G11" s="773">
        <v>3514.3489856399997</v>
      </c>
      <c r="H11" s="774">
        <f t="shared" si="0"/>
        <v>4825.5947905289995</v>
      </c>
      <c r="I11" s="774">
        <f t="shared" si="1"/>
        <v>13527.351967998</v>
      </c>
      <c r="J11" s="774">
        <f t="shared" si="2"/>
        <v>18352.946758526999</v>
      </c>
    </row>
    <row r="12" spans="1:11" ht="14.25" customHeight="1" x14ac:dyDescent="0.2">
      <c r="A12" s="770" t="s">
        <v>713</v>
      </c>
      <c r="B12" s="771">
        <v>48.864391119000004</v>
      </c>
      <c r="C12" s="771">
        <v>98.868046609000004</v>
      </c>
      <c r="D12" s="771">
        <v>108.17009426899999</v>
      </c>
      <c r="E12" s="771">
        <v>133.97630153899999</v>
      </c>
      <c r="F12" s="771">
        <v>77.666931978999997</v>
      </c>
      <c r="G12" s="771">
        <v>137.43650783000001</v>
      </c>
      <c r="H12" s="316">
        <f t="shared" si="0"/>
        <v>147.73243772800001</v>
      </c>
      <c r="I12" s="316">
        <f t="shared" si="1"/>
        <v>457.24983561699992</v>
      </c>
      <c r="J12" s="316">
        <f t="shared" si="2"/>
        <v>604.98227334499995</v>
      </c>
    </row>
    <row r="13" spans="1:11" s="8" customFormat="1" ht="14.25" customHeight="1" x14ac:dyDescent="0.2">
      <c r="A13" s="772" t="s">
        <v>714</v>
      </c>
      <c r="B13" s="773">
        <v>0.17716013</v>
      </c>
      <c r="C13" s="773">
        <v>1.57275166</v>
      </c>
      <c r="D13" s="773">
        <v>1.7198626699999999</v>
      </c>
      <c r="E13" s="773">
        <v>4.3528559600000003</v>
      </c>
      <c r="F13" s="773">
        <v>3.80258889</v>
      </c>
      <c r="G13" s="773">
        <v>21.112210739999998</v>
      </c>
      <c r="H13" s="774">
        <f t="shared" si="0"/>
        <v>1.7499117900000001</v>
      </c>
      <c r="I13" s="774">
        <f t="shared" si="1"/>
        <v>30.987518259999998</v>
      </c>
      <c r="J13" s="774">
        <f t="shared" si="2"/>
        <v>32.73743005</v>
      </c>
    </row>
    <row r="14" spans="1:11" s="68" customFormat="1" ht="14.25" customHeight="1" x14ac:dyDescent="0.2">
      <c r="A14" s="779" t="s">
        <v>525</v>
      </c>
      <c r="B14" s="780">
        <v>131.76793941</v>
      </c>
      <c r="C14" s="780">
        <v>354.04468880000002</v>
      </c>
      <c r="D14" s="780">
        <v>399.11573817000004</v>
      </c>
      <c r="E14" s="780">
        <v>666.12265649000005</v>
      </c>
      <c r="F14" s="780">
        <v>461.06888305000001</v>
      </c>
      <c r="G14" s="780">
        <v>1097.320956</v>
      </c>
      <c r="H14" s="781">
        <f t="shared" si="0"/>
        <v>485.81262821000001</v>
      </c>
      <c r="I14" s="781">
        <f t="shared" si="1"/>
        <v>2623.6282337100001</v>
      </c>
      <c r="J14" s="781">
        <f t="shared" si="2"/>
        <v>3109.4408619200003</v>
      </c>
    </row>
    <row r="15" spans="1:11" ht="14.25" customHeight="1" x14ac:dyDescent="0.2">
      <c r="A15" s="772" t="s">
        <v>715</v>
      </c>
      <c r="B15" s="773">
        <v>10.35170375</v>
      </c>
      <c r="C15" s="773">
        <v>17.250510949000002</v>
      </c>
      <c r="D15" s="773">
        <v>14.00963093</v>
      </c>
      <c r="E15" s="773">
        <v>39.723284280000001</v>
      </c>
      <c r="F15" s="773">
        <v>23.646434619000001</v>
      </c>
      <c r="G15" s="773">
        <v>79.061005358999992</v>
      </c>
      <c r="H15" s="774">
        <f t="shared" si="0"/>
        <v>27.602214699000001</v>
      </c>
      <c r="I15" s="774">
        <f t="shared" si="1"/>
        <v>156.44035518800001</v>
      </c>
      <c r="J15" s="774">
        <f t="shared" si="2"/>
        <v>184.04256988700001</v>
      </c>
    </row>
    <row r="16" spans="1:11" ht="14.25" customHeight="1" x14ac:dyDescent="0.2">
      <c r="A16" s="770" t="s">
        <v>716</v>
      </c>
      <c r="B16" s="771">
        <v>76.308356528999994</v>
      </c>
      <c r="C16" s="771">
        <v>229.23511322900001</v>
      </c>
      <c r="D16" s="771">
        <v>282.21689112000001</v>
      </c>
      <c r="E16" s="771">
        <v>450.09877666</v>
      </c>
      <c r="F16" s="771">
        <v>283.73436334899998</v>
      </c>
      <c r="G16" s="771">
        <v>499.21551811900002</v>
      </c>
      <c r="H16" s="316">
        <f t="shared" si="0"/>
        <v>305.54346975800001</v>
      </c>
      <c r="I16" s="316">
        <f t="shared" si="1"/>
        <v>1515.2655492480001</v>
      </c>
      <c r="J16" s="316">
        <f t="shared" si="2"/>
        <v>1820.8090190060002</v>
      </c>
    </row>
    <row r="17" spans="1:12" ht="14.25" customHeight="1" x14ac:dyDescent="0.2">
      <c r="A17" s="778" t="s">
        <v>717</v>
      </c>
      <c r="B17" s="773">
        <v>34.507843398999995</v>
      </c>
      <c r="C17" s="773">
        <v>73.130750269999993</v>
      </c>
      <c r="D17" s="773">
        <v>83.261413908999998</v>
      </c>
      <c r="E17" s="773">
        <v>128.613989799</v>
      </c>
      <c r="F17" s="773">
        <v>117.616422399</v>
      </c>
      <c r="G17" s="773">
        <v>311.77810660900002</v>
      </c>
      <c r="H17" s="774">
        <f t="shared" si="0"/>
        <v>107.63859366899999</v>
      </c>
      <c r="I17" s="774">
        <f t="shared" si="1"/>
        <v>641.26993271600008</v>
      </c>
      <c r="J17" s="774">
        <f t="shared" si="2"/>
        <v>748.90852638500007</v>
      </c>
    </row>
    <row r="18" spans="1:12" s="8" customFormat="1" ht="14.25" customHeight="1" x14ac:dyDescent="0.2">
      <c r="A18" s="770" t="s">
        <v>526</v>
      </c>
      <c r="B18" s="771">
        <v>6.5854622899999997</v>
      </c>
      <c r="C18" s="771">
        <v>22.473908179000002</v>
      </c>
      <c r="D18" s="771">
        <v>9.6209119000000012</v>
      </c>
      <c r="E18" s="771">
        <v>25.851715070000001</v>
      </c>
      <c r="F18" s="771">
        <v>21.125346889999999</v>
      </c>
      <c r="G18" s="771">
        <v>33.17591608</v>
      </c>
      <c r="H18" s="316">
        <f t="shared" si="0"/>
        <v>29.059370469000001</v>
      </c>
      <c r="I18" s="316">
        <f t="shared" si="1"/>
        <v>89.773889940000004</v>
      </c>
      <c r="J18" s="316">
        <f t="shared" si="2"/>
        <v>118.833260409</v>
      </c>
    </row>
    <row r="19" spans="1:12" s="8" customFormat="1" ht="14.25" customHeight="1" x14ac:dyDescent="0.2">
      <c r="A19" s="772" t="s">
        <v>718</v>
      </c>
      <c r="B19" s="773">
        <v>4.0145734400000004</v>
      </c>
      <c r="C19" s="773">
        <v>11.954406169</v>
      </c>
      <c r="D19" s="773">
        <v>10.006890309000001</v>
      </c>
      <c r="E19" s="773">
        <v>21.834890680000001</v>
      </c>
      <c r="F19" s="773">
        <v>14.94631579</v>
      </c>
      <c r="G19" s="773">
        <v>174.09040982900001</v>
      </c>
      <c r="H19" s="774">
        <f t="shared" si="0"/>
        <v>15.968979609000002</v>
      </c>
      <c r="I19" s="774">
        <f t="shared" si="1"/>
        <v>220.87850660800001</v>
      </c>
      <c r="J19" s="774">
        <f t="shared" si="2"/>
        <v>236.84748621700001</v>
      </c>
    </row>
    <row r="20" spans="1:12" s="68" customFormat="1" ht="14.25" customHeight="1" x14ac:dyDescent="0.2">
      <c r="A20" s="779" t="s">
        <v>527</v>
      </c>
      <c r="B20" s="780">
        <v>610.35478210000008</v>
      </c>
      <c r="C20" s="780">
        <v>1482.7853473489999</v>
      </c>
      <c r="D20" s="780">
        <v>1551.5498994089999</v>
      </c>
      <c r="E20" s="780">
        <v>2457.6209330489996</v>
      </c>
      <c r="F20" s="780">
        <v>1489.55918058</v>
      </c>
      <c r="G20" s="780">
        <v>2678.9892509499996</v>
      </c>
      <c r="H20" s="781">
        <f t="shared" si="0"/>
        <v>2093.1401294490001</v>
      </c>
      <c r="I20" s="781">
        <f t="shared" si="1"/>
        <v>8177.7192639879986</v>
      </c>
      <c r="J20" s="781">
        <f t="shared" si="2"/>
        <v>10270.859393436998</v>
      </c>
    </row>
    <row r="21" spans="1:12" ht="14.25" customHeight="1" x14ac:dyDescent="0.2">
      <c r="A21" s="778" t="s">
        <v>719</v>
      </c>
      <c r="B21" s="773">
        <v>66.462498889000003</v>
      </c>
      <c r="C21" s="773">
        <v>143.559153479</v>
      </c>
      <c r="D21" s="773">
        <v>184.09311016999999</v>
      </c>
      <c r="E21" s="773">
        <v>420.52132035900001</v>
      </c>
      <c r="F21" s="773">
        <v>232.76542971999999</v>
      </c>
      <c r="G21" s="773">
        <v>390.00974001899999</v>
      </c>
      <c r="H21" s="774">
        <f t="shared" si="0"/>
        <v>210.02165236799999</v>
      </c>
      <c r="I21" s="774">
        <f t="shared" si="1"/>
        <v>1227.3896002679999</v>
      </c>
      <c r="J21" s="774">
        <f t="shared" si="2"/>
        <v>1437.411252636</v>
      </c>
    </row>
    <row r="22" spans="1:12" ht="14.25" customHeight="1" x14ac:dyDescent="0.2">
      <c r="A22" s="770" t="s">
        <v>528</v>
      </c>
      <c r="B22" s="771">
        <v>302.61363640899998</v>
      </c>
      <c r="C22" s="771">
        <v>755.96787483899993</v>
      </c>
      <c r="D22" s="771">
        <v>796.59302917999992</v>
      </c>
      <c r="E22" s="771">
        <v>1167.9668423789999</v>
      </c>
      <c r="F22" s="771">
        <v>782.36950483999999</v>
      </c>
      <c r="G22" s="771">
        <v>1485.5757125090001</v>
      </c>
      <c r="H22" s="316">
        <f t="shared" si="0"/>
        <v>1058.581511248</v>
      </c>
      <c r="I22" s="316">
        <f t="shared" si="1"/>
        <v>4232.5050889080003</v>
      </c>
      <c r="J22" s="316">
        <f t="shared" si="2"/>
        <v>5291.0866001560007</v>
      </c>
    </row>
    <row r="23" spans="1:12" ht="14.25" customHeight="1" x14ac:dyDescent="0.2">
      <c r="A23" s="772" t="s">
        <v>529</v>
      </c>
      <c r="B23" s="773">
        <v>1.766840679</v>
      </c>
      <c r="C23" s="773">
        <v>3.647689009</v>
      </c>
      <c r="D23" s="773">
        <v>3.5091780189999997</v>
      </c>
      <c r="E23" s="773">
        <v>3.7674541800000001</v>
      </c>
      <c r="F23" s="773">
        <v>1.9370928000000001</v>
      </c>
      <c r="G23" s="773">
        <v>76.024751049999992</v>
      </c>
      <c r="H23" s="774">
        <f t="shared" si="0"/>
        <v>5.414529688</v>
      </c>
      <c r="I23" s="774">
        <f t="shared" si="1"/>
        <v>85.238476048999985</v>
      </c>
      <c r="J23" s="774">
        <f t="shared" si="2"/>
        <v>90.653005736999987</v>
      </c>
      <c r="L23" s="943"/>
    </row>
    <row r="24" spans="1:12" ht="14.25" customHeight="1" x14ac:dyDescent="0.2">
      <c r="A24" s="770" t="s">
        <v>720</v>
      </c>
      <c r="B24" s="771">
        <v>7.1592163700000002</v>
      </c>
      <c r="C24" s="771">
        <v>10.166981028999999</v>
      </c>
      <c r="D24" s="771">
        <v>4.2708506100000001</v>
      </c>
      <c r="E24" s="771">
        <v>8.4371056600000003</v>
      </c>
      <c r="F24" s="771">
        <v>8.2590987800000004</v>
      </c>
      <c r="G24" s="771">
        <v>84.932600690000001</v>
      </c>
      <c r="H24" s="316">
        <f t="shared" si="0"/>
        <v>17.326197398999998</v>
      </c>
      <c r="I24" s="316">
        <f t="shared" si="1"/>
        <v>105.89965574</v>
      </c>
      <c r="J24" s="316">
        <f t="shared" si="2"/>
        <v>123.22585313899999</v>
      </c>
    </row>
    <row r="25" spans="1:12" s="8" customFormat="1" ht="14.25" customHeight="1" x14ac:dyDescent="0.2">
      <c r="A25" s="772" t="s">
        <v>721</v>
      </c>
      <c r="B25" s="773">
        <v>213.904112309</v>
      </c>
      <c r="C25" s="773">
        <v>500.96873655900004</v>
      </c>
      <c r="D25" s="773">
        <v>497.14210449000001</v>
      </c>
      <c r="E25" s="773">
        <v>719.47271423000007</v>
      </c>
      <c r="F25" s="773">
        <v>393.10950492900002</v>
      </c>
      <c r="G25" s="773">
        <v>504.74947563900002</v>
      </c>
      <c r="H25" s="774">
        <f t="shared" si="0"/>
        <v>714.87284886800001</v>
      </c>
      <c r="I25" s="774">
        <f t="shared" si="1"/>
        <v>2114.473799288</v>
      </c>
      <c r="J25" s="774">
        <f t="shared" si="2"/>
        <v>2829.3466481559999</v>
      </c>
    </row>
    <row r="26" spans="1:12" s="8" customFormat="1" ht="14.25" customHeight="1" x14ac:dyDescent="0.2">
      <c r="A26" s="782" t="s">
        <v>530</v>
      </c>
      <c r="B26" s="783">
        <v>18.448477440000001</v>
      </c>
      <c r="C26" s="783">
        <v>68.474912430000003</v>
      </c>
      <c r="D26" s="783">
        <v>65.941626939000002</v>
      </c>
      <c r="E26" s="783">
        <v>137.45549624</v>
      </c>
      <c r="F26" s="783">
        <v>71.118549509000005</v>
      </c>
      <c r="G26" s="783">
        <v>137.69697103999999</v>
      </c>
      <c r="H26" s="385">
        <f t="shared" si="0"/>
        <v>86.923389870000008</v>
      </c>
      <c r="I26" s="385">
        <f t="shared" si="1"/>
        <v>412.21264372799999</v>
      </c>
      <c r="J26" s="385">
        <f t="shared" si="2"/>
        <v>499.13603359799998</v>
      </c>
    </row>
    <row r="27" spans="1:12" s="68" customFormat="1" ht="14.25" customHeight="1" x14ac:dyDescent="0.2">
      <c r="A27" s="775" t="s">
        <v>722</v>
      </c>
      <c r="B27" s="776">
        <v>494.10803092000003</v>
      </c>
      <c r="C27" s="776">
        <v>1384.5013665290001</v>
      </c>
      <c r="D27" s="776">
        <v>1660.2933064890001</v>
      </c>
      <c r="E27" s="776">
        <v>2853.8352964390001</v>
      </c>
      <c r="F27" s="776">
        <v>1752.4907629489999</v>
      </c>
      <c r="G27" s="776">
        <v>2907.2860604400003</v>
      </c>
      <c r="H27" s="777">
        <f t="shared" si="0"/>
        <v>1878.609397449</v>
      </c>
      <c r="I27" s="777">
        <f t="shared" si="1"/>
        <v>9173.9054263170001</v>
      </c>
      <c r="J27" s="777">
        <f t="shared" si="2"/>
        <v>11052.514823766</v>
      </c>
    </row>
    <row r="28" spans="1:12" ht="14.25" customHeight="1" x14ac:dyDescent="0.2">
      <c r="A28" s="782" t="s">
        <v>723</v>
      </c>
      <c r="B28" s="783">
        <v>40.564660689</v>
      </c>
      <c r="C28" s="783">
        <v>123.90952753900001</v>
      </c>
      <c r="D28" s="783">
        <v>198.11599396900002</v>
      </c>
      <c r="E28" s="783">
        <v>392.48522163000001</v>
      </c>
      <c r="F28" s="783">
        <v>215.32799986000001</v>
      </c>
      <c r="G28" s="783">
        <v>397.19440749900002</v>
      </c>
      <c r="H28" s="385">
        <f t="shared" si="0"/>
        <v>164.474188228</v>
      </c>
      <c r="I28" s="385">
        <f t="shared" si="1"/>
        <v>1203.1236229579999</v>
      </c>
      <c r="J28" s="385">
        <f t="shared" si="2"/>
        <v>1367.5978111859999</v>
      </c>
    </row>
    <row r="29" spans="1:12" s="8" customFormat="1" ht="14.25" customHeight="1" x14ac:dyDescent="0.2">
      <c r="A29" s="772" t="s">
        <v>531</v>
      </c>
      <c r="B29" s="773">
        <v>159.62568241899999</v>
      </c>
      <c r="C29" s="773">
        <v>504.78371097000002</v>
      </c>
      <c r="D29" s="773">
        <v>623.07513949899999</v>
      </c>
      <c r="E29" s="773">
        <v>1017.742440849</v>
      </c>
      <c r="F29" s="773">
        <v>625.34557560999997</v>
      </c>
      <c r="G29" s="773">
        <v>1503.93002888</v>
      </c>
      <c r="H29" s="774">
        <f t="shared" si="0"/>
        <v>664.409393389</v>
      </c>
      <c r="I29" s="774">
        <f t="shared" si="1"/>
        <v>3770.0931848380001</v>
      </c>
      <c r="J29" s="774">
        <f t="shared" si="2"/>
        <v>4434.5025782270004</v>
      </c>
    </row>
    <row r="30" spans="1:12" s="8" customFormat="1" ht="14.25" customHeight="1" x14ac:dyDescent="0.2">
      <c r="A30" s="770" t="s">
        <v>724</v>
      </c>
      <c r="B30" s="771">
        <v>91.463354170000002</v>
      </c>
      <c r="C30" s="771">
        <v>326.87538694</v>
      </c>
      <c r="D30" s="771">
        <v>426.36738004</v>
      </c>
      <c r="E30" s="771">
        <v>681.48958844900005</v>
      </c>
      <c r="F30" s="771">
        <v>397.35241904000003</v>
      </c>
      <c r="G30" s="771">
        <v>908.93496583000001</v>
      </c>
      <c r="H30" s="316">
        <f t="shared" si="0"/>
        <v>418.33874111</v>
      </c>
      <c r="I30" s="316">
        <f t="shared" si="1"/>
        <v>2414.144353359</v>
      </c>
      <c r="J30" s="316">
        <f t="shared" si="2"/>
        <v>2832.4830944690002</v>
      </c>
    </row>
    <row r="31" spans="1:12" s="68" customFormat="1" ht="14.25" customHeight="1" x14ac:dyDescent="0.2">
      <c r="A31" s="772" t="s">
        <v>823</v>
      </c>
      <c r="B31" s="773">
        <v>68.162328250000002</v>
      </c>
      <c r="C31" s="773">
        <v>177.90832402999999</v>
      </c>
      <c r="D31" s="773">
        <v>196.70775946000001</v>
      </c>
      <c r="E31" s="773">
        <v>336.25285239900001</v>
      </c>
      <c r="F31" s="773">
        <v>227.99315656900001</v>
      </c>
      <c r="G31" s="773">
        <v>594.99506305</v>
      </c>
      <c r="H31" s="774">
        <f t="shared" si="0"/>
        <v>246.07065227999999</v>
      </c>
      <c r="I31" s="774">
        <f t="shared" si="1"/>
        <v>1355.9488314780001</v>
      </c>
      <c r="J31" s="774">
        <f t="shared" si="2"/>
        <v>1602.0194837580002</v>
      </c>
    </row>
    <row r="32" spans="1:12" s="68" customFormat="1" ht="14.25" customHeight="1" x14ac:dyDescent="0.2">
      <c r="A32" s="770" t="s">
        <v>532</v>
      </c>
      <c r="B32" s="771">
        <v>130.84412730899999</v>
      </c>
      <c r="C32" s="771">
        <v>322.55332099000003</v>
      </c>
      <c r="D32" s="771">
        <v>383.85857604</v>
      </c>
      <c r="E32" s="771">
        <v>596.26814437999997</v>
      </c>
      <c r="F32" s="771">
        <v>360.68484888900002</v>
      </c>
      <c r="G32" s="771">
        <v>553.38624020999998</v>
      </c>
      <c r="H32" s="316">
        <f t="shared" si="0"/>
        <v>453.39744829900002</v>
      </c>
      <c r="I32" s="316">
        <f t="shared" si="1"/>
        <v>1894.1978095189997</v>
      </c>
      <c r="J32" s="316">
        <f t="shared" si="2"/>
        <v>2347.5952578179999</v>
      </c>
    </row>
    <row r="33" spans="1:10" s="8" customFormat="1" ht="14.25" customHeight="1" x14ac:dyDescent="0.2">
      <c r="A33" s="772" t="s">
        <v>533</v>
      </c>
      <c r="B33" s="773">
        <v>163.07356050000001</v>
      </c>
      <c r="C33" s="773">
        <v>433.25480702999999</v>
      </c>
      <c r="D33" s="773">
        <v>455.24359697899996</v>
      </c>
      <c r="E33" s="773">
        <v>847.33948958000008</v>
      </c>
      <c r="F33" s="773">
        <v>551.13233859000002</v>
      </c>
      <c r="G33" s="773">
        <v>452.77538384899998</v>
      </c>
      <c r="H33" s="774">
        <f t="shared" si="0"/>
        <v>596.32836753000004</v>
      </c>
      <c r="I33" s="774">
        <f t="shared" si="1"/>
        <v>2306.4908089979999</v>
      </c>
      <c r="J33" s="774">
        <f t="shared" si="2"/>
        <v>2902.8191765279998</v>
      </c>
    </row>
    <row r="34" spans="1:10" ht="14.25" customHeight="1" x14ac:dyDescent="0.2">
      <c r="A34" s="779" t="s">
        <v>726</v>
      </c>
      <c r="B34" s="780">
        <v>170.72358861000001</v>
      </c>
      <c r="C34" s="780">
        <v>695.28183357900002</v>
      </c>
      <c r="D34" s="780">
        <v>877.52638400899991</v>
      </c>
      <c r="E34" s="780">
        <v>1704.9479747099999</v>
      </c>
      <c r="F34" s="780">
        <v>1097.117783679</v>
      </c>
      <c r="G34" s="780">
        <v>3816.0209969400003</v>
      </c>
      <c r="H34" s="781">
        <f t="shared" si="0"/>
        <v>866.005422189</v>
      </c>
      <c r="I34" s="781">
        <f t="shared" si="1"/>
        <v>7495.6131393380001</v>
      </c>
      <c r="J34" s="781">
        <f t="shared" si="2"/>
        <v>8361.6185615270006</v>
      </c>
    </row>
    <row r="35" spans="1:10" s="8" customFormat="1" ht="14.25" customHeight="1" x14ac:dyDescent="0.2">
      <c r="A35" s="772" t="s">
        <v>727</v>
      </c>
      <c r="B35" s="773">
        <v>2.0224962799999999</v>
      </c>
      <c r="C35" s="773">
        <v>10.846521679</v>
      </c>
      <c r="D35" s="773">
        <v>1.29257563</v>
      </c>
      <c r="E35" s="773">
        <v>0.97635928999999999</v>
      </c>
      <c r="F35" s="773">
        <v>0.17186477</v>
      </c>
      <c r="G35" s="773">
        <v>593.43362315000002</v>
      </c>
      <c r="H35" s="774">
        <f t="shared" si="0"/>
        <v>12.869017959000001</v>
      </c>
      <c r="I35" s="774">
        <f t="shared" si="1"/>
        <v>595.87442283999997</v>
      </c>
      <c r="J35" s="774">
        <f t="shared" si="2"/>
        <v>608.74344079899993</v>
      </c>
    </row>
    <row r="36" spans="1:10" s="68" customFormat="1" ht="14.25" customHeight="1" x14ac:dyDescent="0.2">
      <c r="A36" s="782" t="s">
        <v>534</v>
      </c>
      <c r="B36" s="783">
        <v>11.493598970000001</v>
      </c>
      <c r="C36" s="783">
        <v>25.895278670000003</v>
      </c>
      <c r="D36" s="783">
        <v>25.595496259000001</v>
      </c>
      <c r="E36" s="783">
        <v>107.300024009</v>
      </c>
      <c r="F36" s="783">
        <v>101.864096479</v>
      </c>
      <c r="G36" s="783">
        <v>208.60611378000002</v>
      </c>
      <c r="H36" s="385">
        <f t="shared" si="0"/>
        <v>37.388877640000004</v>
      </c>
      <c r="I36" s="385">
        <f t="shared" si="1"/>
        <v>443.36573052699998</v>
      </c>
      <c r="J36" s="385">
        <f t="shared" si="2"/>
        <v>480.75460816700001</v>
      </c>
    </row>
    <row r="37" spans="1:10" ht="14.25" customHeight="1" x14ac:dyDescent="0.2">
      <c r="A37" s="784" t="s">
        <v>728</v>
      </c>
      <c r="B37" s="773">
        <v>157.20749336</v>
      </c>
      <c r="C37" s="773">
        <v>658.54003322899996</v>
      </c>
      <c r="D37" s="773">
        <v>850.63831211899992</v>
      </c>
      <c r="E37" s="773">
        <v>1596.67159141</v>
      </c>
      <c r="F37" s="773">
        <v>995.08182242999999</v>
      </c>
      <c r="G37" s="773">
        <v>3013.9812600089999</v>
      </c>
      <c r="H37" s="774">
        <f t="shared" si="0"/>
        <v>815.74752658900002</v>
      </c>
      <c r="I37" s="774">
        <f t="shared" si="1"/>
        <v>6456.3729859679997</v>
      </c>
      <c r="J37" s="774">
        <f t="shared" si="2"/>
        <v>7272.1205125569995</v>
      </c>
    </row>
    <row r="38" spans="1:10" ht="14.25" customHeight="1" x14ac:dyDescent="0.2">
      <c r="A38" s="782" t="s">
        <v>729</v>
      </c>
      <c r="B38" s="771">
        <v>34.652673059000001</v>
      </c>
      <c r="C38" s="771">
        <v>186.349946719</v>
      </c>
      <c r="D38" s="771">
        <v>306.88064300000002</v>
      </c>
      <c r="E38" s="771">
        <v>546.92821909000008</v>
      </c>
      <c r="F38" s="771">
        <v>329.93512566000004</v>
      </c>
      <c r="G38" s="771">
        <v>406.38310658</v>
      </c>
      <c r="H38" s="316">
        <f t="shared" si="0"/>
        <v>221.002619778</v>
      </c>
      <c r="I38" s="316">
        <f t="shared" si="1"/>
        <v>1590.1270943300001</v>
      </c>
      <c r="J38" s="316">
        <f t="shared" si="2"/>
        <v>1811.1297141080001</v>
      </c>
    </row>
    <row r="39" spans="1:10" ht="14.25" customHeight="1" x14ac:dyDescent="0.2">
      <c r="A39" s="784" t="s">
        <v>824</v>
      </c>
      <c r="B39" s="785">
        <v>105.381120979</v>
      </c>
      <c r="C39" s="785">
        <v>410.56107299900003</v>
      </c>
      <c r="D39" s="785">
        <v>459.65023355</v>
      </c>
      <c r="E39" s="785">
        <v>903.35692592999999</v>
      </c>
      <c r="F39" s="785">
        <v>559.50700426000003</v>
      </c>
      <c r="G39" s="785">
        <v>1537.7888934</v>
      </c>
      <c r="H39" s="786">
        <f t="shared" si="0"/>
        <v>515.94219397799998</v>
      </c>
      <c r="I39" s="786">
        <f t="shared" si="1"/>
        <v>3460.30305714</v>
      </c>
      <c r="J39" s="786">
        <f t="shared" si="2"/>
        <v>3976.2452511179999</v>
      </c>
    </row>
    <row r="40" spans="1:10" s="8" customFormat="1" ht="14.25" customHeight="1" x14ac:dyDescent="0.2">
      <c r="A40" s="782" t="s">
        <v>825</v>
      </c>
      <c r="B40" s="783">
        <v>8.3143270989999998</v>
      </c>
      <c r="C40" s="783">
        <v>30.217589699999998</v>
      </c>
      <c r="D40" s="783">
        <v>36.721720308999998</v>
      </c>
      <c r="E40" s="783">
        <v>68.271559949000007</v>
      </c>
      <c r="F40" s="783">
        <v>46.299878360000001</v>
      </c>
      <c r="G40" s="783">
        <v>152.64044515000001</v>
      </c>
      <c r="H40" s="385">
        <f t="shared" si="0"/>
        <v>38.531916799000001</v>
      </c>
      <c r="I40" s="385">
        <f t="shared" si="1"/>
        <v>303.93360376800001</v>
      </c>
      <c r="J40" s="385">
        <f t="shared" si="2"/>
        <v>342.465520567</v>
      </c>
    </row>
    <row r="41" spans="1:10" ht="14.25" customHeight="1" x14ac:dyDescent="0.2">
      <c r="A41" s="784" t="s">
        <v>826</v>
      </c>
      <c r="B41" s="785">
        <v>0.48258202</v>
      </c>
      <c r="C41" s="785">
        <v>0.68798141000000002</v>
      </c>
      <c r="D41" s="785">
        <v>0.82790134999999998</v>
      </c>
      <c r="E41" s="785">
        <v>2.60714946</v>
      </c>
      <c r="F41" s="785">
        <v>5.3436885199999997</v>
      </c>
      <c r="G41" s="785">
        <v>289.03937447999999</v>
      </c>
      <c r="H41" s="786">
        <f t="shared" si="0"/>
        <v>1.1705634300000001</v>
      </c>
      <c r="I41" s="786">
        <f t="shared" si="1"/>
        <v>297.81811381</v>
      </c>
      <c r="J41" s="786">
        <f t="shared" si="2"/>
        <v>298.98867724000002</v>
      </c>
    </row>
    <row r="42" spans="1:10" ht="14.25" customHeight="1" x14ac:dyDescent="0.2">
      <c r="A42" s="782" t="s">
        <v>827</v>
      </c>
      <c r="B42" s="783">
        <v>8.3767902000000003</v>
      </c>
      <c r="C42" s="783">
        <v>30.7234424</v>
      </c>
      <c r="D42" s="783">
        <v>46.557813909999993</v>
      </c>
      <c r="E42" s="783">
        <v>75.507736979000001</v>
      </c>
      <c r="F42" s="783">
        <v>53.996125630000002</v>
      </c>
      <c r="G42" s="783">
        <v>628.12944040000002</v>
      </c>
      <c r="H42" s="385">
        <f t="shared" si="0"/>
        <v>39.100232599999998</v>
      </c>
      <c r="I42" s="385">
        <f t="shared" si="1"/>
        <v>804.19111691900002</v>
      </c>
      <c r="J42" s="385">
        <f t="shared" si="2"/>
        <v>843.29134951900005</v>
      </c>
    </row>
    <row r="43" spans="1:10" s="8" customFormat="1" ht="14.25" customHeight="1" x14ac:dyDescent="0.2">
      <c r="A43" s="790" t="s">
        <v>734</v>
      </c>
      <c r="B43" s="791">
        <v>361.01136247899996</v>
      </c>
      <c r="C43" s="791">
        <v>820.10730595899997</v>
      </c>
      <c r="D43" s="791">
        <v>760.46384124999997</v>
      </c>
      <c r="E43" s="791">
        <v>1015.102051859</v>
      </c>
      <c r="F43" s="791">
        <v>548.15607035899995</v>
      </c>
      <c r="G43" s="791">
        <v>853.56852375899996</v>
      </c>
      <c r="H43" s="792">
        <f t="shared" si="0"/>
        <v>1181.118668438</v>
      </c>
      <c r="I43" s="792">
        <f t="shared" si="1"/>
        <v>3177.2904872270001</v>
      </c>
      <c r="J43" s="792">
        <f t="shared" si="2"/>
        <v>4358.4091556650001</v>
      </c>
    </row>
    <row r="44" spans="1:10" s="8" customFormat="1" ht="14.25" customHeight="1" x14ac:dyDescent="0.2">
      <c r="A44" s="782" t="s">
        <v>735</v>
      </c>
      <c r="B44" s="783">
        <v>12.17864659</v>
      </c>
      <c r="C44" s="783">
        <v>25.727521888999998</v>
      </c>
      <c r="D44" s="783">
        <v>13.42627143</v>
      </c>
      <c r="E44" s="783">
        <v>13.896117459000001</v>
      </c>
      <c r="F44" s="783">
        <v>5.4489795499999998</v>
      </c>
      <c r="G44" s="783">
        <v>43.66855984</v>
      </c>
      <c r="H44" s="385">
        <f t="shared" si="0"/>
        <v>37.906168479000002</v>
      </c>
      <c r="I44" s="385">
        <f t="shared" si="1"/>
        <v>76.439928279</v>
      </c>
      <c r="J44" s="385">
        <f t="shared" si="2"/>
        <v>114.346096758</v>
      </c>
    </row>
    <row r="45" spans="1:10" s="68" customFormat="1" ht="14.25" customHeight="1" x14ac:dyDescent="0.2">
      <c r="A45" s="784" t="s">
        <v>736</v>
      </c>
      <c r="B45" s="785">
        <v>326.78836189999998</v>
      </c>
      <c r="C45" s="785">
        <v>756.367403319</v>
      </c>
      <c r="D45" s="785">
        <v>721.47695251999994</v>
      </c>
      <c r="E45" s="785">
        <v>951.18288771000005</v>
      </c>
      <c r="F45" s="785">
        <v>511.71472030900003</v>
      </c>
      <c r="G45" s="785">
        <v>744.188683459</v>
      </c>
      <c r="H45" s="786">
        <f t="shared" si="0"/>
        <v>1083.1557652189999</v>
      </c>
      <c r="I45" s="786">
        <f t="shared" si="1"/>
        <v>2928.563243998</v>
      </c>
      <c r="J45" s="786">
        <f t="shared" si="2"/>
        <v>4011.7190092169999</v>
      </c>
    </row>
    <row r="46" spans="1:10" s="68" customFormat="1" ht="14.25" customHeight="1" x14ac:dyDescent="0.2">
      <c r="A46" s="782" t="s">
        <v>737</v>
      </c>
      <c r="B46" s="783">
        <v>128.31680620999998</v>
      </c>
      <c r="C46" s="783">
        <v>348.46807698000003</v>
      </c>
      <c r="D46" s="783">
        <v>374.27770097000001</v>
      </c>
      <c r="E46" s="783">
        <v>497.63593125</v>
      </c>
      <c r="F46" s="783">
        <v>283.99649119999998</v>
      </c>
      <c r="G46" s="783">
        <v>423.34372364999996</v>
      </c>
      <c r="H46" s="385">
        <f t="shared" si="0"/>
        <v>476.78488319000002</v>
      </c>
      <c r="I46" s="385">
        <f t="shared" si="1"/>
        <v>1579.2538470699999</v>
      </c>
      <c r="J46" s="385">
        <f t="shared" si="2"/>
        <v>2056.0387302599997</v>
      </c>
    </row>
    <row r="47" spans="1:10" s="8" customFormat="1" ht="14.25" customHeight="1" x14ac:dyDescent="0.2">
      <c r="A47" s="784" t="s">
        <v>828</v>
      </c>
      <c r="B47" s="785">
        <v>42.712173619000005</v>
      </c>
      <c r="C47" s="785">
        <v>108.49531107999999</v>
      </c>
      <c r="D47" s="785">
        <v>112.276865109</v>
      </c>
      <c r="E47" s="785">
        <v>152.61434408899999</v>
      </c>
      <c r="F47" s="785">
        <v>87.268527209999988</v>
      </c>
      <c r="G47" s="785">
        <v>120.09361653900001</v>
      </c>
      <c r="H47" s="786">
        <f t="shared" si="0"/>
        <v>151.20748469899999</v>
      </c>
      <c r="I47" s="786">
        <f t="shared" si="1"/>
        <v>472.25335294699994</v>
      </c>
      <c r="J47" s="786">
        <f t="shared" si="2"/>
        <v>623.46083764599996</v>
      </c>
    </row>
    <row r="48" spans="1:10" s="68" customFormat="1" ht="14.25" customHeight="1" x14ac:dyDescent="0.2">
      <c r="A48" s="770" t="s">
        <v>829</v>
      </c>
      <c r="B48" s="771">
        <v>155.759382069</v>
      </c>
      <c r="C48" s="771">
        <v>299.404015259</v>
      </c>
      <c r="D48" s="771">
        <v>234.92238644</v>
      </c>
      <c r="E48" s="771">
        <v>300.93261237000002</v>
      </c>
      <c r="F48" s="771">
        <v>140.44970190000001</v>
      </c>
      <c r="G48" s="771">
        <v>200.75134326899999</v>
      </c>
      <c r="H48" s="316">
        <f t="shared" si="0"/>
        <v>455.16339732799997</v>
      </c>
      <c r="I48" s="316">
        <f t="shared" si="1"/>
        <v>877.05604397900004</v>
      </c>
      <c r="J48" s="316">
        <f t="shared" si="2"/>
        <v>1332.2194413070001</v>
      </c>
    </row>
    <row r="49" spans="1:10" ht="14.25" customHeight="1" x14ac:dyDescent="0.2">
      <c r="A49" s="772" t="s">
        <v>740</v>
      </c>
      <c r="B49" s="773">
        <v>22.044353989999998</v>
      </c>
      <c r="C49" s="773">
        <v>38.012380748999995</v>
      </c>
      <c r="D49" s="773">
        <v>25.560617300000001</v>
      </c>
      <c r="E49" s="773">
        <v>50.023046690000001</v>
      </c>
      <c r="F49" s="773">
        <v>30.9923705</v>
      </c>
      <c r="G49" s="773">
        <v>65.711280458999994</v>
      </c>
      <c r="H49" s="774">
        <f t="shared" si="0"/>
        <v>60.056734738999992</v>
      </c>
      <c r="I49" s="774">
        <f t="shared" si="1"/>
        <v>172.28731494900001</v>
      </c>
      <c r="J49" s="774">
        <f t="shared" si="2"/>
        <v>232.34404968799998</v>
      </c>
    </row>
    <row r="50" spans="1:10" s="8" customFormat="1" ht="14.25" customHeight="1" x14ac:dyDescent="0.2">
      <c r="A50" s="779" t="s">
        <v>741</v>
      </c>
      <c r="B50" s="780">
        <v>84.569325129999996</v>
      </c>
      <c r="C50" s="780">
        <v>194.04188396000001</v>
      </c>
      <c r="D50" s="780">
        <v>193.06035127000001</v>
      </c>
      <c r="E50" s="780">
        <v>346.78991182999999</v>
      </c>
      <c r="F50" s="780">
        <v>273.48522250999997</v>
      </c>
      <c r="G50" s="780">
        <v>988.63262341999996</v>
      </c>
      <c r="H50" s="781">
        <f t="shared" si="0"/>
        <v>278.61120908999999</v>
      </c>
      <c r="I50" s="781">
        <f t="shared" si="1"/>
        <v>1801.9681090300001</v>
      </c>
      <c r="J50" s="781">
        <f t="shared" si="2"/>
        <v>2080.5793181200002</v>
      </c>
    </row>
    <row r="51" spans="1:10" ht="14.25" customHeight="1" x14ac:dyDescent="0.2">
      <c r="A51" s="772" t="s">
        <v>742</v>
      </c>
      <c r="B51" s="773">
        <v>35.721692670000003</v>
      </c>
      <c r="C51" s="773">
        <v>68.846492729000005</v>
      </c>
      <c r="D51" s="773">
        <v>20.201537589000001</v>
      </c>
      <c r="E51" s="773">
        <v>37.761152848999998</v>
      </c>
      <c r="F51" s="773">
        <v>20.834399530000002</v>
      </c>
      <c r="G51" s="773">
        <v>142.10011666</v>
      </c>
      <c r="H51" s="774">
        <f t="shared" si="0"/>
        <v>104.56818539900001</v>
      </c>
      <c r="I51" s="774">
        <f t="shared" si="1"/>
        <v>220.89720662799999</v>
      </c>
      <c r="J51" s="774">
        <f t="shared" si="2"/>
        <v>325.46539202700001</v>
      </c>
    </row>
    <row r="52" spans="1:10" ht="14.25" customHeight="1" x14ac:dyDescent="0.2">
      <c r="A52" s="770" t="s">
        <v>743</v>
      </c>
      <c r="B52" s="771">
        <v>3.36094457</v>
      </c>
      <c r="C52" s="771">
        <v>10.944236459000001</v>
      </c>
      <c r="D52" s="771">
        <v>16.425953108999998</v>
      </c>
      <c r="E52" s="771">
        <v>22.233505820000001</v>
      </c>
      <c r="F52" s="771">
        <v>17.279945909999999</v>
      </c>
      <c r="G52" s="771">
        <v>572.77145849999999</v>
      </c>
      <c r="H52" s="316">
        <f t="shared" si="0"/>
        <v>14.305181029</v>
      </c>
      <c r="I52" s="316">
        <f t="shared" si="1"/>
        <v>628.71086333899996</v>
      </c>
      <c r="J52" s="316">
        <f t="shared" si="2"/>
        <v>643.01604436799994</v>
      </c>
    </row>
    <row r="53" spans="1:10" ht="14.25" customHeight="1" x14ac:dyDescent="0.2">
      <c r="A53" s="772" t="s">
        <v>744</v>
      </c>
      <c r="B53" s="773">
        <v>26.207323500000001</v>
      </c>
      <c r="C53" s="773">
        <v>68.508501608999993</v>
      </c>
      <c r="D53" s="773">
        <v>121.50586995</v>
      </c>
      <c r="E53" s="773">
        <v>241.02863166999998</v>
      </c>
      <c r="F53" s="773">
        <v>212.31744630899999</v>
      </c>
      <c r="G53" s="773">
        <v>219.96530682</v>
      </c>
      <c r="H53" s="774">
        <f t="shared" si="0"/>
        <v>94.715825108999994</v>
      </c>
      <c r="I53" s="774">
        <f t="shared" si="1"/>
        <v>794.81725474900009</v>
      </c>
      <c r="J53" s="774">
        <f t="shared" si="2"/>
        <v>889.53307985800006</v>
      </c>
    </row>
    <row r="54" spans="1:10" s="8" customFormat="1" ht="14.25" customHeight="1" x14ac:dyDescent="0.2">
      <c r="A54" s="770" t="s">
        <v>745</v>
      </c>
      <c r="B54" s="771">
        <v>8.4043783200000011</v>
      </c>
      <c r="C54" s="771">
        <v>16.833585420000002</v>
      </c>
      <c r="D54" s="771">
        <v>12.479375639000001</v>
      </c>
      <c r="E54" s="771">
        <v>8.7888401999999992</v>
      </c>
      <c r="F54" s="771">
        <v>9.9028240790000002</v>
      </c>
      <c r="G54" s="771">
        <v>32.543950858999999</v>
      </c>
      <c r="H54" s="316">
        <f t="shared" si="0"/>
        <v>25.237963740000005</v>
      </c>
      <c r="I54" s="316">
        <f t="shared" si="1"/>
        <v>63.714990776999997</v>
      </c>
      <c r="J54" s="316">
        <f t="shared" si="2"/>
        <v>88.952954516999995</v>
      </c>
    </row>
    <row r="55" spans="1:10" s="68" customFormat="1" ht="14.25" customHeight="1" x14ac:dyDescent="0.2">
      <c r="A55" s="784" t="s">
        <v>746</v>
      </c>
      <c r="B55" s="785">
        <v>10.874986069</v>
      </c>
      <c r="C55" s="785">
        <v>28.909067739999998</v>
      </c>
      <c r="D55" s="785">
        <v>22.447614980000001</v>
      </c>
      <c r="E55" s="785">
        <v>36.977781288999999</v>
      </c>
      <c r="F55" s="785">
        <v>13.150606679999999</v>
      </c>
      <c r="G55" s="785">
        <v>21.251790579999998</v>
      </c>
      <c r="H55" s="786">
        <f t="shared" si="0"/>
        <v>39.784053809</v>
      </c>
      <c r="I55" s="786">
        <f t="shared" si="1"/>
        <v>93.82779352899999</v>
      </c>
      <c r="J55" s="786">
        <f t="shared" si="2"/>
        <v>133.61184733799999</v>
      </c>
    </row>
    <row r="56" spans="1:10" s="68" customFormat="1" ht="14.25" customHeight="1" x14ac:dyDescent="0.2">
      <c r="A56" s="787" t="s">
        <v>747</v>
      </c>
      <c r="B56" s="788">
        <v>156.90395893000002</v>
      </c>
      <c r="C56" s="788">
        <v>375.52905390899997</v>
      </c>
      <c r="D56" s="788">
        <v>311.32720232999998</v>
      </c>
      <c r="E56" s="788">
        <v>470.71153113899999</v>
      </c>
      <c r="F56" s="788">
        <v>290.00477897000002</v>
      </c>
      <c r="G56" s="788">
        <v>818.38491980999993</v>
      </c>
      <c r="H56" s="789">
        <f t="shared" si="0"/>
        <v>532.43301283899996</v>
      </c>
      <c r="I56" s="789">
        <f t="shared" si="1"/>
        <v>1890.4284322489998</v>
      </c>
      <c r="J56" s="789">
        <f t="shared" si="2"/>
        <v>2422.8614450879995</v>
      </c>
    </row>
    <row r="57" spans="1:10" ht="14.25" customHeight="1" x14ac:dyDescent="0.2">
      <c r="A57" s="784" t="s">
        <v>748</v>
      </c>
      <c r="B57" s="785">
        <v>26.17108425</v>
      </c>
      <c r="C57" s="785">
        <v>75.653487369000004</v>
      </c>
      <c r="D57" s="785">
        <v>59.508029389000001</v>
      </c>
      <c r="E57" s="785">
        <v>85.496320120000007</v>
      </c>
      <c r="F57" s="785">
        <v>56.463993148999997</v>
      </c>
      <c r="G57" s="785">
        <v>38.593245289999999</v>
      </c>
      <c r="H57" s="786">
        <f t="shared" si="0"/>
        <v>101.82457161900001</v>
      </c>
      <c r="I57" s="786">
        <f t="shared" si="1"/>
        <v>240.06158794800001</v>
      </c>
      <c r="J57" s="786">
        <f t="shared" si="2"/>
        <v>341.88615956700005</v>
      </c>
    </row>
    <row r="58" spans="1:10" ht="14.25" customHeight="1" x14ac:dyDescent="0.2">
      <c r="A58" s="782" t="s">
        <v>535</v>
      </c>
      <c r="B58" s="783">
        <v>6.1640724200000001</v>
      </c>
      <c r="C58" s="783">
        <v>17.566502120000003</v>
      </c>
      <c r="D58" s="783">
        <v>13.598970229000001</v>
      </c>
      <c r="E58" s="783">
        <v>19.580126929999999</v>
      </c>
      <c r="F58" s="783">
        <v>3.8658167300000001</v>
      </c>
      <c r="G58" s="783">
        <v>3.1344320299999997</v>
      </c>
      <c r="H58" s="385">
        <f t="shared" si="0"/>
        <v>23.730574540000003</v>
      </c>
      <c r="I58" s="385">
        <f t="shared" si="1"/>
        <v>40.179345918999999</v>
      </c>
      <c r="J58" s="385">
        <f t="shared" si="2"/>
        <v>63.909920459000006</v>
      </c>
    </row>
    <row r="59" spans="1:10" ht="14.25" customHeight="1" x14ac:dyDescent="0.2">
      <c r="A59" s="793" t="s">
        <v>749</v>
      </c>
      <c r="B59" s="773">
        <v>15.917991068999999</v>
      </c>
      <c r="C59" s="773">
        <v>23.761601489999997</v>
      </c>
      <c r="D59" s="773">
        <v>9.543447209</v>
      </c>
      <c r="E59" s="773">
        <v>15.243109969000001</v>
      </c>
      <c r="F59" s="773">
        <v>7.9578419199999999</v>
      </c>
      <c r="G59" s="773">
        <v>513.34838023999998</v>
      </c>
      <c r="H59" s="774">
        <f t="shared" si="0"/>
        <v>39.679592559</v>
      </c>
      <c r="I59" s="774">
        <f t="shared" si="1"/>
        <v>546.09277933800001</v>
      </c>
      <c r="J59" s="774">
        <f t="shared" si="2"/>
        <v>585.77237189699997</v>
      </c>
    </row>
    <row r="60" spans="1:10" s="8" customFormat="1" ht="14.25" customHeight="1" x14ac:dyDescent="0.2">
      <c r="A60" s="770" t="s">
        <v>750</v>
      </c>
      <c r="B60" s="771">
        <v>103.236328</v>
      </c>
      <c r="C60" s="771">
        <v>237.40780747900001</v>
      </c>
      <c r="D60" s="771">
        <v>214.8365048</v>
      </c>
      <c r="E60" s="771">
        <v>314.11581538899998</v>
      </c>
      <c r="F60" s="771">
        <v>201.01514763999998</v>
      </c>
      <c r="G60" s="771">
        <v>234.38021875000001</v>
      </c>
      <c r="H60" s="316">
        <f t="shared" si="0"/>
        <v>340.644135479</v>
      </c>
      <c r="I60" s="316">
        <f t="shared" si="1"/>
        <v>964.34768657899997</v>
      </c>
      <c r="J60" s="316">
        <f t="shared" si="2"/>
        <v>1304.991822058</v>
      </c>
    </row>
    <row r="61" spans="1:10" s="8" customFormat="1" ht="14.25" customHeight="1" x14ac:dyDescent="0.2">
      <c r="A61" s="772" t="s">
        <v>751</v>
      </c>
      <c r="B61" s="773">
        <v>5.4144831900000003</v>
      </c>
      <c r="C61" s="773">
        <v>21.139655449999999</v>
      </c>
      <c r="D61" s="773">
        <v>13.840250698999998</v>
      </c>
      <c r="E61" s="773">
        <v>36.276158729999999</v>
      </c>
      <c r="F61" s="773">
        <v>20.701979528999999</v>
      </c>
      <c r="G61" s="773">
        <v>28.928643499000003</v>
      </c>
      <c r="H61" s="774">
        <f t="shared" si="0"/>
        <v>26.554138639999998</v>
      </c>
      <c r="I61" s="774">
        <f t="shared" si="1"/>
        <v>99.747032457000003</v>
      </c>
      <c r="J61" s="774">
        <f t="shared" si="2"/>
        <v>126.30117109700001</v>
      </c>
    </row>
    <row r="62" spans="1:10" s="68" customFormat="1" ht="14.25" customHeight="1" x14ac:dyDescent="0.2">
      <c r="A62" s="779" t="s">
        <v>752</v>
      </c>
      <c r="B62" s="780">
        <v>46.044584788999998</v>
      </c>
      <c r="C62" s="780">
        <v>74.24575037000001</v>
      </c>
      <c r="D62" s="780">
        <v>85.954160998999996</v>
      </c>
      <c r="E62" s="780">
        <v>124.522256029</v>
      </c>
      <c r="F62" s="780">
        <v>95.159914039</v>
      </c>
      <c r="G62" s="780">
        <v>168.15952086899998</v>
      </c>
      <c r="H62" s="781">
        <f t="shared" si="0"/>
        <v>120.29033515900001</v>
      </c>
      <c r="I62" s="781">
        <f t="shared" si="1"/>
        <v>473.79585193599996</v>
      </c>
      <c r="J62" s="781">
        <f t="shared" si="2"/>
        <v>594.08618709500001</v>
      </c>
    </row>
    <row r="63" spans="1:10" s="8" customFormat="1" ht="14.25" customHeight="1" x14ac:dyDescent="0.2">
      <c r="A63" s="784" t="s">
        <v>753</v>
      </c>
      <c r="B63" s="785">
        <v>12.469712769999999</v>
      </c>
      <c r="C63" s="785">
        <v>24.962362749</v>
      </c>
      <c r="D63" s="785">
        <v>29.675859930000001</v>
      </c>
      <c r="E63" s="785">
        <v>51.099840310000005</v>
      </c>
      <c r="F63" s="785">
        <v>48.23526743</v>
      </c>
      <c r="G63" s="785">
        <v>94.263051228999998</v>
      </c>
      <c r="H63" s="786">
        <f t="shared" si="0"/>
        <v>37.432075519000001</v>
      </c>
      <c r="I63" s="786">
        <f t="shared" si="1"/>
        <v>223.274018899</v>
      </c>
      <c r="J63" s="786">
        <f t="shared" si="2"/>
        <v>260.70609441800002</v>
      </c>
    </row>
    <row r="64" spans="1:10" s="68" customFormat="1" ht="14.25" customHeight="1" x14ac:dyDescent="0.2">
      <c r="A64" s="782" t="s">
        <v>536</v>
      </c>
      <c r="B64" s="783">
        <v>2.2875227900000001</v>
      </c>
      <c r="C64" s="783">
        <v>6.1346925190000006</v>
      </c>
      <c r="D64" s="783">
        <v>11.98225388</v>
      </c>
      <c r="E64" s="783">
        <v>21.998416879000001</v>
      </c>
      <c r="F64" s="783">
        <v>14.36115483</v>
      </c>
      <c r="G64" s="783">
        <v>12.159023469000001</v>
      </c>
      <c r="H64" s="385">
        <f t="shared" si="0"/>
        <v>8.4222153090000003</v>
      </c>
      <c r="I64" s="385">
        <f t="shared" si="1"/>
        <v>60.500849058</v>
      </c>
      <c r="J64" s="385">
        <f t="shared" si="2"/>
        <v>68.923064366999995</v>
      </c>
    </row>
    <row r="65" spans="1:13" ht="14.25" customHeight="1" x14ac:dyDescent="0.2">
      <c r="A65" s="784" t="s">
        <v>754</v>
      </c>
      <c r="B65" s="785">
        <v>1.8477996699999999</v>
      </c>
      <c r="C65" s="785">
        <v>2.2338921600000003</v>
      </c>
      <c r="D65" s="785">
        <v>2.6173033599999997</v>
      </c>
      <c r="E65" s="785">
        <v>3.7129562799999998</v>
      </c>
      <c r="F65" s="785">
        <v>0.84390220999999999</v>
      </c>
      <c r="G65" s="785">
        <v>3.33323459</v>
      </c>
      <c r="H65" s="786">
        <f t="shared" si="0"/>
        <v>4.0816918300000005</v>
      </c>
      <c r="I65" s="786">
        <f t="shared" si="1"/>
        <v>10.507396439999999</v>
      </c>
      <c r="J65" s="786">
        <f t="shared" si="2"/>
        <v>14.58908827</v>
      </c>
    </row>
    <row r="66" spans="1:13" ht="14.25" customHeight="1" x14ac:dyDescent="0.2">
      <c r="A66" s="782" t="s">
        <v>755</v>
      </c>
      <c r="B66" s="783">
        <v>1.6181678389999998</v>
      </c>
      <c r="C66" s="783">
        <v>8.032013748999999</v>
      </c>
      <c r="D66" s="783">
        <v>13.1478609</v>
      </c>
      <c r="E66" s="783">
        <v>22.1018972</v>
      </c>
      <c r="F66" s="783">
        <v>19.459469110000001</v>
      </c>
      <c r="G66" s="783">
        <v>31.855312688999998</v>
      </c>
      <c r="H66" s="385">
        <f t="shared" si="0"/>
        <v>9.6501815879999988</v>
      </c>
      <c r="I66" s="385">
        <f t="shared" si="1"/>
        <v>86.564539898999996</v>
      </c>
      <c r="J66" s="385">
        <f t="shared" si="2"/>
        <v>96.214721486999991</v>
      </c>
    </row>
    <row r="67" spans="1:13" s="8" customFormat="1" ht="14.25" customHeight="1" x14ac:dyDescent="0.2">
      <c r="A67" s="793" t="s">
        <v>756</v>
      </c>
      <c r="B67" s="773">
        <v>27.821381719999998</v>
      </c>
      <c r="C67" s="773">
        <v>32.882789190000004</v>
      </c>
      <c r="D67" s="773">
        <v>28.530882930000001</v>
      </c>
      <c r="E67" s="773">
        <v>25.609145358999999</v>
      </c>
      <c r="F67" s="773">
        <v>12.260120459000001</v>
      </c>
      <c r="G67" s="773">
        <v>26.54889889</v>
      </c>
      <c r="H67" s="774">
        <f t="shared" si="0"/>
        <v>60.704170910000002</v>
      </c>
      <c r="I67" s="774">
        <f t="shared" si="1"/>
        <v>92.94904763800001</v>
      </c>
      <c r="J67" s="774">
        <f t="shared" si="2"/>
        <v>153.65321854800001</v>
      </c>
    </row>
    <row r="68" spans="1:13" ht="14.25" customHeight="1" x14ac:dyDescent="0.2">
      <c r="A68" s="935" t="s">
        <v>757</v>
      </c>
      <c r="B68" s="936">
        <v>3.0261799999999998E-3</v>
      </c>
      <c r="C68" s="936">
        <v>4.7582200000000005E-3</v>
      </c>
      <c r="D68" s="936">
        <v>1.0098709999999999E-2</v>
      </c>
      <c r="E68" s="936">
        <v>7.885399999999999E-3</v>
      </c>
      <c r="F68" s="936">
        <v>4.8826000000000002E-4</v>
      </c>
      <c r="G68" s="936">
        <v>-1.4774000000000002E-4</v>
      </c>
      <c r="H68" s="936">
        <f t="shared" si="0"/>
        <v>7.7844000000000003E-3</v>
      </c>
      <c r="I68" s="936">
        <f t="shared" si="1"/>
        <v>1.8324629999999998E-2</v>
      </c>
      <c r="J68" s="936">
        <f t="shared" si="2"/>
        <v>2.6109029999999998E-2</v>
      </c>
    </row>
    <row r="69" spans="1:13" ht="14.25" customHeight="1" x14ac:dyDescent="0.2">
      <c r="A69" s="970" t="s">
        <v>806</v>
      </c>
      <c r="B69" s="971">
        <v>3929.1820729699998</v>
      </c>
      <c r="C69" s="971">
        <v>8935.1505158999989</v>
      </c>
      <c r="D69" s="971">
        <v>9027.5113127389995</v>
      </c>
      <c r="E69" s="971">
        <v>14369.177020879</v>
      </c>
      <c r="F69" s="971">
        <v>8779.8773568600009</v>
      </c>
      <c r="G69" s="971">
        <v>17073.415888849002</v>
      </c>
      <c r="H69" s="972">
        <f t="shared" si="0"/>
        <v>12864.332588869998</v>
      </c>
      <c r="I69" s="972">
        <f t="shared" si="1"/>
        <v>49249.981579327003</v>
      </c>
      <c r="J69" s="972">
        <f t="shared" si="2"/>
        <v>62114.314168197001</v>
      </c>
      <c r="M69" s="194"/>
    </row>
    <row r="70" spans="1:13" ht="14.25" customHeight="1" x14ac:dyDescent="0.2">
      <c r="A70" s="968" t="s">
        <v>163</v>
      </c>
      <c r="B70" s="969">
        <v>70.89195248</v>
      </c>
      <c r="C70" s="969">
        <v>165.34725519999998</v>
      </c>
      <c r="D70" s="969">
        <v>151.08653278999998</v>
      </c>
      <c r="E70" s="969">
        <v>278.51413134899997</v>
      </c>
      <c r="F70" s="969">
        <v>216.22719784999998</v>
      </c>
      <c r="G70" s="969">
        <v>389.40210397999999</v>
      </c>
      <c r="H70" s="382">
        <f t="shared" si="0"/>
        <v>236.23920767999999</v>
      </c>
      <c r="I70" s="382">
        <f t="shared" si="1"/>
        <v>1035.229965969</v>
      </c>
      <c r="J70" s="382">
        <f t="shared" si="2"/>
        <v>1271.4691736489999</v>
      </c>
    </row>
    <row r="71" spans="1:13" ht="15" customHeight="1" x14ac:dyDescent="0.2">
      <c r="A71" s="794" t="s">
        <v>990</v>
      </c>
      <c r="B71" s="3"/>
      <c r="C71" s="3"/>
      <c r="D71" s="245"/>
      <c r="E71" s="3"/>
      <c r="F71" s="3"/>
      <c r="G71" s="245"/>
      <c r="H71" s="3"/>
      <c r="I71" s="3"/>
      <c r="J71" s="911"/>
      <c r="K71" s="14"/>
    </row>
    <row r="72" spans="1:13" ht="15" customHeight="1" x14ac:dyDescent="0.2">
      <c r="A72" s="794" t="s">
        <v>316</v>
      </c>
      <c r="B72" s="3"/>
      <c r="C72" s="3"/>
      <c r="D72" s="245"/>
      <c r="E72" s="3"/>
      <c r="F72" s="3"/>
      <c r="G72" s="245"/>
      <c r="H72" s="3"/>
      <c r="I72" s="3"/>
      <c r="J72" s="911"/>
      <c r="K72" s="945"/>
    </row>
    <row r="73" spans="1:13" x14ac:dyDescent="0.2">
      <c r="A73" s="286" t="s">
        <v>989</v>
      </c>
      <c r="B73" s="3"/>
      <c r="C73" s="3"/>
      <c r="D73" s="245"/>
      <c r="E73" s="3"/>
      <c r="F73" s="3"/>
      <c r="G73" s="245"/>
      <c r="H73" s="3"/>
      <c r="I73" s="3"/>
      <c r="J73" s="911"/>
    </row>
    <row r="74" spans="1:13" x14ac:dyDescent="0.2">
      <c r="B74" s="3"/>
      <c r="C74" s="3"/>
      <c r="D74" s="3"/>
      <c r="E74" s="3"/>
      <c r="F74" s="3"/>
      <c r="G74" s="3"/>
      <c r="H74" s="3"/>
      <c r="I74" s="3"/>
      <c r="J74" s="3"/>
    </row>
    <row r="75" spans="1:13" ht="16.5" x14ac:dyDescent="0.25">
      <c r="A75" s="108" t="s">
        <v>759</v>
      </c>
    </row>
    <row r="76" spans="1:13" ht="13.5" thickBot="1" x14ac:dyDescent="0.25">
      <c r="A76" s="231"/>
      <c r="J76" s="652" t="s">
        <v>23</v>
      </c>
    </row>
    <row r="77" spans="1:13" x14ac:dyDescent="0.2">
      <c r="A77" s="230" t="s">
        <v>802</v>
      </c>
      <c r="B77" s="760" t="s">
        <v>38</v>
      </c>
      <c r="C77" s="760" t="s">
        <v>39</v>
      </c>
      <c r="D77" s="760" t="s">
        <v>125</v>
      </c>
      <c r="E77" s="760" t="s">
        <v>126</v>
      </c>
      <c r="F77" s="760" t="s">
        <v>127</v>
      </c>
      <c r="G77" s="761">
        <v>100000</v>
      </c>
      <c r="H77" s="762" t="s">
        <v>229</v>
      </c>
      <c r="I77" s="762" t="s">
        <v>228</v>
      </c>
      <c r="J77" s="762" t="s">
        <v>220</v>
      </c>
    </row>
    <row r="78" spans="1:13" x14ac:dyDescent="0.2">
      <c r="A78" s="229"/>
      <c r="B78" s="763" t="s">
        <v>40</v>
      </c>
      <c r="C78" s="763" t="s">
        <v>40</v>
      </c>
      <c r="D78" s="763" t="s">
        <v>40</v>
      </c>
      <c r="E78" s="763" t="s">
        <v>40</v>
      </c>
      <c r="F78" s="763" t="s">
        <v>40</v>
      </c>
      <c r="G78" s="763" t="s">
        <v>43</v>
      </c>
      <c r="H78" s="764" t="s">
        <v>523</v>
      </c>
      <c r="I78" s="764" t="s">
        <v>138</v>
      </c>
      <c r="J78" s="764" t="s">
        <v>142</v>
      </c>
    </row>
    <row r="79" spans="1:13" ht="13.5" thickBot="1" x14ac:dyDescent="0.25">
      <c r="A79" s="232"/>
      <c r="B79" s="765" t="s">
        <v>46</v>
      </c>
      <c r="C79" s="765" t="s">
        <v>42</v>
      </c>
      <c r="D79" s="765" t="s">
        <v>128</v>
      </c>
      <c r="E79" s="765" t="s">
        <v>129</v>
      </c>
      <c r="F79" s="765" t="s">
        <v>130</v>
      </c>
      <c r="G79" s="765" t="s">
        <v>131</v>
      </c>
      <c r="H79" s="766" t="s">
        <v>138</v>
      </c>
      <c r="I79" s="766" t="s">
        <v>131</v>
      </c>
      <c r="J79" s="766" t="s">
        <v>611</v>
      </c>
    </row>
    <row r="81" spans="1:10" x14ac:dyDescent="0.2">
      <c r="A81" s="767" t="s">
        <v>711</v>
      </c>
      <c r="B81" s="795">
        <f>IF(B9="-","-",B9/B$69)</f>
        <v>0.47686654362741365</v>
      </c>
      <c r="C81" s="795">
        <f t="shared" ref="C81:J81" si="3">IF(C9="-","-",C9/C$69)</f>
        <v>0.39782301606387205</v>
      </c>
      <c r="D81" s="795">
        <f t="shared" si="3"/>
        <v>0.35316602988910334</v>
      </c>
      <c r="E81" s="795">
        <f t="shared" si="3"/>
        <v>0.32914317340908389</v>
      </c>
      <c r="F81" s="795">
        <f t="shared" si="3"/>
        <v>0.31581697098462264</v>
      </c>
      <c r="G81" s="795">
        <f t="shared" si="3"/>
        <v>0.21934996539538237</v>
      </c>
      <c r="H81" s="796">
        <f t="shared" si="3"/>
        <v>0.42196545869285718</v>
      </c>
      <c r="I81" s="796">
        <f t="shared" si="3"/>
        <v>0.29310902964778862</v>
      </c>
      <c r="J81" s="796">
        <f t="shared" si="3"/>
        <v>0.31979614648467736</v>
      </c>
    </row>
    <row r="82" spans="1:10" x14ac:dyDescent="0.2">
      <c r="A82" s="770" t="s">
        <v>712</v>
      </c>
      <c r="B82" s="797">
        <f t="shared" ref="B82:J82" si="4">IF(B10="-","-",B10/B$69)</f>
        <v>6.5380591165840191E-2</v>
      </c>
      <c r="C82" s="797">
        <f t="shared" si="4"/>
        <v>2.1973285677686659E-2</v>
      </c>
      <c r="D82" s="797">
        <f t="shared" si="4"/>
        <v>1.4618729162130435E-2</v>
      </c>
      <c r="E82" s="797">
        <f t="shared" si="4"/>
        <v>9.6364774084695317E-3</v>
      </c>
      <c r="F82" s="797">
        <f t="shared" si="4"/>
        <v>8.8190885865280389E-3</v>
      </c>
      <c r="G82" s="797">
        <f t="shared" si="4"/>
        <v>4.2261888692775428E-3</v>
      </c>
      <c r="H82" s="351">
        <f t="shared" si="4"/>
        <v>3.5231276745761701E-2</v>
      </c>
      <c r="I82" s="351">
        <f t="shared" si="4"/>
        <v>8.5284293625869749E-3</v>
      </c>
      <c r="J82" s="351">
        <f t="shared" si="4"/>
        <v>1.4058786002713552E-2</v>
      </c>
    </row>
    <row r="83" spans="1:10" x14ac:dyDescent="0.2">
      <c r="A83" s="772" t="s">
        <v>524</v>
      </c>
      <c r="B83" s="798">
        <f t="shared" ref="B83:J83" si="5">IF(B11="-","-",B11/B$69)</f>
        <v>0.39900458856923277</v>
      </c>
      <c r="C83" s="798">
        <f t="shared" si="5"/>
        <v>0.36460864406175619</v>
      </c>
      <c r="D83" s="798">
        <f t="shared" si="5"/>
        <v>0.32637451543387325</v>
      </c>
      <c r="E83" s="798">
        <f t="shared" si="5"/>
        <v>0.30987989849516206</v>
      </c>
      <c r="F83" s="798">
        <f t="shared" si="5"/>
        <v>0.29771876407335568</v>
      </c>
      <c r="G83" s="798">
        <f t="shared" si="5"/>
        <v>0.20583748492504614</v>
      </c>
      <c r="H83" s="799">
        <f t="shared" si="5"/>
        <v>0.3751142748520061</v>
      </c>
      <c r="I83" s="799">
        <f t="shared" si="5"/>
        <v>0.27466714776754747</v>
      </c>
      <c r="J83" s="799">
        <f t="shared" si="5"/>
        <v>0.29547048863535302</v>
      </c>
    </row>
    <row r="84" spans="1:10" x14ac:dyDescent="0.2">
      <c r="A84" s="770" t="s">
        <v>713</v>
      </c>
      <c r="B84" s="797">
        <f t="shared" ref="B84:J84" si="6">IF(B12="-","-",B12/B$69)</f>
        <v>1.2436275594137654E-2</v>
      </c>
      <c r="C84" s="797">
        <f t="shared" si="6"/>
        <v>1.1065067838875847E-2</v>
      </c>
      <c r="D84" s="797">
        <f t="shared" si="6"/>
        <v>1.1982271804673103E-2</v>
      </c>
      <c r="E84" s="797">
        <f t="shared" si="6"/>
        <v>9.3238674243018207E-3</v>
      </c>
      <c r="F84" s="797">
        <f t="shared" si="6"/>
        <v>8.8460155902196427E-3</v>
      </c>
      <c r="G84" s="797">
        <f t="shared" si="6"/>
        <v>8.0497370136553992E-3</v>
      </c>
      <c r="H84" s="351">
        <f t="shared" si="6"/>
        <v>1.1483878911511943E-2</v>
      </c>
      <c r="I84" s="351">
        <f t="shared" si="6"/>
        <v>9.2842640942008697E-3</v>
      </c>
      <c r="J84" s="351">
        <f t="shared" si="6"/>
        <v>9.7398205461432189E-3</v>
      </c>
    </row>
    <row r="85" spans="1:10" s="8" customFormat="1" x14ac:dyDescent="0.2">
      <c r="A85" s="772" t="s">
        <v>714</v>
      </c>
      <c r="B85" s="798">
        <f t="shared" ref="B85:J85" si="7">IF(B13="-","-",B13/B$69)</f>
        <v>4.5088297439494265E-5</v>
      </c>
      <c r="C85" s="798">
        <f t="shared" si="7"/>
        <v>1.7601848532952034E-4</v>
      </c>
      <c r="D85" s="798">
        <f t="shared" si="7"/>
        <v>1.9051348820499939E-4</v>
      </c>
      <c r="E85" s="798">
        <f t="shared" si="7"/>
        <v>3.0293008108085267E-4</v>
      </c>
      <c r="F85" s="798">
        <f t="shared" si="7"/>
        <v>4.3310273429148925E-4</v>
      </c>
      <c r="G85" s="798">
        <f t="shared" si="7"/>
        <v>1.2365545874032634E-3</v>
      </c>
      <c r="H85" s="799">
        <f t="shared" si="7"/>
        <v>1.360281831887644E-4</v>
      </c>
      <c r="I85" s="799">
        <f t="shared" si="7"/>
        <v>6.2918842335176037E-4</v>
      </c>
      <c r="J85" s="799">
        <f t="shared" si="7"/>
        <v>5.2705130030658554E-4</v>
      </c>
    </row>
    <row r="86" spans="1:10" s="8" customFormat="1" x14ac:dyDescent="0.2">
      <c r="A86" s="779" t="s">
        <v>525</v>
      </c>
      <c r="B86" s="802">
        <f t="shared" ref="B86:J86" si="8">IF(B14="-","-",B14/B$69)</f>
        <v>3.3535717348521579E-2</v>
      </c>
      <c r="C86" s="802">
        <f t="shared" si="8"/>
        <v>3.9623808034344975E-2</v>
      </c>
      <c r="D86" s="802">
        <f t="shared" si="8"/>
        <v>4.4211048243915856E-2</v>
      </c>
      <c r="E86" s="802">
        <f t="shared" si="8"/>
        <v>4.6357745855736668E-2</v>
      </c>
      <c r="F86" s="802">
        <f t="shared" si="8"/>
        <v>5.251427375460456E-2</v>
      </c>
      <c r="G86" s="802">
        <f t="shared" si="8"/>
        <v>6.4270733117716819E-2</v>
      </c>
      <c r="H86" s="803">
        <f t="shared" si="8"/>
        <v>3.7764308785853129E-2</v>
      </c>
      <c r="I86" s="803">
        <f t="shared" si="8"/>
        <v>5.3271659188016532E-2</v>
      </c>
      <c r="J86" s="803">
        <f t="shared" si="8"/>
        <v>5.0059972545137714E-2</v>
      </c>
    </row>
    <row r="87" spans="1:10" x14ac:dyDescent="0.2">
      <c r="A87" s="772" t="s">
        <v>715</v>
      </c>
      <c r="B87" s="798">
        <f t="shared" ref="B87:J87" si="9">IF(B15="-","-",B15/B$69)</f>
        <v>2.6345696274072965E-3</v>
      </c>
      <c r="C87" s="798">
        <f t="shared" si="9"/>
        <v>1.9306346231440549E-3</v>
      </c>
      <c r="D87" s="798">
        <f t="shared" si="9"/>
        <v>1.5518818470191865E-3</v>
      </c>
      <c r="E87" s="798">
        <f t="shared" si="9"/>
        <v>2.7644787326567451E-3</v>
      </c>
      <c r="F87" s="798">
        <f t="shared" si="9"/>
        <v>2.6932534086622838E-3</v>
      </c>
      <c r="G87" s="798">
        <f t="shared" si="9"/>
        <v>4.6306495357286035E-3</v>
      </c>
      <c r="H87" s="799">
        <f t="shared" si="9"/>
        <v>2.1456390767509359E-3</v>
      </c>
      <c r="I87" s="799">
        <f t="shared" si="9"/>
        <v>3.1764551005165624E-3</v>
      </c>
      <c r="J87" s="799">
        <f t="shared" si="9"/>
        <v>2.9629654992026169E-3</v>
      </c>
    </row>
    <row r="88" spans="1:10" x14ac:dyDescent="0.2">
      <c r="A88" s="770" t="s">
        <v>716</v>
      </c>
      <c r="B88" s="797">
        <f t="shared" ref="B88:J88" si="10">IF(B16="-","-",B16/B$69)</f>
        <v>1.9420926572465969E-2</v>
      </c>
      <c r="C88" s="797">
        <f t="shared" si="10"/>
        <v>2.5655428279700351E-2</v>
      </c>
      <c r="D88" s="797">
        <f t="shared" si="10"/>
        <v>3.1261870668802712E-2</v>
      </c>
      <c r="E88" s="797">
        <f t="shared" si="10"/>
        <v>3.1323907834525815E-2</v>
      </c>
      <c r="F88" s="797">
        <f t="shared" si="10"/>
        <v>3.2316438125107656E-2</v>
      </c>
      <c r="G88" s="797">
        <f t="shared" si="10"/>
        <v>2.9239346207518314E-2</v>
      </c>
      <c r="H88" s="351">
        <f t="shared" si="10"/>
        <v>2.3751210383222757E-2</v>
      </c>
      <c r="I88" s="351">
        <f t="shared" si="10"/>
        <v>3.0766824690225722E-2</v>
      </c>
      <c r="J88" s="351">
        <f t="shared" si="10"/>
        <v>2.9313839223524232E-2</v>
      </c>
    </row>
    <row r="89" spans="1:10" x14ac:dyDescent="0.2">
      <c r="A89" s="778" t="s">
        <v>717</v>
      </c>
      <c r="B89" s="798">
        <f t="shared" ref="B89:J89" si="11">IF(B17="-","-",B17/B$69)</f>
        <v>8.782449567911247E-3</v>
      </c>
      <c r="C89" s="798">
        <f t="shared" si="11"/>
        <v>8.184613134369103E-3</v>
      </c>
      <c r="D89" s="798">
        <f t="shared" si="11"/>
        <v>9.2230750009149529E-3</v>
      </c>
      <c r="E89" s="798">
        <f t="shared" si="11"/>
        <v>8.9506858751979054E-3</v>
      </c>
      <c r="F89" s="798">
        <f t="shared" si="11"/>
        <v>1.3396135004904426E-2</v>
      </c>
      <c r="G89" s="798">
        <f t="shared" si="11"/>
        <v>1.8261026887573722E-2</v>
      </c>
      <c r="H89" s="799">
        <f t="shared" si="11"/>
        <v>8.3672116625876942E-3</v>
      </c>
      <c r="I89" s="799">
        <f t="shared" si="11"/>
        <v>1.3020714163783104E-2</v>
      </c>
      <c r="J89" s="799">
        <f t="shared" si="11"/>
        <v>1.205693947383946E-2</v>
      </c>
    </row>
    <row r="90" spans="1:10" s="8" customFormat="1" x14ac:dyDescent="0.2">
      <c r="A90" s="770" t="s">
        <v>526</v>
      </c>
      <c r="B90" s="797">
        <f t="shared" ref="B90:J90" si="12">IF(B18="-","-",B18/B$69)</f>
        <v>1.6760389739389613E-3</v>
      </c>
      <c r="C90" s="797">
        <f t="shared" si="12"/>
        <v>2.5152243534127309E-3</v>
      </c>
      <c r="D90" s="797">
        <f t="shared" si="12"/>
        <v>1.0657324667567723E-3</v>
      </c>
      <c r="E90" s="797">
        <f t="shared" si="12"/>
        <v>1.7991089560965394E-3</v>
      </c>
      <c r="F90" s="797">
        <f t="shared" si="12"/>
        <v>2.4061095652428547E-3</v>
      </c>
      <c r="G90" s="797">
        <f t="shared" si="12"/>
        <v>1.9431328971297344E-3</v>
      </c>
      <c r="H90" s="351">
        <f t="shared" si="12"/>
        <v>2.2589100731227733E-3</v>
      </c>
      <c r="I90" s="351">
        <f t="shared" si="12"/>
        <v>1.8228207820829556E-3</v>
      </c>
      <c r="J90" s="351">
        <f t="shared" si="12"/>
        <v>1.9131380906374643E-3</v>
      </c>
    </row>
    <row r="91" spans="1:10" x14ac:dyDescent="0.2">
      <c r="A91" s="772" t="s">
        <v>718</v>
      </c>
      <c r="B91" s="798">
        <f t="shared" ref="B91:J91" si="13">IF(B19="-","-",B19/B$69)</f>
        <v>1.0217326062890882E-3</v>
      </c>
      <c r="C91" s="798">
        <f t="shared" si="13"/>
        <v>1.3379076432710642E-3</v>
      </c>
      <c r="D91" s="798">
        <f t="shared" si="13"/>
        <v>1.1084882602006788E-3</v>
      </c>
      <c r="E91" s="798">
        <f t="shared" si="13"/>
        <v>1.5195644571900683E-3</v>
      </c>
      <c r="F91" s="798">
        <f t="shared" si="13"/>
        <v>1.7023376503456466E-3</v>
      </c>
      <c r="G91" s="798">
        <f t="shared" si="13"/>
        <v>1.0196577589532158E-2</v>
      </c>
      <c r="H91" s="799">
        <f t="shared" si="13"/>
        <v>1.2413375897025619E-3</v>
      </c>
      <c r="I91" s="799">
        <f t="shared" si="13"/>
        <v>4.4848444512051392E-3</v>
      </c>
      <c r="J91" s="799">
        <f t="shared" si="13"/>
        <v>3.8130902576763493E-3</v>
      </c>
    </row>
    <row r="92" spans="1:10" s="8" customFormat="1" x14ac:dyDescent="0.2">
      <c r="A92" s="779" t="s">
        <v>527</v>
      </c>
      <c r="B92" s="802">
        <f t="shared" ref="B92:J92" si="14">IF(B20="-","-",B20/B$69)</f>
        <v>0.15533889007048318</v>
      </c>
      <c r="C92" s="802">
        <f t="shared" si="14"/>
        <v>0.16594967759193316</v>
      </c>
      <c r="D92" s="802">
        <f t="shared" si="14"/>
        <v>0.17186906176673078</v>
      </c>
      <c r="E92" s="802">
        <f t="shared" si="14"/>
        <v>0.17103421646751071</v>
      </c>
      <c r="F92" s="802">
        <f t="shared" si="14"/>
        <v>0.16965603504884488</v>
      </c>
      <c r="G92" s="802">
        <f t="shared" si="14"/>
        <v>0.15690997445330798</v>
      </c>
      <c r="H92" s="803">
        <f t="shared" si="14"/>
        <v>0.16270880086386677</v>
      </c>
      <c r="I92" s="803">
        <f t="shared" si="14"/>
        <v>0.16604512330255672</v>
      </c>
      <c r="J92" s="803">
        <f t="shared" si="14"/>
        <v>0.16535414631843035</v>
      </c>
    </row>
    <row r="93" spans="1:10" x14ac:dyDescent="0.2">
      <c r="A93" s="778" t="s">
        <v>719</v>
      </c>
      <c r="B93" s="798">
        <f t="shared" ref="B93:J93" si="15">IF(B21="-","-",B21/B$69)</f>
        <v>1.6915097762003724E-2</v>
      </c>
      <c r="C93" s="798">
        <f t="shared" si="15"/>
        <v>1.6066786253184893E-2</v>
      </c>
      <c r="D93" s="798">
        <f t="shared" si="15"/>
        <v>2.0392454109719089E-2</v>
      </c>
      <c r="E93" s="798">
        <f t="shared" si="15"/>
        <v>2.9265511848588503E-2</v>
      </c>
      <c r="F93" s="798">
        <f t="shared" si="15"/>
        <v>2.651123930998112E-2</v>
      </c>
      <c r="G93" s="798">
        <f t="shared" si="15"/>
        <v>2.2843099620956538E-2</v>
      </c>
      <c r="H93" s="799">
        <f t="shared" si="15"/>
        <v>1.6325887947712666E-2</v>
      </c>
      <c r="I93" s="799">
        <f t="shared" si="15"/>
        <v>2.492162557037797E-2</v>
      </c>
      <c r="J93" s="799">
        <f t="shared" si="15"/>
        <v>2.3141384910790264E-2</v>
      </c>
    </row>
    <row r="94" spans="1:10" x14ac:dyDescent="0.2">
      <c r="A94" s="770" t="s">
        <v>528</v>
      </c>
      <c r="B94" s="797">
        <f t="shared" ref="B94:J94" si="16">IF(B22="-","-",B22/B$69)</f>
        <v>7.7016954365838192E-2</v>
      </c>
      <c r="C94" s="797">
        <f t="shared" si="16"/>
        <v>8.4606059348833987E-2</v>
      </c>
      <c r="D94" s="797">
        <f t="shared" si="16"/>
        <v>8.8240601599236204E-2</v>
      </c>
      <c r="E94" s="797">
        <f t="shared" si="16"/>
        <v>8.1282793070326612E-2</v>
      </c>
      <c r="F94" s="797">
        <f t="shared" si="16"/>
        <v>8.9109388780779439E-2</v>
      </c>
      <c r="G94" s="797">
        <f t="shared" si="16"/>
        <v>8.7011042323361903E-2</v>
      </c>
      <c r="H94" s="351">
        <f t="shared" si="16"/>
        <v>8.2288101923287241E-2</v>
      </c>
      <c r="I94" s="351">
        <f t="shared" si="16"/>
        <v>8.5939221765813242E-2</v>
      </c>
      <c r="J94" s="351">
        <f t="shared" si="16"/>
        <v>8.5183047917561608E-2</v>
      </c>
    </row>
    <row r="95" spans="1:10" x14ac:dyDescent="0.2">
      <c r="A95" s="772" t="s">
        <v>529</v>
      </c>
      <c r="B95" s="798">
        <f t="shared" ref="B95:J95" si="17">IF(B23="-","-",B23/B$69)</f>
        <v>4.4967136828670198E-4</v>
      </c>
      <c r="C95" s="798">
        <f t="shared" si="17"/>
        <v>4.0824035392677258E-4</v>
      </c>
      <c r="D95" s="798">
        <f t="shared" si="17"/>
        <v>3.8872042331844996E-4</v>
      </c>
      <c r="E95" s="798">
        <f t="shared" si="17"/>
        <v>2.621899761222049E-4</v>
      </c>
      <c r="F95" s="798">
        <f t="shared" si="17"/>
        <v>2.2062868548915288E-4</v>
      </c>
      <c r="G95" s="798">
        <f t="shared" si="17"/>
        <v>4.4528143369162183E-3</v>
      </c>
      <c r="H95" s="799">
        <f t="shared" si="17"/>
        <v>4.2089472194496578E-4</v>
      </c>
      <c r="I95" s="799">
        <f t="shared" si="17"/>
        <v>1.730731125486946E-3</v>
      </c>
      <c r="J95" s="799">
        <f t="shared" si="17"/>
        <v>1.4594543456042056E-3</v>
      </c>
    </row>
    <row r="96" spans="1:10" x14ac:dyDescent="0.2">
      <c r="A96" s="770" t="s">
        <v>720</v>
      </c>
      <c r="B96" s="797">
        <f t="shared" ref="B96:J96" si="18">IF(B24="-","-",B24/B$69)</f>
        <v>1.8220627695647797E-3</v>
      </c>
      <c r="C96" s="797">
        <f t="shared" si="18"/>
        <v>1.1378634317248458E-3</v>
      </c>
      <c r="D96" s="797">
        <f t="shared" si="18"/>
        <v>4.7309280066736345E-4</v>
      </c>
      <c r="E96" s="797">
        <f t="shared" si="18"/>
        <v>5.8716693710019309E-4</v>
      </c>
      <c r="F96" s="797">
        <f t="shared" si="18"/>
        <v>9.4068498275171237E-4</v>
      </c>
      <c r="G96" s="797">
        <f t="shared" si="18"/>
        <v>4.9745523240883049E-3</v>
      </c>
      <c r="H96" s="351">
        <f t="shared" si="18"/>
        <v>1.3468399762915279E-3</v>
      </c>
      <c r="I96" s="351">
        <f t="shared" si="18"/>
        <v>2.1502476212996607E-3</v>
      </c>
      <c r="J96" s="351">
        <f t="shared" si="18"/>
        <v>1.9838559724787651E-3</v>
      </c>
    </row>
    <row r="97" spans="1:10" s="8" customFormat="1" x14ac:dyDescent="0.2">
      <c r="A97" s="772" t="s">
        <v>721</v>
      </c>
      <c r="B97" s="798">
        <f t="shared" ref="B97:J97" si="19">IF(B25="-","-",B25/B$69)</f>
        <v>5.4439857541982939E-2</v>
      </c>
      <c r="C97" s="798">
        <f t="shared" si="19"/>
        <v>5.6067184953127742E-2</v>
      </c>
      <c r="D97" s="798">
        <f t="shared" si="19"/>
        <v>5.506967394086424E-2</v>
      </c>
      <c r="E97" s="798">
        <f t="shared" si="19"/>
        <v>5.007055819443082E-2</v>
      </c>
      <c r="F97" s="798">
        <f t="shared" si="19"/>
        <v>4.4773917556132026E-2</v>
      </c>
      <c r="G97" s="798">
        <f t="shared" si="19"/>
        <v>2.9563473350910537E-2</v>
      </c>
      <c r="H97" s="799">
        <f t="shared" si="19"/>
        <v>5.5570146677216339E-2</v>
      </c>
      <c r="I97" s="799">
        <f t="shared" si="19"/>
        <v>4.293349421628137E-2</v>
      </c>
      <c r="J97" s="799">
        <f t="shared" si="19"/>
        <v>4.5550638142675438E-2</v>
      </c>
    </row>
    <row r="98" spans="1:10" x14ac:dyDescent="0.2">
      <c r="A98" s="782" t="s">
        <v>530</v>
      </c>
      <c r="B98" s="804">
        <f t="shared" ref="B98:J98" si="20">IF(B26="-","-",B26/B$69)</f>
        <v>4.6952462617888104E-3</v>
      </c>
      <c r="C98" s="804">
        <f t="shared" si="20"/>
        <v>7.663543250687235E-3</v>
      </c>
      <c r="D98" s="804">
        <f t="shared" si="20"/>
        <v>7.3045188928146498E-3</v>
      </c>
      <c r="E98" s="804">
        <f t="shared" si="20"/>
        <v>9.5659964408728176E-3</v>
      </c>
      <c r="F98" s="804">
        <f t="shared" si="20"/>
        <v>8.1001757334836569E-3</v>
      </c>
      <c r="G98" s="804">
        <f t="shared" si="20"/>
        <v>8.0649924968988016E-3</v>
      </c>
      <c r="H98" s="805">
        <f t="shared" si="20"/>
        <v>6.7569296167921409E-3</v>
      </c>
      <c r="I98" s="805">
        <f t="shared" si="20"/>
        <v>8.3698030031554137E-3</v>
      </c>
      <c r="J98" s="805">
        <f t="shared" si="20"/>
        <v>8.0357650290786183E-3</v>
      </c>
    </row>
    <row r="99" spans="1:10" s="8" customFormat="1" x14ac:dyDescent="0.2">
      <c r="A99" s="775" t="s">
        <v>722</v>
      </c>
      <c r="B99" s="800">
        <f t="shared" ref="B99:J99" si="21">IF(B27="-","-",B27/B$69)</f>
        <v>0.12575340662350942</v>
      </c>
      <c r="C99" s="800">
        <f t="shared" si="21"/>
        <v>0.15494997695509388</v>
      </c>
      <c r="D99" s="800">
        <f t="shared" si="21"/>
        <v>0.18391484086495788</v>
      </c>
      <c r="E99" s="800">
        <f t="shared" si="21"/>
        <v>0.19860812434089029</v>
      </c>
      <c r="F99" s="800">
        <f t="shared" si="21"/>
        <v>0.19960310283602337</v>
      </c>
      <c r="G99" s="800">
        <f t="shared" si="21"/>
        <v>0.17028145271965223</v>
      </c>
      <c r="H99" s="801">
        <f t="shared" si="21"/>
        <v>0.1460324027283266</v>
      </c>
      <c r="I99" s="801">
        <f t="shared" si="21"/>
        <v>0.18627226106756162</v>
      </c>
      <c r="J99" s="801">
        <f t="shared" si="21"/>
        <v>0.177938289616099</v>
      </c>
    </row>
    <row r="100" spans="1:10" x14ac:dyDescent="0.2">
      <c r="A100" s="782" t="s">
        <v>723</v>
      </c>
      <c r="B100" s="804">
        <f t="shared" ref="B100:J100" si="22">IF(B28="-","-",B28/B$69)</f>
        <v>1.0323945273001281E-2</v>
      </c>
      <c r="C100" s="804">
        <f t="shared" si="22"/>
        <v>1.3867648599595991E-2</v>
      </c>
      <c r="D100" s="804">
        <f t="shared" si="22"/>
        <v>2.1945804010174146E-2</v>
      </c>
      <c r="E100" s="804">
        <f t="shared" si="22"/>
        <v>2.731438418913644E-2</v>
      </c>
      <c r="F100" s="804">
        <f t="shared" si="22"/>
        <v>2.4525171720281184E-2</v>
      </c>
      <c r="G100" s="804">
        <f t="shared" si="22"/>
        <v>2.3263909816571376E-2</v>
      </c>
      <c r="H100" s="805">
        <f t="shared" si="22"/>
        <v>1.2785287312168863E-2</v>
      </c>
      <c r="I100" s="805">
        <f t="shared" si="22"/>
        <v>2.4428915186904737E-2</v>
      </c>
      <c r="J100" s="805">
        <f t="shared" si="22"/>
        <v>2.2017433976373523E-2</v>
      </c>
    </row>
    <row r="101" spans="1:10" s="8" customFormat="1" x14ac:dyDescent="0.2">
      <c r="A101" s="772" t="s">
        <v>531</v>
      </c>
      <c r="B101" s="798">
        <f t="shared" ref="B101:J101" si="23">IF(B29="-","-",B29/B$69)</f>
        <v>4.0625677165003891E-2</v>
      </c>
      <c r="C101" s="798">
        <f t="shared" si="23"/>
        <v>5.6494147476502284E-2</v>
      </c>
      <c r="D101" s="798">
        <f t="shared" si="23"/>
        <v>6.9019591104777622E-2</v>
      </c>
      <c r="E101" s="798">
        <f t="shared" si="23"/>
        <v>7.0828164993038831E-2</v>
      </c>
      <c r="F101" s="798">
        <f t="shared" si="23"/>
        <v>7.1224864561621387E-2</v>
      </c>
      <c r="G101" s="798">
        <f t="shared" si="23"/>
        <v>8.8086065417187401E-2</v>
      </c>
      <c r="H101" s="799">
        <f t="shared" si="23"/>
        <v>5.1647404853621064E-2</v>
      </c>
      <c r="I101" s="799">
        <f t="shared" si="23"/>
        <v>7.6550144059759836E-2</v>
      </c>
      <c r="J101" s="799">
        <f t="shared" si="23"/>
        <v>7.1392603099810117E-2</v>
      </c>
    </row>
    <row r="102" spans="1:10" x14ac:dyDescent="0.2">
      <c r="A102" s="770" t="s">
        <v>724</v>
      </c>
      <c r="B102" s="797">
        <f t="shared" ref="B102:J102" si="24">IF(B30="-","-",B30/B$69)</f>
        <v>2.3277962810429004E-2</v>
      </c>
      <c r="C102" s="797">
        <f t="shared" si="24"/>
        <v>3.658308680512197E-2</v>
      </c>
      <c r="D102" s="797">
        <f t="shared" si="24"/>
        <v>4.722978075234753E-2</v>
      </c>
      <c r="E102" s="797">
        <f t="shared" si="24"/>
        <v>4.7427183022296121E-2</v>
      </c>
      <c r="F102" s="797">
        <f t="shared" si="24"/>
        <v>4.5257171927297571E-2</v>
      </c>
      <c r="G102" s="797">
        <f t="shared" si="24"/>
        <v>5.323685498832393E-2</v>
      </c>
      <c r="H102" s="351">
        <f t="shared" si="24"/>
        <v>3.2519272820413517E-2</v>
      </c>
      <c r="I102" s="351">
        <f t="shared" si="24"/>
        <v>4.9018177793031963E-2</v>
      </c>
      <c r="J102" s="351">
        <f t="shared" si="24"/>
        <v>4.5601132885392991E-2</v>
      </c>
    </row>
    <row r="103" spans="1:10" s="8" customFormat="1" x14ac:dyDescent="0.2">
      <c r="A103" s="772" t="s">
        <v>725</v>
      </c>
      <c r="B103" s="798">
        <f t="shared" ref="B103:J103" si="25">IF(B31="-","-",B31/B$69)</f>
        <v>1.7347714354829399E-2</v>
      </c>
      <c r="C103" s="798">
        <f t="shared" si="25"/>
        <v>1.9911060671380314E-2</v>
      </c>
      <c r="D103" s="798">
        <f t="shared" si="25"/>
        <v>2.1789810352540864E-2</v>
      </c>
      <c r="E103" s="798">
        <f t="shared" si="25"/>
        <v>2.3400981970673123E-2</v>
      </c>
      <c r="F103" s="798">
        <f t="shared" si="25"/>
        <v>2.5967692634209932E-2</v>
      </c>
      <c r="G103" s="798">
        <f t="shared" si="25"/>
        <v>3.4849210428863478E-2</v>
      </c>
      <c r="H103" s="799">
        <f t="shared" si="25"/>
        <v>1.912813203328528E-2</v>
      </c>
      <c r="I103" s="799">
        <f t="shared" si="25"/>
        <v>2.7531966266707567E-2</v>
      </c>
      <c r="J103" s="799">
        <f t="shared" si="25"/>
        <v>2.579147021441712E-2</v>
      </c>
    </row>
    <row r="104" spans="1:10" x14ac:dyDescent="0.2">
      <c r="A104" s="770" t="s">
        <v>532</v>
      </c>
      <c r="B104" s="797">
        <f t="shared" ref="B104:J104" si="26">IF(B32="-","-",B32/B$69)</f>
        <v>3.330060172296806E-2</v>
      </c>
      <c r="C104" s="797">
        <f t="shared" si="26"/>
        <v>3.6099371847851926E-2</v>
      </c>
      <c r="D104" s="797">
        <f t="shared" si="26"/>
        <v>4.252097424661494E-2</v>
      </c>
      <c r="E104" s="797">
        <f t="shared" si="26"/>
        <v>4.1496332289149063E-2</v>
      </c>
      <c r="F104" s="797">
        <f t="shared" si="26"/>
        <v>4.1080852753277393E-2</v>
      </c>
      <c r="G104" s="797">
        <f t="shared" si="26"/>
        <v>3.2412157228093291E-2</v>
      </c>
      <c r="H104" s="351">
        <f t="shared" si="26"/>
        <v>3.5244537185805641E-2</v>
      </c>
      <c r="I104" s="351">
        <f t="shared" si="26"/>
        <v>3.8460883614098683E-2</v>
      </c>
      <c r="J104" s="351">
        <f t="shared" si="26"/>
        <v>3.7794754546609591E-2</v>
      </c>
    </row>
    <row r="105" spans="1:10" s="8" customFormat="1" x14ac:dyDescent="0.2">
      <c r="A105" s="772" t="s">
        <v>533</v>
      </c>
      <c r="B105" s="798">
        <f t="shared" ref="B105:J105" si="27">IF(B33="-","-",B33/B$69)</f>
        <v>4.1503182461772654E-2</v>
      </c>
      <c r="C105" s="798">
        <f t="shared" si="27"/>
        <v>4.8488809031143679E-2</v>
      </c>
      <c r="D105" s="798">
        <f t="shared" si="27"/>
        <v>5.0428471503169613E-2</v>
      </c>
      <c r="E105" s="798">
        <f t="shared" si="27"/>
        <v>5.8969242869565966E-2</v>
      </c>
      <c r="F105" s="798">
        <f t="shared" si="27"/>
        <v>6.2772213800843427E-2</v>
      </c>
      <c r="G105" s="798">
        <f t="shared" si="27"/>
        <v>2.6519320257682992E-2</v>
      </c>
      <c r="H105" s="799">
        <f t="shared" si="27"/>
        <v>4.6355173376497839E-2</v>
      </c>
      <c r="I105" s="799">
        <f t="shared" si="27"/>
        <v>4.6832318206717141E-2</v>
      </c>
      <c r="J105" s="799">
        <f t="shared" si="27"/>
        <v>4.6733497993193096E-2</v>
      </c>
    </row>
    <row r="106" spans="1:10" x14ac:dyDescent="0.2">
      <c r="A106" s="779" t="s">
        <v>726</v>
      </c>
      <c r="B106" s="802">
        <f t="shared" ref="B106:J106" si="28">IF(B34="-","-",B34/B$69)</f>
        <v>4.3450159712490249E-2</v>
      </c>
      <c r="C106" s="802">
        <f t="shared" si="28"/>
        <v>7.7814227341974143E-2</v>
      </c>
      <c r="D106" s="802">
        <f t="shared" si="28"/>
        <v>9.7205791674909933E-2</v>
      </c>
      <c r="E106" s="802">
        <f t="shared" si="28"/>
        <v>0.11865314013688055</v>
      </c>
      <c r="F106" s="802">
        <f t="shared" si="28"/>
        <v>0.12495821286407681</v>
      </c>
      <c r="G106" s="802">
        <f t="shared" si="28"/>
        <v>0.22350659187259192</v>
      </c>
      <c r="H106" s="803">
        <f t="shared" si="28"/>
        <v>6.7318332778355958E-2</v>
      </c>
      <c r="I106" s="803">
        <f t="shared" si="28"/>
        <v>0.15219524757110431</v>
      </c>
      <c r="J106" s="803">
        <f t="shared" si="28"/>
        <v>0.1346166125071411</v>
      </c>
    </row>
    <row r="107" spans="1:10" x14ac:dyDescent="0.2">
      <c r="A107" s="772" t="s">
        <v>727</v>
      </c>
      <c r="B107" s="798">
        <f t="shared" ref="B107:J107" si="29">IF(B35="-","-",B35/B$69)</f>
        <v>5.1473722582451634E-4</v>
      </c>
      <c r="C107" s="798">
        <f t="shared" si="29"/>
        <v>1.2139159446389557E-3</v>
      </c>
      <c r="D107" s="798">
        <f t="shared" si="29"/>
        <v>1.4318183441941598E-4</v>
      </c>
      <c r="E107" s="798">
        <f t="shared" si="29"/>
        <v>6.7948170488909009E-5</v>
      </c>
      <c r="F107" s="798">
        <f t="shared" si="29"/>
        <v>1.9574848601468964E-5</v>
      </c>
      <c r="G107" s="798">
        <f t="shared" si="29"/>
        <v>3.4757755976505184E-2</v>
      </c>
      <c r="H107" s="799">
        <f t="shared" si="29"/>
        <v>1.0003642140078107E-3</v>
      </c>
      <c r="I107" s="799">
        <f t="shared" si="29"/>
        <v>1.2098977577894609E-2</v>
      </c>
      <c r="J107" s="799">
        <f t="shared" si="29"/>
        <v>9.8003728923192583E-3</v>
      </c>
    </row>
    <row r="108" spans="1:10" s="8" customFormat="1" x14ac:dyDescent="0.2">
      <c r="A108" s="782" t="s">
        <v>534</v>
      </c>
      <c r="B108" s="804">
        <f t="shared" ref="B108:J108" si="30">IF(B36="-","-",B36/B$69)</f>
        <v>2.9251886923407932E-3</v>
      </c>
      <c r="C108" s="804">
        <f t="shared" si="30"/>
        <v>2.8981356972017035E-3</v>
      </c>
      <c r="D108" s="804">
        <f t="shared" si="30"/>
        <v>2.8352771181667097E-3</v>
      </c>
      <c r="E108" s="804">
        <f t="shared" si="30"/>
        <v>7.4673743564498294E-3</v>
      </c>
      <c r="F108" s="804">
        <f t="shared" si="30"/>
        <v>1.160199537404817E-2</v>
      </c>
      <c r="G108" s="804">
        <f t="shared" si="30"/>
        <v>1.221818264945124E-2</v>
      </c>
      <c r="H108" s="805">
        <f t="shared" si="30"/>
        <v>2.9063985544301165E-3</v>
      </c>
      <c r="I108" s="805">
        <f t="shared" si="30"/>
        <v>9.0023532255107605E-3</v>
      </c>
      <c r="J108" s="805">
        <f t="shared" si="30"/>
        <v>7.7398360523660099E-3</v>
      </c>
    </row>
    <row r="109" spans="1:10" x14ac:dyDescent="0.2">
      <c r="A109" s="784" t="s">
        <v>728</v>
      </c>
      <c r="B109" s="798">
        <f t="shared" ref="B109:J109" si="31">IF(B37="-","-",B37/B$69)</f>
        <v>4.0010233794324938E-2</v>
      </c>
      <c r="C109" s="798">
        <f t="shared" si="31"/>
        <v>7.3702175700021549E-2</v>
      </c>
      <c r="D109" s="798">
        <f t="shared" si="31"/>
        <v>9.4227332722213036E-2</v>
      </c>
      <c r="E109" s="798">
        <f t="shared" si="31"/>
        <v>0.11111781760987223</v>
      </c>
      <c r="F109" s="798">
        <f t="shared" si="31"/>
        <v>0.11333664264142716</v>
      </c>
      <c r="G109" s="798">
        <f t="shared" si="31"/>
        <v>0.17653065324657691</v>
      </c>
      <c r="H109" s="799">
        <f t="shared" si="31"/>
        <v>6.3411570009840296E-2</v>
      </c>
      <c r="I109" s="799">
        <f t="shared" si="31"/>
        <v>0.13109391676763801</v>
      </c>
      <c r="J109" s="799">
        <f t="shared" si="31"/>
        <v>0.11707640356239142</v>
      </c>
    </row>
    <row r="110" spans="1:10" x14ac:dyDescent="0.2">
      <c r="A110" s="782" t="s">
        <v>729</v>
      </c>
      <c r="B110" s="797">
        <f t="shared" ref="B110:J110" si="32">IF(B38="-","-",B38/B$69)</f>
        <v>8.8193095701484397E-3</v>
      </c>
      <c r="C110" s="797">
        <f t="shared" si="32"/>
        <v>2.0855826254677232E-2</v>
      </c>
      <c r="D110" s="797">
        <f t="shared" si="32"/>
        <v>3.3993936132425698E-2</v>
      </c>
      <c r="E110" s="797">
        <f t="shared" si="32"/>
        <v>3.8062598734450212E-2</v>
      </c>
      <c r="F110" s="797">
        <f t="shared" si="32"/>
        <v>3.7578557450146058E-2</v>
      </c>
      <c r="G110" s="797">
        <f t="shared" si="32"/>
        <v>2.3802097320514352E-2</v>
      </c>
      <c r="H110" s="351">
        <f t="shared" si="32"/>
        <v>1.7179485857603503E-2</v>
      </c>
      <c r="I110" s="351">
        <f t="shared" si="32"/>
        <v>3.2286856630977225E-2</v>
      </c>
      <c r="J110" s="351">
        <f t="shared" si="32"/>
        <v>2.9158008719273799E-2</v>
      </c>
    </row>
    <row r="111" spans="1:10" x14ac:dyDescent="0.2">
      <c r="A111" s="784" t="s">
        <v>730</v>
      </c>
      <c r="B111" s="806">
        <f t="shared" ref="B111:J111" si="33">IF(B39="-","-",B39/B$69)</f>
        <v>2.6820116508203515E-2</v>
      </c>
      <c r="C111" s="806">
        <f t="shared" si="33"/>
        <v>4.5948982310752493E-2</v>
      </c>
      <c r="D111" s="806">
        <f t="shared" si="33"/>
        <v>5.0916605654248624E-2</v>
      </c>
      <c r="E111" s="806">
        <f t="shared" si="33"/>
        <v>6.2867687176334841E-2</v>
      </c>
      <c r="F111" s="806">
        <f t="shared" si="33"/>
        <v>6.3726061483403207E-2</v>
      </c>
      <c r="G111" s="806">
        <f t="shared" si="33"/>
        <v>9.0069199005710476E-2</v>
      </c>
      <c r="H111" s="807">
        <f t="shared" si="33"/>
        <v>4.0106409750660862E-2</v>
      </c>
      <c r="I111" s="807">
        <f t="shared" si="33"/>
        <v>7.0259986829974461E-2</v>
      </c>
      <c r="J111" s="807">
        <f t="shared" si="33"/>
        <v>6.4014958618892184E-2</v>
      </c>
    </row>
    <row r="112" spans="1:10" s="8" customFormat="1" x14ac:dyDescent="0.2">
      <c r="A112" s="782" t="s">
        <v>731</v>
      </c>
      <c r="B112" s="804">
        <f t="shared" ref="B112:J112" si="34">IF(B40="-","-",B40/B$69)</f>
        <v>2.1160452594438683E-3</v>
      </c>
      <c r="C112" s="804">
        <f t="shared" si="34"/>
        <v>3.3818780832206622E-3</v>
      </c>
      <c r="D112" s="804">
        <f t="shared" si="34"/>
        <v>4.0677567755778767E-3</v>
      </c>
      <c r="E112" s="804">
        <f t="shared" si="34"/>
        <v>4.7512505308966993E-3</v>
      </c>
      <c r="F112" s="804">
        <f t="shared" si="34"/>
        <v>5.2734083265780947E-3</v>
      </c>
      <c r="G112" s="804">
        <f t="shared" si="34"/>
        <v>8.9402405554762244E-3</v>
      </c>
      <c r="H112" s="805">
        <f t="shared" si="34"/>
        <v>2.9952519132113516E-3</v>
      </c>
      <c r="I112" s="805">
        <f t="shared" si="34"/>
        <v>6.1712429938365317E-3</v>
      </c>
      <c r="J112" s="805">
        <f t="shared" si="34"/>
        <v>5.5134718164906492E-3</v>
      </c>
    </row>
    <row r="113" spans="1:10" x14ac:dyDescent="0.2">
      <c r="A113" s="784" t="s">
        <v>732</v>
      </c>
      <c r="B113" s="806">
        <f t="shared" ref="B113:J113" si="35">IF(B41="-","-",B41/B$69)</f>
        <v>1.2281996889882598E-4</v>
      </c>
      <c r="C113" s="806">
        <f t="shared" si="35"/>
        <v>7.6997181947382408E-5</v>
      </c>
      <c r="D113" s="806">
        <f t="shared" si="35"/>
        <v>9.1708702578054135E-5</v>
      </c>
      <c r="E113" s="806">
        <f t="shared" si="35"/>
        <v>1.8144041626125878E-4</v>
      </c>
      <c r="F113" s="806">
        <f t="shared" si="35"/>
        <v>6.0862906197941408E-4</v>
      </c>
      <c r="G113" s="806">
        <f t="shared" si="35"/>
        <v>1.6929205986763174E-2</v>
      </c>
      <c r="H113" s="807">
        <f t="shared" si="35"/>
        <v>9.0992938958430822E-5</v>
      </c>
      <c r="I113" s="807">
        <f t="shared" si="35"/>
        <v>6.0470705624590749E-3</v>
      </c>
      <c r="J113" s="807">
        <f t="shared" si="35"/>
        <v>4.8135229575324602E-3</v>
      </c>
    </row>
    <row r="114" spans="1:10" x14ac:dyDescent="0.2">
      <c r="A114" s="782" t="s">
        <v>733</v>
      </c>
      <c r="B114" s="804">
        <f t="shared" ref="B114:J114" si="36">IF(B42="-","-",B42/B$69)</f>
        <v>2.1319424868667721E-3</v>
      </c>
      <c r="C114" s="804">
        <f t="shared" si="36"/>
        <v>3.4384918693118804E-3</v>
      </c>
      <c r="D114" s="804">
        <f t="shared" si="36"/>
        <v>5.1573254573827922E-3</v>
      </c>
      <c r="E114" s="804">
        <f t="shared" si="36"/>
        <v>5.2548407517900419E-3</v>
      </c>
      <c r="F114" s="804">
        <f t="shared" si="36"/>
        <v>6.1499863193204048E-3</v>
      </c>
      <c r="G114" s="804">
        <f t="shared" si="36"/>
        <v>3.678991037817126E-2</v>
      </c>
      <c r="H114" s="805">
        <f t="shared" si="36"/>
        <v>3.0394295490952135E-3</v>
      </c>
      <c r="I114" s="805">
        <f t="shared" si="36"/>
        <v>1.6328759750370434E-2</v>
      </c>
      <c r="J114" s="805">
        <f t="shared" si="36"/>
        <v>1.3576441450121841E-2</v>
      </c>
    </row>
    <row r="115" spans="1:10" s="8" customFormat="1" x14ac:dyDescent="0.2">
      <c r="A115" s="790" t="s">
        <v>734</v>
      </c>
      <c r="B115" s="810">
        <f t="shared" ref="B115:J115" si="37">IF(B43="-","-",B43/B$69)</f>
        <v>9.1879519903774229E-2</v>
      </c>
      <c r="C115" s="810">
        <f t="shared" si="37"/>
        <v>9.1784386228259768E-2</v>
      </c>
      <c r="D115" s="810">
        <f t="shared" si="37"/>
        <v>8.4238481116815214E-2</v>
      </c>
      <c r="E115" s="810">
        <f t="shared" si="37"/>
        <v>7.0644411324602321E-2</v>
      </c>
      <c r="F115" s="810">
        <f t="shared" si="37"/>
        <v>6.243322635147152E-2</v>
      </c>
      <c r="G115" s="810">
        <f t="shared" si="37"/>
        <v>4.9994009945981757E-2</v>
      </c>
      <c r="H115" s="811">
        <f t="shared" si="37"/>
        <v>9.1813443121012264E-2</v>
      </c>
      <c r="I115" s="811">
        <f t="shared" si="37"/>
        <v>6.4513536560604282E-2</v>
      </c>
      <c r="J115" s="811">
        <f t="shared" si="37"/>
        <v>7.0167548559950749E-2</v>
      </c>
    </row>
    <row r="116" spans="1:10" s="68" customFormat="1" x14ac:dyDescent="0.2">
      <c r="A116" s="782" t="s">
        <v>735</v>
      </c>
      <c r="B116" s="804">
        <f t="shared" ref="B116:J116" si="38">IF(B44="-","-",B44/B$69)</f>
        <v>3.0995373499692201E-3</v>
      </c>
      <c r="C116" s="804">
        <f t="shared" si="38"/>
        <v>2.8793607721792893E-3</v>
      </c>
      <c r="D116" s="804">
        <f t="shared" si="38"/>
        <v>1.4872616566044923E-3</v>
      </c>
      <c r="E116" s="804">
        <f t="shared" si="38"/>
        <v>9.6707817287019116E-4</v>
      </c>
      <c r="F116" s="804">
        <f t="shared" si="38"/>
        <v>6.2062137414055525E-4</v>
      </c>
      <c r="G116" s="804">
        <f t="shared" si="38"/>
        <v>2.5576932070471518E-3</v>
      </c>
      <c r="H116" s="805">
        <f t="shared" si="38"/>
        <v>2.9466098001691729E-3</v>
      </c>
      <c r="I116" s="805">
        <f t="shared" si="38"/>
        <v>1.5520803425251666E-3</v>
      </c>
      <c r="J116" s="805">
        <f t="shared" si="38"/>
        <v>1.8408976785667557E-3</v>
      </c>
    </row>
    <row r="117" spans="1:10" s="8" customFormat="1" x14ac:dyDescent="0.2">
      <c r="A117" s="784" t="s">
        <v>736</v>
      </c>
      <c r="B117" s="806">
        <f t="shared" ref="B117:J117" si="39">IF(B45="-","-",B45/B$69)</f>
        <v>8.3169564512694208E-2</v>
      </c>
      <c r="C117" s="806">
        <f t="shared" si="39"/>
        <v>8.4650773590557074E-2</v>
      </c>
      <c r="D117" s="806">
        <f t="shared" si="39"/>
        <v>7.9919805971541857E-2</v>
      </c>
      <c r="E117" s="806">
        <f t="shared" si="39"/>
        <v>6.6196058850683831E-2</v>
      </c>
      <c r="F117" s="806">
        <f t="shared" si="39"/>
        <v>5.8282672924716977E-2</v>
      </c>
      <c r="G117" s="806">
        <f t="shared" si="39"/>
        <v>4.358756843409671E-2</v>
      </c>
      <c r="H117" s="807">
        <f t="shared" si="39"/>
        <v>8.4198364566237027E-2</v>
      </c>
      <c r="I117" s="807">
        <f t="shared" si="39"/>
        <v>5.9463235316767782E-2</v>
      </c>
      <c r="J117" s="807">
        <f t="shared" si="39"/>
        <v>6.4586063018482631E-2</v>
      </c>
    </row>
    <row r="118" spans="1:10" x14ac:dyDescent="0.2">
      <c r="A118" s="782" t="s">
        <v>737</v>
      </c>
      <c r="B118" s="804">
        <f t="shared" ref="B118:J118" si="40">IF(B46="-","-",B46/B$69)</f>
        <v>3.2657383604778475E-2</v>
      </c>
      <c r="C118" s="804">
        <f t="shared" si="40"/>
        <v>3.8999687398651547E-2</v>
      </c>
      <c r="D118" s="804">
        <f t="shared" si="40"/>
        <v>4.1459676759623129E-2</v>
      </c>
      <c r="E118" s="804">
        <f t="shared" si="40"/>
        <v>3.4632180432248465E-2</v>
      </c>
      <c r="F118" s="804">
        <f t="shared" si="40"/>
        <v>3.2346293650457929E-2</v>
      </c>
      <c r="G118" s="804">
        <f t="shared" si="40"/>
        <v>2.479549062742005E-2</v>
      </c>
      <c r="H118" s="805">
        <f t="shared" si="40"/>
        <v>3.706254326808265E-2</v>
      </c>
      <c r="I118" s="805">
        <f t="shared" si="40"/>
        <v>3.2066079954289811E-2</v>
      </c>
      <c r="J118" s="805">
        <f t="shared" si="40"/>
        <v>3.3100884358032677E-2</v>
      </c>
    </row>
    <row r="119" spans="1:10" s="8" customFormat="1" x14ac:dyDescent="0.2">
      <c r="A119" s="784" t="s">
        <v>738</v>
      </c>
      <c r="B119" s="806">
        <f t="shared" ref="B119:J119" si="41">IF(B47="-","-",B47/B$69)</f>
        <v>1.0870499973220794E-2</v>
      </c>
      <c r="C119" s="806">
        <f t="shared" si="41"/>
        <v>1.2142527525074571E-2</v>
      </c>
      <c r="D119" s="806">
        <f t="shared" si="41"/>
        <v>1.2437189078961623E-2</v>
      </c>
      <c r="E119" s="806">
        <f t="shared" si="41"/>
        <v>1.0620952325052793E-2</v>
      </c>
      <c r="F119" s="806">
        <f t="shared" si="41"/>
        <v>9.9396066326386985E-3</v>
      </c>
      <c r="G119" s="806">
        <f t="shared" si="41"/>
        <v>7.0339536810226488E-3</v>
      </c>
      <c r="H119" s="807">
        <f t="shared" si="41"/>
        <v>1.1754009285318241E-2</v>
      </c>
      <c r="I119" s="807">
        <f t="shared" si="41"/>
        <v>9.58890415393031E-3</v>
      </c>
      <c r="J119" s="807">
        <f t="shared" si="41"/>
        <v>1.0037313395391503E-2</v>
      </c>
    </row>
    <row r="120" spans="1:10" s="8" customFormat="1" x14ac:dyDescent="0.2">
      <c r="A120" s="770" t="s">
        <v>739</v>
      </c>
      <c r="B120" s="797">
        <f t="shared" ref="B120:J120" si="42">IF(B48="-","-",B48/B$69)</f>
        <v>3.9641680934185929E-2</v>
      </c>
      <c r="C120" s="797">
        <f t="shared" si="42"/>
        <v>3.3508558666830959E-2</v>
      </c>
      <c r="D120" s="797">
        <f t="shared" si="42"/>
        <v>2.6022940132846333E-2</v>
      </c>
      <c r="E120" s="797">
        <f t="shared" si="42"/>
        <v>2.0942926093312976E-2</v>
      </c>
      <c r="F120" s="797">
        <f t="shared" si="42"/>
        <v>1.5996772641734242E-2</v>
      </c>
      <c r="G120" s="797">
        <f t="shared" si="42"/>
        <v>1.1758124125595442E-2</v>
      </c>
      <c r="H120" s="351">
        <f t="shared" si="42"/>
        <v>3.5381812012680675E-2</v>
      </c>
      <c r="I120" s="351">
        <f t="shared" si="42"/>
        <v>1.7808251208507049E-2</v>
      </c>
      <c r="J120" s="351">
        <f t="shared" si="42"/>
        <v>2.1447865264994048E-2</v>
      </c>
    </row>
    <row r="121" spans="1:10" x14ac:dyDescent="0.2">
      <c r="A121" s="772" t="s">
        <v>740</v>
      </c>
      <c r="B121" s="798">
        <f t="shared" ref="B121:J121" si="43">IF(B49="-","-",B49/B$69)</f>
        <v>5.6104180413653008E-3</v>
      </c>
      <c r="C121" s="798">
        <f t="shared" si="43"/>
        <v>4.2542518652995713E-3</v>
      </c>
      <c r="D121" s="798">
        <f t="shared" si="43"/>
        <v>2.8314134886688676E-3</v>
      </c>
      <c r="E121" s="798">
        <f t="shared" si="43"/>
        <v>3.4812743010483116E-3</v>
      </c>
      <c r="F121" s="798">
        <f t="shared" si="43"/>
        <v>3.5299320526139995E-3</v>
      </c>
      <c r="G121" s="798">
        <f t="shared" si="43"/>
        <v>3.8487483047793254E-3</v>
      </c>
      <c r="H121" s="799">
        <f t="shared" si="43"/>
        <v>4.6684687545283194E-3</v>
      </c>
      <c r="I121" s="799">
        <f t="shared" si="43"/>
        <v>3.4982209012910316E-3</v>
      </c>
      <c r="J121" s="799">
        <f t="shared" si="43"/>
        <v>3.740587862869166E-3</v>
      </c>
    </row>
    <row r="122" spans="1:10" s="8" customFormat="1" x14ac:dyDescent="0.2">
      <c r="A122" s="779" t="s">
        <v>741</v>
      </c>
      <c r="B122" s="802">
        <f t="shared" ref="B122:J122" si="44">IF(B50="-","-",B50/B$69)</f>
        <v>2.1523391779621839E-2</v>
      </c>
      <c r="C122" s="802">
        <f t="shared" si="44"/>
        <v>2.1716688892336473E-2</v>
      </c>
      <c r="D122" s="802">
        <f t="shared" si="44"/>
        <v>2.1385777827557701E-2</v>
      </c>
      <c r="E122" s="802">
        <f t="shared" si="44"/>
        <v>2.4134291847480206E-2</v>
      </c>
      <c r="F122" s="802">
        <f t="shared" si="44"/>
        <v>3.1149093705314365E-2</v>
      </c>
      <c r="G122" s="802">
        <f t="shared" si="44"/>
        <v>5.7904793619283662E-2</v>
      </c>
      <c r="H122" s="803">
        <f t="shared" si="44"/>
        <v>2.1657649719896831E-2</v>
      </c>
      <c r="I122" s="803">
        <f t="shared" si="44"/>
        <v>3.6588198639781577E-2</v>
      </c>
      <c r="J122" s="803">
        <f t="shared" si="44"/>
        <v>3.3495971838086759E-2</v>
      </c>
    </row>
    <row r="123" spans="1:10" x14ac:dyDescent="0.2">
      <c r="A123" s="772" t="s">
        <v>742</v>
      </c>
      <c r="B123" s="798">
        <f t="shared" ref="B123:J123" si="45">IF(B51="-","-",B51/B$69)</f>
        <v>9.0913813629915612E-3</v>
      </c>
      <c r="C123" s="798">
        <f t="shared" si="45"/>
        <v>7.7051296009494697E-3</v>
      </c>
      <c r="D123" s="798">
        <f t="shared" si="45"/>
        <v>2.23777482953613E-3</v>
      </c>
      <c r="E123" s="798">
        <f t="shared" si="45"/>
        <v>2.6279273192982107E-3</v>
      </c>
      <c r="F123" s="798">
        <f t="shared" si="45"/>
        <v>2.3729715898276661E-3</v>
      </c>
      <c r="G123" s="798">
        <f t="shared" si="45"/>
        <v>8.3228873229058108E-3</v>
      </c>
      <c r="H123" s="799">
        <f t="shared" si="45"/>
        <v>8.1285355984554251E-3</v>
      </c>
      <c r="I123" s="799">
        <f t="shared" si="45"/>
        <v>4.485224147184717E-3</v>
      </c>
      <c r="J123" s="799">
        <f t="shared" si="45"/>
        <v>5.2397808200165359E-3</v>
      </c>
    </row>
    <row r="124" spans="1:10" x14ac:dyDescent="0.2">
      <c r="A124" s="770" t="s">
        <v>743</v>
      </c>
      <c r="B124" s="797">
        <f t="shared" ref="B124:J124" si="46">IF(B52="-","-",B52/B$69)</f>
        <v>8.5538020574839921E-4</v>
      </c>
      <c r="C124" s="797">
        <f t="shared" si="46"/>
        <v>1.2248519417244125E-3</v>
      </c>
      <c r="D124" s="797">
        <f t="shared" si="46"/>
        <v>1.8195438964247908E-3</v>
      </c>
      <c r="E124" s="797">
        <f t="shared" si="46"/>
        <v>1.5473054432897451E-3</v>
      </c>
      <c r="F124" s="797">
        <f t="shared" si="46"/>
        <v>1.968130670583755E-3</v>
      </c>
      <c r="G124" s="797">
        <f t="shared" si="46"/>
        <v>3.3547560853015287E-2</v>
      </c>
      <c r="H124" s="351">
        <f t="shared" si="46"/>
        <v>1.1120033573585155E-3</v>
      </c>
      <c r="I124" s="351">
        <f t="shared" si="46"/>
        <v>1.2765707583592384E-2</v>
      </c>
      <c r="J124" s="351">
        <f t="shared" si="46"/>
        <v>1.0352139486347722E-2</v>
      </c>
    </row>
    <row r="125" spans="1:10" x14ac:dyDescent="0.2">
      <c r="A125" s="772" t="s">
        <v>744</v>
      </c>
      <c r="B125" s="798">
        <f t="shared" ref="B125:J125" si="47">IF(B53="-","-",B53/B$69)</f>
        <v>6.6699183222604765E-3</v>
      </c>
      <c r="C125" s="798">
        <f t="shared" si="47"/>
        <v>7.6673024687261724E-3</v>
      </c>
      <c r="D125" s="798">
        <f t="shared" si="47"/>
        <v>1.3459509020890322E-2</v>
      </c>
      <c r="E125" s="798">
        <f t="shared" si="47"/>
        <v>1.6774003919624313E-2</v>
      </c>
      <c r="F125" s="798">
        <f t="shared" si="47"/>
        <v>2.4182279282421813E-2</v>
      </c>
      <c r="G125" s="798">
        <f t="shared" si="47"/>
        <v>1.2883497259834445E-2</v>
      </c>
      <c r="H125" s="799">
        <f t="shared" si="47"/>
        <v>7.3626691827717913E-3</v>
      </c>
      <c r="I125" s="799">
        <f t="shared" si="47"/>
        <v>1.6138427452379592E-2</v>
      </c>
      <c r="J125" s="799">
        <f t="shared" si="47"/>
        <v>1.4320903189066325E-2</v>
      </c>
    </row>
    <row r="126" spans="1:10" s="8" customFormat="1" x14ac:dyDescent="0.2">
      <c r="A126" s="770" t="s">
        <v>745</v>
      </c>
      <c r="B126" s="797">
        <f t="shared" ref="B126:J126" si="48">IF(B54="-","-",B54/B$69)</f>
        <v>2.1389638260380433E-3</v>
      </c>
      <c r="C126" s="797">
        <f t="shared" si="48"/>
        <v>1.8839733466207232E-3</v>
      </c>
      <c r="D126" s="797">
        <f t="shared" si="48"/>
        <v>1.3823716422697769E-3</v>
      </c>
      <c r="E126" s="797">
        <f t="shared" si="48"/>
        <v>6.1164534247364728E-4</v>
      </c>
      <c r="F126" s="797">
        <f t="shared" si="48"/>
        <v>1.1279000464924039E-3</v>
      </c>
      <c r="G126" s="797">
        <f t="shared" si="48"/>
        <v>1.9061183228281295E-3</v>
      </c>
      <c r="H126" s="351">
        <f t="shared" si="48"/>
        <v>1.9618556629852264E-3</v>
      </c>
      <c r="I126" s="351">
        <f t="shared" si="48"/>
        <v>1.2937058803641213E-3</v>
      </c>
      <c r="J126" s="351">
        <f t="shared" si="48"/>
        <v>1.4320846282891841E-3</v>
      </c>
    </row>
    <row r="127" spans="1:10" s="8" customFormat="1" x14ac:dyDescent="0.2">
      <c r="A127" s="784" t="s">
        <v>746</v>
      </c>
      <c r="B127" s="806">
        <f t="shared" ref="B127:J127" si="49">IF(B55="-","-",B55/B$69)</f>
        <v>2.7677480623288573E-3</v>
      </c>
      <c r="C127" s="806">
        <f t="shared" si="49"/>
        <v>3.2354315339799414E-3</v>
      </c>
      <c r="D127" s="806">
        <f t="shared" si="49"/>
        <v>2.486578438104362E-3</v>
      </c>
      <c r="E127" s="806">
        <f t="shared" si="49"/>
        <v>2.5734098226551025E-3</v>
      </c>
      <c r="F127" s="806">
        <f t="shared" si="49"/>
        <v>1.4978121157609345E-3</v>
      </c>
      <c r="G127" s="806">
        <f t="shared" si="49"/>
        <v>1.2447298606414186E-3</v>
      </c>
      <c r="H127" s="807">
        <f t="shared" si="49"/>
        <v>3.0925859180149372E-3</v>
      </c>
      <c r="I127" s="807">
        <f t="shared" si="49"/>
        <v>1.9051335760983271E-3</v>
      </c>
      <c r="J127" s="807">
        <f t="shared" si="49"/>
        <v>2.1510637141737977E-3</v>
      </c>
    </row>
    <row r="128" spans="1:10" x14ac:dyDescent="0.2">
      <c r="A128" s="787" t="s">
        <v>747</v>
      </c>
      <c r="B128" s="808">
        <f t="shared" ref="B128:J128" si="50">IF(B56="-","-",B56/B$69)</f>
        <v>3.9932982492562136E-2</v>
      </c>
      <c r="C128" s="808">
        <f t="shared" si="50"/>
        <v>4.2028285168867641E-2</v>
      </c>
      <c r="D128" s="808">
        <f t="shared" si="50"/>
        <v>3.4486492627339778E-2</v>
      </c>
      <c r="E128" s="808">
        <f t="shared" si="50"/>
        <v>3.2758419668366318E-2</v>
      </c>
      <c r="F128" s="808">
        <f t="shared" si="50"/>
        <v>3.3030618445189321E-2</v>
      </c>
      <c r="G128" s="808">
        <f t="shared" si="50"/>
        <v>4.7933285590758899E-2</v>
      </c>
      <c r="H128" s="809">
        <f t="shared" si="50"/>
        <v>4.138831215384247E-2</v>
      </c>
      <c r="I128" s="809">
        <f t="shared" si="50"/>
        <v>3.8384348006386244E-2</v>
      </c>
      <c r="J128" s="809">
        <f t="shared" si="50"/>
        <v>3.900649113708677E-2</v>
      </c>
    </row>
    <row r="129" spans="1:11" x14ac:dyDescent="0.2">
      <c r="A129" s="784" t="s">
        <v>748</v>
      </c>
      <c r="B129" s="806">
        <f t="shared" ref="B129:J129" si="51">IF(B57="-","-",B57/B$69)</f>
        <v>6.6606952195060118E-3</v>
      </c>
      <c r="C129" s="806">
        <f t="shared" si="51"/>
        <v>8.4669516461278946E-3</v>
      </c>
      <c r="D129" s="806">
        <f t="shared" si="51"/>
        <v>6.5918532059911555E-3</v>
      </c>
      <c r="E129" s="806">
        <f t="shared" si="51"/>
        <v>5.9499802943321226E-3</v>
      </c>
      <c r="F129" s="806">
        <f t="shared" si="51"/>
        <v>6.4310685507335541E-3</v>
      </c>
      <c r="G129" s="806">
        <f t="shared" si="51"/>
        <v>2.2604290518809444E-3</v>
      </c>
      <c r="H129" s="807">
        <f t="shared" si="51"/>
        <v>7.9152626780729304E-3</v>
      </c>
      <c r="I129" s="807">
        <f t="shared" si="51"/>
        <v>4.8743487865337077E-3</v>
      </c>
      <c r="J129" s="807">
        <f t="shared" si="51"/>
        <v>5.5041444817569658E-3</v>
      </c>
    </row>
    <row r="130" spans="1:11" x14ac:dyDescent="0.2">
      <c r="A130" s="782" t="s">
        <v>535</v>
      </c>
      <c r="B130" s="804">
        <f t="shared" ref="B130:J130" si="52">IF(B58="-","-",B58/B$69)</f>
        <v>1.568792767941315E-3</v>
      </c>
      <c r="C130" s="804">
        <f t="shared" si="52"/>
        <v>1.9659995753558502E-3</v>
      </c>
      <c r="D130" s="804">
        <f t="shared" si="52"/>
        <v>1.5063919343762079E-3</v>
      </c>
      <c r="E130" s="804">
        <f t="shared" si="52"/>
        <v>1.3626477634417946E-3</v>
      </c>
      <c r="F130" s="804">
        <f t="shared" si="52"/>
        <v>4.4030418340405554E-4</v>
      </c>
      <c r="G130" s="804">
        <f t="shared" si="52"/>
        <v>1.835855256151267E-4</v>
      </c>
      <c r="H130" s="805">
        <f t="shared" si="52"/>
        <v>1.8446798056613752E-3</v>
      </c>
      <c r="I130" s="805">
        <f t="shared" si="52"/>
        <v>8.1582458775711581E-4</v>
      </c>
      <c r="J130" s="805">
        <f t="shared" si="52"/>
        <v>1.0289080917152324E-3</v>
      </c>
    </row>
    <row r="131" spans="1:11" x14ac:dyDescent="0.2">
      <c r="A131" s="793" t="s">
        <v>749</v>
      </c>
      <c r="B131" s="798">
        <f t="shared" ref="B131:J131" si="53">IF(B59="-","-",B59/B$69)</f>
        <v>4.0512225632160304E-3</v>
      </c>
      <c r="C131" s="798">
        <f t="shared" si="53"/>
        <v>2.6593398116479959E-3</v>
      </c>
      <c r="D131" s="798">
        <f t="shared" si="53"/>
        <v>1.0571515092462911E-3</v>
      </c>
      <c r="E131" s="798">
        <f t="shared" si="53"/>
        <v>1.0608199722817208E-3</v>
      </c>
      <c r="F131" s="798">
        <f t="shared" si="53"/>
        <v>9.0637278820099711E-4</v>
      </c>
      <c r="G131" s="798">
        <f t="shared" si="53"/>
        <v>3.0067116245629459E-2</v>
      </c>
      <c r="H131" s="799">
        <f t="shared" si="53"/>
        <v>3.084465694965793E-3</v>
      </c>
      <c r="I131" s="799">
        <f t="shared" si="53"/>
        <v>1.1088182407914361E-2</v>
      </c>
      <c r="J131" s="799">
        <f t="shared" si="53"/>
        <v>9.4305536451840897E-3</v>
      </c>
    </row>
    <row r="132" spans="1:11" s="8" customFormat="1" x14ac:dyDescent="0.2">
      <c r="A132" s="770" t="s">
        <v>750</v>
      </c>
      <c r="B132" s="797">
        <f t="shared" ref="B132:J132" si="54">IF(B60="-","-",B60/B$69)</f>
        <v>2.6274254051547544E-2</v>
      </c>
      <c r="C132" s="797">
        <f t="shared" si="54"/>
        <v>2.6570096055632809E-2</v>
      </c>
      <c r="D132" s="797">
        <f t="shared" si="54"/>
        <v>2.3797976801960646E-2</v>
      </c>
      <c r="E132" s="797">
        <f t="shared" si="54"/>
        <v>2.1860390120643437E-2</v>
      </c>
      <c r="F132" s="797">
        <f t="shared" si="54"/>
        <v>2.2894983548140381E-2</v>
      </c>
      <c r="G132" s="797">
        <f t="shared" si="54"/>
        <v>1.3727787120975513E-2</v>
      </c>
      <c r="H132" s="351">
        <f t="shared" si="54"/>
        <v>2.6479736366091741E-2</v>
      </c>
      <c r="I132" s="351">
        <f t="shared" si="54"/>
        <v>1.9580671010520564E-2</v>
      </c>
      <c r="J132" s="351">
        <f t="shared" si="54"/>
        <v>2.100951832977278E-2</v>
      </c>
    </row>
    <row r="133" spans="1:11" s="8" customFormat="1" x14ac:dyDescent="0.2">
      <c r="A133" s="772" t="s">
        <v>751</v>
      </c>
      <c r="B133" s="798">
        <f t="shared" ref="B133:J133" si="55">IF(B61="-","-",B61/B$69)</f>
        <v>1.3780178900967262E-3</v>
      </c>
      <c r="C133" s="798">
        <f t="shared" si="55"/>
        <v>2.365898079991179E-3</v>
      </c>
      <c r="D133" s="798">
        <f t="shared" si="55"/>
        <v>1.5331191753223941E-3</v>
      </c>
      <c r="E133" s="798">
        <f t="shared" si="55"/>
        <v>2.5245815175976511E-3</v>
      </c>
      <c r="F133" s="798">
        <f t="shared" si="55"/>
        <v>2.357889374482535E-3</v>
      </c>
      <c r="G133" s="798">
        <f t="shared" si="55"/>
        <v>1.6943676465992897E-3</v>
      </c>
      <c r="H133" s="799">
        <f t="shared" si="55"/>
        <v>2.06416760889517E-3</v>
      </c>
      <c r="I133" s="799">
        <f t="shared" si="55"/>
        <v>2.0253212134980669E-3</v>
      </c>
      <c r="J133" s="799">
        <f t="shared" si="55"/>
        <v>2.0333665884967166E-3</v>
      </c>
    </row>
    <row r="134" spans="1:11" s="8" customFormat="1" x14ac:dyDescent="0.2">
      <c r="A134" s="779" t="s">
        <v>752</v>
      </c>
      <c r="B134" s="802">
        <f t="shared" ref="B134:J134" si="56">IF(B62="-","-",B62/B$69)</f>
        <v>1.1718618260465519E-2</v>
      </c>
      <c r="C134" s="802">
        <f t="shared" si="56"/>
        <v>8.3094011945160345E-3</v>
      </c>
      <c r="D134" s="802">
        <f t="shared" si="56"/>
        <v>9.521357328869523E-3</v>
      </c>
      <c r="E134" s="802">
        <f t="shared" si="56"/>
        <v>8.665928177241055E-3</v>
      </c>
      <c r="F134" s="802">
        <f t="shared" si="56"/>
        <v>1.0838410398141665E-2</v>
      </c>
      <c r="G134" s="802">
        <f t="shared" si="56"/>
        <v>9.8492019384842852E-3</v>
      </c>
      <c r="H134" s="803">
        <f t="shared" si="56"/>
        <v>9.3506860404925438E-3</v>
      </c>
      <c r="I134" s="803">
        <f t="shared" si="56"/>
        <v>9.6202239420710538E-3</v>
      </c>
      <c r="J134" s="803">
        <f t="shared" si="56"/>
        <v>9.564400654675129E-3</v>
      </c>
    </row>
    <row r="135" spans="1:11" s="8" customFormat="1" x14ac:dyDescent="0.2">
      <c r="A135" s="784" t="s">
        <v>753</v>
      </c>
      <c r="B135" s="806">
        <f t="shared" ref="B135:J135" si="57">IF(B63="-","-",B63/B$69)</f>
        <v>3.1736154086070036E-3</v>
      </c>
      <c r="C135" s="806">
        <f t="shared" si="57"/>
        <v>2.7937260491112891E-3</v>
      </c>
      <c r="D135" s="806">
        <f t="shared" si="57"/>
        <v>3.2872692043180805E-3</v>
      </c>
      <c r="E135" s="806">
        <f t="shared" si="57"/>
        <v>3.5562120388488395E-3</v>
      </c>
      <c r="F135" s="806">
        <f t="shared" si="57"/>
        <v>5.4938429626596357E-3</v>
      </c>
      <c r="G135" s="806">
        <f t="shared" si="57"/>
        <v>5.5210422942116189E-3</v>
      </c>
      <c r="H135" s="807">
        <f t="shared" si="57"/>
        <v>2.9097565116891952E-3</v>
      </c>
      <c r="I135" s="807">
        <f t="shared" si="57"/>
        <v>4.5334843128696867E-3</v>
      </c>
      <c r="J135" s="807">
        <f t="shared" si="57"/>
        <v>4.1971983094274187E-3</v>
      </c>
    </row>
    <row r="136" spans="1:11" s="8" customFormat="1" x14ac:dyDescent="0.2">
      <c r="A136" s="782" t="s">
        <v>536</v>
      </c>
      <c r="B136" s="804">
        <f t="shared" ref="B136:J136" si="58">IF(B64="-","-",B64/B$69)</f>
        <v>5.8218803494410271E-4</v>
      </c>
      <c r="C136" s="804">
        <f t="shared" si="58"/>
        <v>6.8657965057033847E-4</v>
      </c>
      <c r="D136" s="804">
        <f t="shared" si="58"/>
        <v>1.3273042220497107E-3</v>
      </c>
      <c r="E136" s="804">
        <f t="shared" si="58"/>
        <v>1.5309448026867094E-3</v>
      </c>
      <c r="F136" s="804">
        <f t="shared" si="58"/>
        <v>1.6356896852071821E-3</v>
      </c>
      <c r="G136" s="804">
        <f t="shared" si="58"/>
        <v>7.121611485456351E-4</v>
      </c>
      <c r="H136" s="805">
        <f t="shared" si="58"/>
        <v>6.5469508432071768E-4</v>
      </c>
      <c r="I136" s="805">
        <f t="shared" si="58"/>
        <v>1.2284440951627811E-3</v>
      </c>
      <c r="J136" s="805">
        <f t="shared" si="58"/>
        <v>1.1096164433268287E-3</v>
      </c>
    </row>
    <row r="137" spans="1:11" s="8" customFormat="1" x14ac:dyDescent="0.2">
      <c r="A137" s="784" t="s">
        <v>754</v>
      </c>
      <c r="B137" s="806">
        <f t="shared" ref="B137:J137" si="59">IF(B65="-","-",B65/B$69)</f>
        <v>4.7027590874741025E-4</v>
      </c>
      <c r="C137" s="806">
        <f t="shared" si="59"/>
        <v>2.5001169885440817E-4</v>
      </c>
      <c r="D137" s="806">
        <f t="shared" si="59"/>
        <v>2.8992523734715702E-4</v>
      </c>
      <c r="E137" s="806">
        <f t="shared" si="59"/>
        <v>2.5839728152871408E-4</v>
      </c>
      <c r="F137" s="806">
        <f t="shared" si="59"/>
        <v>9.6117767447017016E-5</v>
      </c>
      <c r="G137" s="806">
        <f t="shared" si="59"/>
        <v>1.9522950835966011E-4</v>
      </c>
      <c r="H137" s="807">
        <f t="shared" si="59"/>
        <v>3.1728749251487873E-4</v>
      </c>
      <c r="I137" s="807">
        <f t="shared" si="59"/>
        <v>2.1334823086330954E-4</v>
      </c>
      <c r="J137" s="807">
        <f t="shared" si="59"/>
        <v>2.34874818556231E-4</v>
      </c>
    </row>
    <row r="138" spans="1:11" s="8" customFormat="1" x14ac:dyDescent="0.2">
      <c r="A138" s="782" t="s">
        <v>755</v>
      </c>
      <c r="B138" s="804">
        <f t="shared" ref="B138:J138" si="60">IF(B66="-","-",B66/B$69)</f>
        <v>4.1183325408406316E-4</v>
      </c>
      <c r="C138" s="804">
        <f t="shared" si="60"/>
        <v>8.989231613622089E-4</v>
      </c>
      <c r="D138" s="804">
        <f t="shared" si="60"/>
        <v>1.456421426074166E-3</v>
      </c>
      <c r="E138" s="804">
        <f t="shared" si="60"/>
        <v>1.5381463508929594E-3</v>
      </c>
      <c r="F138" s="804">
        <f t="shared" si="60"/>
        <v>2.2163714046410559E-3</v>
      </c>
      <c r="G138" s="804">
        <f t="shared" si="60"/>
        <v>1.8657843806057202E-3</v>
      </c>
      <c r="H138" s="805">
        <f t="shared" si="60"/>
        <v>7.5015019406052762E-4</v>
      </c>
      <c r="I138" s="805">
        <f t="shared" si="60"/>
        <v>1.75765628987232E-3</v>
      </c>
      <c r="J138" s="805">
        <f t="shared" si="60"/>
        <v>1.5489943465601791E-3</v>
      </c>
    </row>
    <row r="139" spans="1:11" s="8" customFormat="1" x14ac:dyDescent="0.2">
      <c r="A139" s="793" t="s">
        <v>756</v>
      </c>
      <c r="B139" s="798">
        <f t="shared" ref="B139:J139" si="61">IF(B67="-","-",B67/B$69)</f>
        <v>7.0807056540829385E-3</v>
      </c>
      <c r="C139" s="798">
        <f t="shared" si="61"/>
        <v>3.6801606342820362E-3</v>
      </c>
      <c r="D139" s="798">
        <f t="shared" si="61"/>
        <v>3.1604372391911815E-3</v>
      </c>
      <c r="E139" s="798">
        <f t="shared" si="61"/>
        <v>1.7822277032142387E-3</v>
      </c>
      <c r="F139" s="798">
        <f t="shared" si="61"/>
        <v>1.3963885781867755E-3</v>
      </c>
      <c r="G139" s="798">
        <f t="shared" si="61"/>
        <v>1.5549846066445104E-3</v>
      </c>
      <c r="H139" s="799">
        <f t="shared" si="61"/>
        <v>4.7187967576740215E-3</v>
      </c>
      <c r="I139" s="799">
        <f t="shared" si="61"/>
        <v>1.8872910132623475E-3</v>
      </c>
      <c r="J139" s="799">
        <f t="shared" si="61"/>
        <v>2.4737167367239743E-3</v>
      </c>
    </row>
    <row r="140" spans="1:11" s="8" customFormat="1" x14ac:dyDescent="0.2">
      <c r="A140" s="935" t="s">
        <v>757</v>
      </c>
      <c r="B140" s="937">
        <f t="shared" ref="B140:J140" si="62">IF(B68="-","-",B68/B$69)</f>
        <v>7.7018064925470953E-7</v>
      </c>
      <c r="C140" s="937">
        <f t="shared" si="62"/>
        <v>5.3252824242107643E-7</v>
      </c>
      <c r="D140" s="937">
        <f t="shared" si="62"/>
        <v>1.1186593569536044E-6</v>
      </c>
      <c r="E140" s="937">
        <f t="shared" si="62"/>
        <v>5.4877185997097751E-7</v>
      </c>
      <c r="F140" s="937">
        <f t="shared" si="62"/>
        <v>5.5611255163889817E-8</v>
      </c>
      <c r="G140" s="937">
        <f t="shared" si="62"/>
        <v>-8.6532186038115573E-9</v>
      </c>
      <c r="H140" s="937">
        <f t="shared" si="62"/>
        <v>6.0511495223117367E-7</v>
      </c>
      <c r="I140" s="937">
        <f t="shared" si="62"/>
        <v>3.7207384474823602E-7</v>
      </c>
      <c r="J140" s="937">
        <f t="shared" si="62"/>
        <v>4.2033837690456253E-7</v>
      </c>
    </row>
    <row r="141" spans="1:11" s="8" customFormat="1" x14ac:dyDescent="0.2">
      <c r="A141" s="970" t="s">
        <v>806</v>
      </c>
      <c r="B141" s="973">
        <f t="shared" ref="B141:J141" si="63">IF(B69="-","-",B69/B$69)</f>
        <v>1</v>
      </c>
      <c r="C141" s="973">
        <f t="shared" si="63"/>
        <v>1</v>
      </c>
      <c r="D141" s="973">
        <f t="shared" si="63"/>
        <v>1</v>
      </c>
      <c r="E141" s="973">
        <f t="shared" si="63"/>
        <v>1</v>
      </c>
      <c r="F141" s="973">
        <f t="shared" si="63"/>
        <v>1</v>
      </c>
      <c r="G141" s="973">
        <f t="shared" si="63"/>
        <v>1</v>
      </c>
      <c r="H141" s="974">
        <f t="shared" si="63"/>
        <v>1</v>
      </c>
      <c r="I141" s="974">
        <f t="shared" si="63"/>
        <v>1</v>
      </c>
      <c r="J141" s="974">
        <f t="shared" si="63"/>
        <v>1</v>
      </c>
    </row>
    <row r="142" spans="1:11" ht="15" customHeight="1" x14ac:dyDescent="0.2">
      <c r="A142" s="794" t="s">
        <v>990</v>
      </c>
      <c r="B142" s="3"/>
      <c r="C142" s="3"/>
      <c r="D142" s="245"/>
      <c r="E142" s="3"/>
      <c r="F142" s="3"/>
      <c r="G142" s="245"/>
      <c r="H142" s="3"/>
      <c r="I142" s="3"/>
      <c r="J142" s="911"/>
      <c r="K142" s="14"/>
    </row>
    <row r="143" spans="1:11" ht="15" customHeight="1" x14ac:dyDescent="0.2">
      <c r="A143" s="794" t="s">
        <v>316</v>
      </c>
      <c r="B143" s="3"/>
      <c r="C143" s="3"/>
      <c r="D143" s="245"/>
      <c r="E143" s="3"/>
      <c r="F143" s="3"/>
      <c r="G143" s="245"/>
      <c r="H143" s="3"/>
      <c r="I143" s="3"/>
      <c r="J143" s="3"/>
    </row>
    <row r="144" spans="1:11" x14ac:dyDescent="0.2">
      <c r="A144" s="286" t="s">
        <v>989</v>
      </c>
      <c r="B144" s="3"/>
      <c r="C144" s="3"/>
      <c r="D144" s="245"/>
      <c r="E144" s="3"/>
      <c r="F144" s="3"/>
      <c r="G144" s="245"/>
      <c r="H144" s="3"/>
      <c r="I144" s="3"/>
      <c r="J144" s="3"/>
    </row>
    <row r="147" spans="1:11" ht="16.5" x14ac:dyDescent="0.25">
      <c r="A147" s="108" t="s">
        <v>760</v>
      </c>
    </row>
    <row r="148" spans="1:11" ht="13.5" thickBot="1" x14ac:dyDescent="0.25">
      <c r="A148" s="231"/>
      <c r="J148" s="652" t="s">
        <v>537</v>
      </c>
    </row>
    <row r="149" spans="1:11" x14ac:dyDescent="0.2">
      <c r="A149" s="230" t="s">
        <v>802</v>
      </c>
      <c r="B149" s="760" t="s">
        <v>38</v>
      </c>
      <c r="C149" s="760" t="s">
        <v>39</v>
      </c>
      <c r="D149" s="760" t="s">
        <v>125</v>
      </c>
      <c r="E149" s="760" t="s">
        <v>126</v>
      </c>
      <c r="F149" s="760" t="s">
        <v>127</v>
      </c>
      <c r="G149" s="761">
        <v>100000</v>
      </c>
      <c r="H149" s="762" t="s">
        <v>229</v>
      </c>
      <c r="I149" s="762" t="s">
        <v>228</v>
      </c>
      <c r="J149" s="762" t="s">
        <v>220</v>
      </c>
    </row>
    <row r="150" spans="1:11" x14ac:dyDescent="0.2">
      <c r="A150" s="229"/>
      <c r="B150" s="763" t="s">
        <v>40</v>
      </c>
      <c r="C150" s="763" t="s">
        <v>40</v>
      </c>
      <c r="D150" s="763" t="s">
        <v>40</v>
      </c>
      <c r="E150" s="763" t="s">
        <v>40</v>
      </c>
      <c r="F150" s="763" t="s">
        <v>40</v>
      </c>
      <c r="G150" s="763" t="s">
        <v>43</v>
      </c>
      <c r="H150" s="764" t="s">
        <v>523</v>
      </c>
      <c r="I150" s="764" t="s">
        <v>138</v>
      </c>
      <c r="J150" s="764" t="s">
        <v>142</v>
      </c>
    </row>
    <row r="151" spans="1:11" ht="13.5" thickBot="1" x14ac:dyDescent="0.25">
      <c r="A151" s="232"/>
      <c r="B151" s="765" t="s">
        <v>46</v>
      </c>
      <c r="C151" s="765" t="s">
        <v>42</v>
      </c>
      <c r="D151" s="765" t="s">
        <v>128</v>
      </c>
      <c r="E151" s="765" t="s">
        <v>129</v>
      </c>
      <c r="F151" s="765" t="s">
        <v>130</v>
      </c>
      <c r="G151" s="765" t="s">
        <v>131</v>
      </c>
      <c r="H151" s="766" t="s">
        <v>138</v>
      </c>
      <c r="I151" s="766" t="s">
        <v>131</v>
      </c>
      <c r="J151" s="766" t="s">
        <v>611</v>
      </c>
    </row>
    <row r="153" spans="1:11" s="8" customFormat="1" ht="14.25" customHeight="1" x14ac:dyDescent="0.2">
      <c r="A153" s="767" t="s">
        <v>711</v>
      </c>
      <c r="B153" s="768">
        <v>454.93714325880688</v>
      </c>
      <c r="C153" s="768">
        <v>417.35776362949389</v>
      </c>
      <c r="D153" s="768">
        <v>422.07077057505597</v>
      </c>
      <c r="E153" s="768">
        <v>438.45428822268337</v>
      </c>
      <c r="F153" s="768">
        <v>454.18497956045434</v>
      </c>
      <c r="G153" s="768">
        <v>362.24257414719688</v>
      </c>
      <c r="H153" s="769">
        <v>429.60686617363837</v>
      </c>
      <c r="I153" s="769">
        <v>415.00577205449071</v>
      </c>
      <c r="J153" s="769">
        <v>418.89640319796581</v>
      </c>
      <c r="K153" s="813"/>
    </row>
    <row r="154" spans="1:11" ht="14.25" customHeight="1" x14ac:dyDescent="0.2">
      <c r="A154" s="770" t="s">
        <v>712</v>
      </c>
      <c r="B154" s="771">
        <v>62.373969755359923</v>
      </c>
      <c r="C154" s="771">
        <v>23.052264448567993</v>
      </c>
      <c r="D154" s="771">
        <v>17.470928005804812</v>
      </c>
      <c r="E154" s="771">
        <v>12.836829636606611</v>
      </c>
      <c r="F154" s="771">
        <v>12.682971269486035</v>
      </c>
      <c r="G154" s="771">
        <v>6.9792832293355636</v>
      </c>
      <c r="H154" s="316">
        <v>35.869282857722858</v>
      </c>
      <c r="I154" s="316">
        <v>12.075190642491005</v>
      </c>
      <c r="J154" s="316">
        <v>18.415402920274982</v>
      </c>
    </row>
    <row r="155" spans="1:11" ht="14.25" customHeight="1" x14ac:dyDescent="0.2">
      <c r="A155" s="772" t="s">
        <v>524</v>
      </c>
      <c r="B155" s="773">
        <v>380.65578325131884</v>
      </c>
      <c r="C155" s="773">
        <v>382.51242924860054</v>
      </c>
      <c r="D155" s="773">
        <v>390.05207626704885</v>
      </c>
      <c r="E155" s="773">
        <v>412.7935236267121</v>
      </c>
      <c r="F155" s="773">
        <v>428.15745573724951</v>
      </c>
      <c r="G155" s="773">
        <v>339.92756853566027</v>
      </c>
      <c r="H155" s="774">
        <v>381.90725035972014</v>
      </c>
      <c r="I155" s="774">
        <v>388.89437099310436</v>
      </c>
      <c r="J155" s="774">
        <v>387.03257153358214</v>
      </c>
    </row>
    <row r="156" spans="1:11" ht="14.25" customHeight="1" x14ac:dyDescent="0.2">
      <c r="A156" s="770" t="s">
        <v>713</v>
      </c>
      <c r="B156" s="771">
        <v>11.864375404781406</v>
      </c>
      <c r="C156" s="771">
        <v>11.608408214622774</v>
      </c>
      <c r="D156" s="771">
        <v>14.320082527263999</v>
      </c>
      <c r="E156" s="771">
        <v>12.42039934373463</v>
      </c>
      <c r="F156" s="771">
        <v>12.72169572619641</v>
      </c>
      <c r="G156" s="771">
        <v>13.293630804903177</v>
      </c>
      <c r="H156" s="316">
        <v>11.69184142696202</v>
      </c>
      <c r="I156" s="316">
        <v>13.145358206813226</v>
      </c>
      <c r="J156" s="316">
        <v>12.758051775863182</v>
      </c>
    </row>
    <row r="157" spans="1:11" s="8" customFormat="1" ht="14.25" customHeight="1" x14ac:dyDescent="0.2">
      <c r="A157" s="772" t="s">
        <v>714</v>
      </c>
      <c r="B157" s="773">
        <v>4.3014846618289165E-2</v>
      </c>
      <c r="C157" s="773">
        <v>0.18466171746781176</v>
      </c>
      <c r="D157" s="773">
        <v>0.2276837746735588</v>
      </c>
      <c r="E157" s="773">
        <v>0.40353561553733058</v>
      </c>
      <c r="F157" s="773">
        <v>0.6228568271948085</v>
      </c>
      <c r="G157" s="773">
        <v>2.0420915772978403</v>
      </c>
      <c r="H157" s="774">
        <v>0.13849152883756619</v>
      </c>
      <c r="I157" s="774">
        <v>0.89085221193838138</v>
      </c>
      <c r="J157" s="774">
        <v>0.69037696803459769</v>
      </c>
    </row>
    <row r="158" spans="1:11" s="68" customFormat="1" ht="14.25" customHeight="1" x14ac:dyDescent="0.2">
      <c r="A158" s="779" t="s">
        <v>525</v>
      </c>
      <c r="B158" s="780">
        <v>31.993528695927068</v>
      </c>
      <c r="C158" s="780">
        <v>41.569500104145462</v>
      </c>
      <c r="D158" s="780">
        <v>52.836880166815511</v>
      </c>
      <c r="E158" s="780">
        <v>61.753528873961173</v>
      </c>
      <c r="F158" s="780">
        <v>75.522206034420208</v>
      </c>
      <c r="G158" s="780">
        <v>106.13904481326782</v>
      </c>
      <c r="H158" s="781">
        <v>38.448185785066933</v>
      </c>
      <c r="I158" s="781">
        <v>75.426014942331889</v>
      </c>
      <c r="J158" s="781">
        <v>65.572842805821153</v>
      </c>
    </row>
    <row r="159" spans="1:11" ht="14.25" customHeight="1" x14ac:dyDescent="0.2">
      <c r="A159" s="772" t="s">
        <v>715</v>
      </c>
      <c r="B159" s="773">
        <v>2.5134151179738846</v>
      </c>
      <c r="C159" s="773">
        <v>2.0254367298138041</v>
      </c>
      <c r="D159" s="773">
        <v>1.8546629958110783</v>
      </c>
      <c r="E159" s="773">
        <v>3.682584519312734</v>
      </c>
      <c r="F159" s="773">
        <v>3.8732410121936218</v>
      </c>
      <c r="G159" s="773">
        <v>7.6472244012998756</v>
      </c>
      <c r="H159" s="774">
        <v>2.1844946327078874</v>
      </c>
      <c r="I159" s="774">
        <v>4.4974636331414253</v>
      </c>
      <c r="J159" s="774">
        <v>3.881146174083467</v>
      </c>
    </row>
    <row r="160" spans="1:11" ht="14.25" customHeight="1" x14ac:dyDescent="0.2">
      <c r="A160" s="770" t="s">
        <v>716</v>
      </c>
      <c r="B160" s="771">
        <v>18.527827066895128</v>
      </c>
      <c r="C160" s="771">
        <v>26.915215408385226</v>
      </c>
      <c r="D160" s="771">
        <v>37.361242945541903</v>
      </c>
      <c r="E160" s="771">
        <v>41.726831432320722</v>
      </c>
      <c r="F160" s="771">
        <v>46.475149019250694</v>
      </c>
      <c r="G160" s="771">
        <v>48.2869282313344</v>
      </c>
      <c r="H160" s="316">
        <v>24.181323021499324</v>
      </c>
      <c r="I160" s="316">
        <v>43.561980501164776</v>
      </c>
      <c r="J160" s="316">
        <v>38.397779177886704</v>
      </c>
    </row>
    <row r="161" spans="1:12" ht="14.25" customHeight="1" x14ac:dyDescent="0.2">
      <c r="A161" s="778" t="s">
        <v>717</v>
      </c>
      <c r="B161" s="773">
        <v>8.3785758733408411</v>
      </c>
      <c r="C161" s="773">
        <v>8.5865113279027394</v>
      </c>
      <c r="D161" s="773">
        <v>11.022550424597952</v>
      </c>
      <c r="E161" s="773">
        <v>11.92328117842232</v>
      </c>
      <c r="F161" s="773">
        <v>19.265346268196126</v>
      </c>
      <c r="G161" s="773">
        <v>30.156929245018851</v>
      </c>
      <c r="H161" s="774">
        <v>8.5187341923934223</v>
      </c>
      <c r="I161" s="774">
        <v>18.4357047639744</v>
      </c>
      <c r="J161" s="774">
        <v>15.79321275345298</v>
      </c>
    </row>
    <row r="162" spans="1:12" s="8" customFormat="1" ht="14.25" customHeight="1" x14ac:dyDescent="0.2">
      <c r="A162" s="770" t="s">
        <v>526</v>
      </c>
      <c r="B162" s="771">
        <v>1.5989638882906516</v>
      </c>
      <c r="C162" s="771">
        <v>2.6387322220648888</v>
      </c>
      <c r="D162" s="771">
        <v>1.273663051942258</v>
      </c>
      <c r="E162" s="771">
        <v>2.3966076179254356</v>
      </c>
      <c r="F162" s="771">
        <v>3.4602916375993291</v>
      </c>
      <c r="G162" s="771">
        <v>3.2089609008946445</v>
      </c>
      <c r="H162" s="316">
        <v>2.2998168629454359</v>
      </c>
      <c r="I162" s="316">
        <v>2.5808865284509497</v>
      </c>
      <c r="J162" s="316">
        <v>2.5059922509962327</v>
      </c>
    </row>
    <row r="163" spans="1:12" s="8" customFormat="1" ht="14.25" customHeight="1" x14ac:dyDescent="0.2">
      <c r="A163" s="772" t="s">
        <v>718</v>
      </c>
      <c r="B163" s="773">
        <v>0.97474674894095814</v>
      </c>
      <c r="C163" s="773">
        <v>1.4036044155091492</v>
      </c>
      <c r="D163" s="773">
        <v>1.3247607486575514</v>
      </c>
      <c r="E163" s="773">
        <v>2.0242241258872538</v>
      </c>
      <c r="F163" s="773">
        <v>2.4481780966890341</v>
      </c>
      <c r="G163" s="773">
        <v>16.839002034333145</v>
      </c>
      <c r="H163" s="774">
        <v>1.2638170750460114</v>
      </c>
      <c r="I163" s="774">
        <v>6.3499795153128602</v>
      </c>
      <c r="J163" s="774">
        <v>4.994712449064358</v>
      </c>
    </row>
    <row r="164" spans="1:12" s="68" customFormat="1" ht="14.25" customHeight="1" x14ac:dyDescent="0.2">
      <c r="A164" s="779" t="s">
        <v>527</v>
      </c>
      <c r="B164" s="780">
        <v>148.19540567491572</v>
      </c>
      <c r="C164" s="780">
        <v>174.09848982615105</v>
      </c>
      <c r="D164" s="780">
        <v>205.4017125052325</v>
      </c>
      <c r="E164" s="780">
        <v>227.83606558287238</v>
      </c>
      <c r="F164" s="780">
        <v>243.98696045602699</v>
      </c>
      <c r="G164" s="780">
        <v>259.1268840771549</v>
      </c>
      <c r="H164" s="781">
        <v>165.65530803049975</v>
      </c>
      <c r="I164" s="781">
        <v>235.09915294955348</v>
      </c>
      <c r="J164" s="781">
        <v>216.59503376779881</v>
      </c>
    </row>
    <row r="165" spans="1:12" ht="14.25" customHeight="1" x14ac:dyDescent="0.2">
      <c r="A165" s="778" t="s">
        <v>719</v>
      </c>
      <c r="B165" s="773">
        <v>16.137232432480996</v>
      </c>
      <c r="C165" s="773">
        <v>16.855731590616998</v>
      </c>
      <c r="D165" s="773">
        <v>24.371140176500784</v>
      </c>
      <c r="E165" s="773">
        <v>38.984825461038241</v>
      </c>
      <c r="F165" s="773">
        <v>38.126534639939841</v>
      </c>
      <c r="G165" s="773">
        <v>37.723932134116254</v>
      </c>
      <c r="H165" s="774">
        <v>16.621534806297962</v>
      </c>
      <c r="I165" s="774">
        <v>35.285908704742901</v>
      </c>
      <c r="J165" s="774">
        <v>30.312569462478461</v>
      </c>
    </row>
    <row r="166" spans="1:12" ht="14.25" customHeight="1" x14ac:dyDescent="0.2">
      <c r="A166" s="770" t="s">
        <v>528</v>
      </c>
      <c r="B166" s="771">
        <v>73.475217898834572</v>
      </c>
      <c r="C166" s="771">
        <v>88.760565109345691</v>
      </c>
      <c r="D166" s="771">
        <v>105.45685473965591</v>
      </c>
      <c r="E166" s="771">
        <v>108.27746725315536</v>
      </c>
      <c r="F166" s="771">
        <v>128.1506367307079</v>
      </c>
      <c r="G166" s="771">
        <v>143.69322508727794</v>
      </c>
      <c r="H166" s="316">
        <v>83.778263984333051</v>
      </c>
      <c r="I166" s="316">
        <v>121.679202860247</v>
      </c>
      <c r="J166" s="316">
        <v>111.58005741578324</v>
      </c>
    </row>
    <row r="167" spans="1:12" ht="14.25" customHeight="1" x14ac:dyDescent="0.2">
      <c r="A167" s="772" t="s">
        <v>529</v>
      </c>
      <c r="B167" s="773">
        <v>0.42899257754066267</v>
      </c>
      <c r="C167" s="773">
        <v>0.42828663566020353</v>
      </c>
      <c r="D167" s="773">
        <v>0.46456203236703858</v>
      </c>
      <c r="E167" s="773">
        <v>0.34926539162003173</v>
      </c>
      <c r="F167" s="773">
        <v>0.3172921160535731</v>
      </c>
      <c r="G167" s="773">
        <v>7.3535408346047104</v>
      </c>
      <c r="H167" s="774">
        <v>0.42851673936519408</v>
      </c>
      <c r="I167" s="774">
        <v>2.4504990781571672</v>
      </c>
      <c r="J167" s="774">
        <v>1.911718395376397</v>
      </c>
      <c r="L167" s="943"/>
    </row>
    <row r="168" spans="1:12" ht="14.25" customHeight="1" x14ac:dyDescent="0.2">
      <c r="A168" s="770" t="s">
        <v>720</v>
      </c>
      <c r="B168" s="771">
        <v>1.7382725676634745</v>
      </c>
      <c r="C168" s="771">
        <v>1.1937372097752548</v>
      </c>
      <c r="D168" s="771">
        <v>0.56539594987062036</v>
      </c>
      <c r="E168" s="771">
        <v>0.78216983450598632</v>
      </c>
      <c r="F168" s="771">
        <v>1.3528246703522331</v>
      </c>
      <c r="G168" s="771">
        <v>8.2151580733534182</v>
      </c>
      <c r="H168" s="316">
        <v>1.3712300131019588</v>
      </c>
      <c r="I168" s="316">
        <v>3.0444820320209827</v>
      </c>
      <c r="J168" s="316">
        <v>2.5986245940395505</v>
      </c>
    </row>
    <row r="169" spans="1:12" s="8" customFormat="1" ht="14.25" customHeight="1" x14ac:dyDescent="0.2">
      <c r="A169" s="772" t="s">
        <v>721</v>
      </c>
      <c r="B169" s="773">
        <v>51.936361651986445</v>
      </c>
      <c r="C169" s="773">
        <v>58.82031451212373</v>
      </c>
      <c r="D169" s="773">
        <v>65.814086713935126</v>
      </c>
      <c r="E169" s="773">
        <v>66.69939627387005</v>
      </c>
      <c r="F169" s="773">
        <v>64.390589165214465</v>
      </c>
      <c r="G169" s="773">
        <v>48.822203678320392</v>
      </c>
      <c r="H169" s="774">
        <v>56.576471071262233</v>
      </c>
      <c r="I169" s="774">
        <v>60.788464741721725</v>
      </c>
      <c r="J169" s="774">
        <v>59.666130099078771</v>
      </c>
    </row>
    <row r="170" spans="1:12" s="8" customFormat="1" ht="14.25" customHeight="1" x14ac:dyDescent="0.2">
      <c r="A170" s="782" t="s">
        <v>530</v>
      </c>
      <c r="B170" s="783">
        <v>4.479328545438344</v>
      </c>
      <c r="C170" s="783">
        <v>8.0398547681595289</v>
      </c>
      <c r="D170" s="783">
        <v>8.7296728927706493</v>
      </c>
      <c r="E170" s="783">
        <v>12.742941368590023</v>
      </c>
      <c r="F170" s="783">
        <v>11.649083133431406</v>
      </c>
      <c r="G170" s="783">
        <v>13.31882426919203</v>
      </c>
      <c r="H170" s="385">
        <v>6.8792914155062146</v>
      </c>
      <c r="I170" s="385">
        <v>11.850595532462521</v>
      </c>
      <c r="J170" s="385">
        <v>10.525933800726129</v>
      </c>
    </row>
    <row r="171" spans="1:12" s="68" customFormat="1" ht="14.25" customHeight="1" x14ac:dyDescent="0.2">
      <c r="A171" s="775" t="s">
        <v>722</v>
      </c>
      <c r="B171" s="776">
        <v>119.97045363925101</v>
      </c>
      <c r="C171" s="776">
        <v>162.5586586122424</v>
      </c>
      <c r="D171" s="776">
        <v>219.79769296734571</v>
      </c>
      <c r="E171" s="776">
        <v>264.56749168209836</v>
      </c>
      <c r="F171" s="776">
        <v>287.05465352017671</v>
      </c>
      <c r="G171" s="776">
        <v>281.20903347992748</v>
      </c>
      <c r="H171" s="777">
        <v>148.67691561831867</v>
      </c>
      <c r="I171" s="777">
        <v>263.73825333723317</v>
      </c>
      <c r="J171" s="777">
        <v>233.07882327766947</v>
      </c>
    </row>
    <row r="172" spans="1:12" ht="14.25" customHeight="1" x14ac:dyDescent="0.2">
      <c r="A172" s="782" t="s">
        <v>723</v>
      </c>
      <c r="B172" s="783">
        <v>9.8491836603432112</v>
      </c>
      <c r="C172" s="783">
        <v>14.548607226379822</v>
      </c>
      <c r="D172" s="783">
        <v>26.227557651487331</v>
      </c>
      <c r="E172" s="783">
        <v>36.385712496622027</v>
      </c>
      <c r="F172" s="783">
        <v>35.270316796987167</v>
      </c>
      <c r="G172" s="783">
        <v>38.418873517909667</v>
      </c>
      <c r="H172" s="385">
        <v>13.016817140259025</v>
      </c>
      <c r="I172" s="385">
        <v>34.588292349019291</v>
      </c>
      <c r="J172" s="385">
        <v>28.840322191916918</v>
      </c>
    </row>
    <row r="173" spans="1:12" s="8" customFormat="1" ht="14.25" customHeight="1" x14ac:dyDescent="0.2">
      <c r="A173" s="772" t="s">
        <v>531</v>
      </c>
      <c r="B173" s="773">
        <v>38.757446416374961</v>
      </c>
      <c r="C173" s="773">
        <v>59.268242652813797</v>
      </c>
      <c r="D173" s="773">
        <v>82.485713621766394</v>
      </c>
      <c r="E173" s="773">
        <v>94.350772481446057</v>
      </c>
      <c r="F173" s="773">
        <v>102.43041580147147</v>
      </c>
      <c r="G173" s="773">
        <v>145.46855763439325</v>
      </c>
      <c r="H173" s="774">
        <v>52.582691990710316</v>
      </c>
      <c r="I173" s="774">
        <v>108.38544167191883</v>
      </c>
      <c r="J173" s="774">
        <v>93.516150779769674</v>
      </c>
    </row>
    <row r="174" spans="1:12" s="8" customFormat="1" ht="14.25" customHeight="1" x14ac:dyDescent="0.2">
      <c r="A174" s="770" t="s">
        <v>724</v>
      </c>
      <c r="B174" s="771">
        <v>22.207491893445827</v>
      </c>
      <c r="C174" s="771">
        <v>38.379466946673531</v>
      </c>
      <c r="D174" s="771">
        <v>56.444584895364336</v>
      </c>
      <c r="E174" s="771">
        <v>63.178134788785734</v>
      </c>
      <c r="F174" s="771">
        <v>65.085570426056876</v>
      </c>
      <c r="G174" s="771">
        <v>87.917293972262769</v>
      </c>
      <c r="H174" s="316">
        <v>33.108167028411586</v>
      </c>
      <c r="I174" s="316">
        <v>69.403616613743594</v>
      </c>
      <c r="J174" s="316">
        <v>59.732272441121665</v>
      </c>
    </row>
    <row r="175" spans="1:12" s="68" customFormat="1" ht="14.25" customHeight="1" x14ac:dyDescent="0.2">
      <c r="A175" s="772" t="s">
        <v>725</v>
      </c>
      <c r="B175" s="773">
        <v>16.549954523171937</v>
      </c>
      <c r="C175" s="773">
        <v>20.888775706140262</v>
      </c>
      <c r="D175" s="773">
        <v>26.041128726534453</v>
      </c>
      <c r="E175" s="773">
        <v>31.172637692567623</v>
      </c>
      <c r="F175" s="773">
        <v>37.344845375250799</v>
      </c>
      <c r="G175" s="773">
        <v>57.551263662130459</v>
      </c>
      <c r="H175" s="774">
        <v>19.47452496237787</v>
      </c>
      <c r="I175" s="774">
        <v>38.981825058146491</v>
      </c>
      <c r="J175" s="774">
        <v>33.783878338648009</v>
      </c>
    </row>
    <row r="176" spans="1:12" s="68" customFormat="1" ht="14.25" customHeight="1" x14ac:dyDescent="0.2">
      <c r="A176" s="770" t="s">
        <v>532</v>
      </c>
      <c r="B176" s="771">
        <v>31.769225203777705</v>
      </c>
      <c r="C176" s="771">
        <v>37.87199959398535</v>
      </c>
      <c r="D176" s="771">
        <v>50.817062930730685</v>
      </c>
      <c r="E176" s="771">
        <v>55.277600471687833</v>
      </c>
      <c r="F176" s="771">
        <v>59.079492181507291</v>
      </c>
      <c r="G176" s="771">
        <v>53.526624664857835</v>
      </c>
      <c r="H176" s="316">
        <v>35.882783432175103</v>
      </c>
      <c r="I176" s="316">
        <v>54.455806828424535</v>
      </c>
      <c r="J176" s="316">
        <v>49.506808988654569</v>
      </c>
    </row>
    <row r="177" spans="1:10" s="8" customFormat="1" ht="14.25" customHeight="1" x14ac:dyDescent="0.2">
      <c r="A177" s="772" t="s">
        <v>533</v>
      </c>
      <c r="B177" s="773">
        <v>39.594598358026708</v>
      </c>
      <c r="C177" s="773">
        <v>50.86980913906342</v>
      </c>
      <c r="D177" s="773">
        <v>60.267358763096496</v>
      </c>
      <c r="E177" s="773">
        <v>78.553406232342425</v>
      </c>
      <c r="F177" s="773">
        <v>90.274428740210823</v>
      </c>
      <c r="G177" s="773">
        <v>43.794977662573267</v>
      </c>
      <c r="H177" s="774">
        <v>47.194623054936827</v>
      </c>
      <c r="I177" s="774">
        <v>66.308712487755557</v>
      </c>
      <c r="J177" s="774">
        <v>61.215541317180701</v>
      </c>
    </row>
    <row r="178" spans="1:10" ht="14.25" customHeight="1" x14ac:dyDescent="0.2">
      <c r="A178" s="779" t="s">
        <v>726</v>
      </c>
      <c r="B178" s="780">
        <v>41.452041033064546</v>
      </c>
      <c r="C178" s="780">
        <v>81.635226195130784</v>
      </c>
      <c r="D178" s="780">
        <v>116.17120539444464</v>
      </c>
      <c r="E178" s="780">
        <v>158.05880937850401</v>
      </c>
      <c r="F178" s="780">
        <v>179.7058061149761</v>
      </c>
      <c r="G178" s="780">
        <v>369.10697949213829</v>
      </c>
      <c r="H178" s="781">
        <v>68.537406048665218</v>
      </c>
      <c r="I178" s="781">
        <v>215.48945898107726</v>
      </c>
      <c r="J178" s="781">
        <v>176.33237739041229</v>
      </c>
    </row>
    <row r="179" spans="1:10" s="8" customFormat="1" ht="14.25" customHeight="1" x14ac:dyDescent="0.2">
      <c r="A179" s="772" t="s">
        <v>727</v>
      </c>
      <c r="B179" s="773">
        <v>0.4910662871508415</v>
      </c>
      <c r="C179" s="773">
        <v>1.2735242141127312</v>
      </c>
      <c r="D179" s="773">
        <v>0.17111744072534191</v>
      </c>
      <c r="E179" s="773">
        <v>9.0514308466972809E-2</v>
      </c>
      <c r="F179" s="773">
        <v>2.8151122418275804E-2</v>
      </c>
      <c r="G179" s="773">
        <v>57.400232426817638</v>
      </c>
      <c r="H179" s="774">
        <v>1.0184798925093279</v>
      </c>
      <c r="I179" s="774">
        <v>17.130640897749657</v>
      </c>
      <c r="J179" s="774">
        <v>12.837368428978504</v>
      </c>
    </row>
    <row r="180" spans="1:10" s="68" customFormat="1" ht="14.25" customHeight="1" x14ac:dyDescent="0.2">
      <c r="A180" s="782" t="s">
        <v>534</v>
      </c>
      <c r="B180" s="783">
        <v>2.7906696432581999</v>
      </c>
      <c r="C180" s="783">
        <v>3.0404460889329425</v>
      </c>
      <c r="D180" s="783">
        <v>3.3884561276581886</v>
      </c>
      <c r="E180" s="783">
        <v>9.9473498855776903</v>
      </c>
      <c r="F180" s="783">
        <v>16.685145245342525</v>
      </c>
      <c r="G180" s="783">
        <v>20.177554741620249</v>
      </c>
      <c r="H180" s="385">
        <v>2.9590307668504212</v>
      </c>
      <c r="I180" s="385">
        <v>12.746207631848423</v>
      </c>
      <c r="J180" s="385">
        <v>10.138300662210792</v>
      </c>
    </row>
    <row r="181" spans="1:10" ht="14.25" customHeight="1" x14ac:dyDescent="0.2">
      <c r="A181" s="784" t="s">
        <v>728</v>
      </c>
      <c r="B181" s="773">
        <v>38.170305102655504</v>
      </c>
      <c r="C181" s="773">
        <v>77.321255891967695</v>
      </c>
      <c r="D181" s="773">
        <v>112.61163182592874</v>
      </c>
      <c r="E181" s="773">
        <v>148.02094518436664</v>
      </c>
      <c r="F181" s="773">
        <v>162.99250974721531</v>
      </c>
      <c r="G181" s="773">
        <v>291.52919232360364</v>
      </c>
      <c r="H181" s="774">
        <v>64.559895389226313</v>
      </c>
      <c r="I181" s="774">
        <v>185.61261045139292</v>
      </c>
      <c r="J181" s="774">
        <v>153.35670829913863</v>
      </c>
    </row>
    <row r="182" spans="1:10" ht="14.25" customHeight="1" x14ac:dyDescent="0.2">
      <c r="A182" s="782" t="s">
        <v>729</v>
      </c>
      <c r="B182" s="771">
        <v>8.4137408148583219</v>
      </c>
      <c r="C182" s="771">
        <v>21.879933168320903</v>
      </c>
      <c r="D182" s="771">
        <v>40.626350226258957</v>
      </c>
      <c r="E182" s="771">
        <v>50.703496181210454</v>
      </c>
      <c r="F182" s="771">
        <v>54.042746006315731</v>
      </c>
      <c r="G182" s="771">
        <v>39.30765609168737</v>
      </c>
      <c r="H182" s="316">
        <v>17.490590591519222</v>
      </c>
      <c r="I182" s="316">
        <v>45.714155853377846</v>
      </c>
      <c r="J182" s="316">
        <v>38.19365902679489</v>
      </c>
    </row>
    <row r="183" spans="1:10" ht="14.25" customHeight="1" x14ac:dyDescent="0.2">
      <c r="A183" s="784" t="s">
        <v>730</v>
      </c>
      <c r="B183" s="785">
        <v>25.58675451059479</v>
      </c>
      <c r="C183" s="785">
        <v>48.205266472535776</v>
      </c>
      <c r="D183" s="785">
        <v>60.850730718079298</v>
      </c>
      <c r="E183" s="785">
        <v>83.746555481030271</v>
      </c>
      <c r="F183" s="785">
        <v>91.646183047322737</v>
      </c>
      <c r="G183" s="785">
        <v>148.74357714346624</v>
      </c>
      <c r="H183" s="786">
        <v>40.832700050453028</v>
      </c>
      <c r="I183" s="786">
        <v>99.47936477408993</v>
      </c>
      <c r="J183" s="786">
        <v>83.852279682192474</v>
      </c>
    </row>
    <row r="184" spans="1:10" s="8" customFormat="1" ht="14.25" customHeight="1" x14ac:dyDescent="0.2">
      <c r="A184" s="782" t="s">
        <v>731</v>
      </c>
      <c r="B184" s="783">
        <v>2.0187358459139202</v>
      </c>
      <c r="C184" s="783">
        <v>3.5479422172345116</v>
      </c>
      <c r="D184" s="783">
        <v>4.8613997142340466</v>
      </c>
      <c r="E184" s="783">
        <v>6.3291793298194694</v>
      </c>
      <c r="F184" s="783">
        <v>7.5838320073604315</v>
      </c>
      <c r="G184" s="783">
        <v>14.764240999415488</v>
      </c>
      <c r="H184" s="385">
        <v>3.0494931784735329</v>
      </c>
      <c r="I184" s="385">
        <v>8.7377091939832674</v>
      </c>
      <c r="J184" s="385">
        <v>7.2220179587809641</v>
      </c>
    </row>
    <row r="185" spans="1:10" ht="14.25" customHeight="1" x14ac:dyDescent="0.2">
      <c r="A185" s="784" t="s">
        <v>732</v>
      </c>
      <c r="B185" s="785">
        <v>0.11717191430737917</v>
      </c>
      <c r="C185" s="785">
        <v>8.0778060508629054E-2</v>
      </c>
      <c r="D185" s="785">
        <v>0.10960160233336254</v>
      </c>
      <c r="E185" s="785">
        <v>0.24169824864568207</v>
      </c>
      <c r="F185" s="785">
        <v>0.87528601522961946</v>
      </c>
      <c r="G185" s="785">
        <v>27.957511385330381</v>
      </c>
      <c r="H185" s="786">
        <v>9.2640737635149822E-2</v>
      </c>
      <c r="I185" s="786">
        <v>8.5618965422420086</v>
      </c>
      <c r="J185" s="786">
        <v>6.3051649489397263</v>
      </c>
    </row>
    <row r="186" spans="1:10" ht="14.25" customHeight="1" x14ac:dyDescent="0.2">
      <c r="A186" s="782" t="s">
        <v>733</v>
      </c>
      <c r="B186" s="783">
        <v>2.0339020162526853</v>
      </c>
      <c r="C186" s="783">
        <v>3.6073359732504677</v>
      </c>
      <c r="D186" s="783">
        <v>6.1635495650230725</v>
      </c>
      <c r="E186" s="783">
        <v>7.0000159434753328</v>
      </c>
      <c r="F186" s="783">
        <v>8.844462670986788</v>
      </c>
      <c r="G186" s="783">
        <v>60.75620670380092</v>
      </c>
      <c r="H186" s="385">
        <v>3.0944708308288189</v>
      </c>
      <c r="I186" s="385">
        <v>23.119484087671132</v>
      </c>
      <c r="J186" s="385">
        <v>17.783586682325158</v>
      </c>
    </row>
    <row r="187" spans="1:10" s="8" customFormat="1" ht="14.25" customHeight="1" x14ac:dyDescent="0.2">
      <c r="A187" s="790" t="s">
        <v>734</v>
      </c>
      <c r="B187" s="791">
        <v>87.654306781631817</v>
      </c>
      <c r="C187" s="791">
        <v>96.291377385218667</v>
      </c>
      <c r="D187" s="791">
        <v>100.67389734004401</v>
      </c>
      <c r="E187" s="791">
        <v>94.105992730834316</v>
      </c>
      <c r="F187" s="791">
        <v>89.786921665197667</v>
      </c>
      <c r="G187" s="791">
        <v>82.561940787770169</v>
      </c>
      <c r="H187" s="792">
        <v>93.476100375647533</v>
      </c>
      <c r="I187" s="792">
        <v>91.343109014660115</v>
      </c>
      <c r="J187" s="792">
        <v>91.91146934095498</v>
      </c>
    </row>
    <row r="188" spans="1:10" s="8" customFormat="1" ht="14.25" customHeight="1" x14ac:dyDescent="0.2">
      <c r="A188" s="782" t="s">
        <v>735</v>
      </c>
      <c r="B188" s="783">
        <v>2.9570006247297309</v>
      </c>
      <c r="C188" s="783">
        <v>3.020749237812574</v>
      </c>
      <c r="D188" s="783">
        <v>1.7774350314692045</v>
      </c>
      <c r="E188" s="783">
        <v>1.2882526699543284</v>
      </c>
      <c r="F188" s="783">
        <v>0.89253248566725696</v>
      </c>
      <c r="G188" s="783">
        <v>4.2238683262589838</v>
      </c>
      <c r="H188" s="385">
        <v>2.9999702013728764</v>
      </c>
      <c r="I188" s="385">
        <v>2.1975518857752627</v>
      </c>
      <c r="J188" s="385">
        <v>2.4113655673585401</v>
      </c>
    </row>
    <row r="189" spans="1:10" s="68" customFormat="1" ht="14.25" customHeight="1" x14ac:dyDescent="0.2">
      <c r="A189" s="784" t="s">
        <v>736</v>
      </c>
      <c r="B189" s="785">
        <v>79.344891335146741</v>
      </c>
      <c r="C189" s="785">
        <v>88.807475004385381</v>
      </c>
      <c r="D189" s="785">
        <v>95.512623626937355</v>
      </c>
      <c r="E189" s="785">
        <v>88.180306356985554</v>
      </c>
      <c r="F189" s="785">
        <v>83.817897842893714</v>
      </c>
      <c r="G189" s="785">
        <v>71.98210841713076</v>
      </c>
      <c r="H189" s="786">
        <v>85.723119731882704</v>
      </c>
      <c r="I189" s="786">
        <v>84.192513315426126</v>
      </c>
      <c r="J189" s="786">
        <v>84.600361175571038</v>
      </c>
    </row>
    <row r="190" spans="1:10" s="68" customFormat="1" ht="14.25" customHeight="1" x14ac:dyDescent="0.2">
      <c r="A190" s="782" t="s">
        <v>737</v>
      </c>
      <c r="B190" s="783">
        <v>31.155586404637901</v>
      </c>
      <c r="C190" s="783">
        <v>40.914732576300345</v>
      </c>
      <c r="D190" s="783">
        <v>49.548700148827059</v>
      </c>
      <c r="E190" s="783">
        <v>46.13380816544673</v>
      </c>
      <c r="F190" s="783">
        <v>46.518085062645397</v>
      </c>
      <c r="G190" s="783">
        <v>40.948182216163758</v>
      </c>
      <c r="H190" s="385">
        <v>37.733711937344857</v>
      </c>
      <c r="I190" s="385">
        <v>45.401563657666976</v>
      </c>
      <c r="J190" s="385">
        <v>43.35837549223271</v>
      </c>
    </row>
    <row r="191" spans="1:10" s="8" customFormat="1" ht="14.25" customHeight="1" x14ac:dyDescent="0.2">
      <c r="A191" s="784" t="s">
        <v>738</v>
      </c>
      <c r="B191" s="785">
        <v>10.370604249133379</v>
      </c>
      <c r="C191" s="785">
        <v>12.738775606339088</v>
      </c>
      <c r="D191" s="785">
        <v>14.863756800146788</v>
      </c>
      <c r="E191" s="785">
        <v>14.14825664982045</v>
      </c>
      <c r="F191" s="785">
        <v>14.294418761630688</v>
      </c>
      <c r="G191" s="785">
        <v>11.616128971130596</v>
      </c>
      <c r="H191" s="786">
        <v>11.966863614106746</v>
      </c>
      <c r="I191" s="786">
        <v>13.57669047705636</v>
      </c>
      <c r="J191" s="786">
        <v>13.147733408669199</v>
      </c>
    </row>
    <row r="192" spans="1:10" s="68" customFormat="1" ht="14.25" customHeight="1" x14ac:dyDescent="0.2">
      <c r="A192" s="770" t="s">
        <v>739</v>
      </c>
      <c r="B192" s="771">
        <v>37.818700680889854</v>
      </c>
      <c r="C192" s="771">
        <v>35.153966821745946</v>
      </c>
      <c r="D192" s="771">
        <v>31.100166677831123</v>
      </c>
      <c r="E192" s="771">
        <v>27.898241541625666</v>
      </c>
      <c r="F192" s="771">
        <v>23.00539401878142</v>
      </c>
      <c r="G192" s="771">
        <v>19.417797229739683</v>
      </c>
      <c r="H192" s="316">
        <v>36.022544180272824</v>
      </c>
      <c r="I192" s="316">
        <v>25.214259180645289</v>
      </c>
      <c r="J192" s="316">
        <v>28.094252274584772</v>
      </c>
    </row>
    <row r="193" spans="1:10" ht="14.25" customHeight="1" x14ac:dyDescent="0.2">
      <c r="A193" s="772" t="s">
        <v>740</v>
      </c>
      <c r="B193" s="773">
        <v>5.3524148219981589</v>
      </c>
      <c r="C193" s="773">
        <v>4.4631531427858899</v>
      </c>
      <c r="D193" s="773">
        <v>3.3838386816374526</v>
      </c>
      <c r="E193" s="773">
        <v>4.6374337038944375</v>
      </c>
      <c r="F193" s="773">
        <v>5.0764913366367042</v>
      </c>
      <c r="G193" s="773">
        <v>6.3559640442836942</v>
      </c>
      <c r="H193" s="774">
        <v>4.7530104423127977</v>
      </c>
      <c r="I193" s="774">
        <v>4.9530438134299697</v>
      </c>
      <c r="J193" s="774">
        <v>4.8997425979832325</v>
      </c>
    </row>
    <row r="194" spans="1:10" s="8" customFormat="1" ht="14.25" customHeight="1" x14ac:dyDescent="0.2">
      <c r="A194" s="779" t="s">
        <v>741</v>
      </c>
      <c r="B194" s="780">
        <v>20.533607358942316</v>
      </c>
      <c r="C194" s="780">
        <v>22.783067704880654</v>
      </c>
      <c r="D194" s="780">
        <v>25.558267112662428</v>
      </c>
      <c r="E194" s="780">
        <v>32.149485721198928</v>
      </c>
      <c r="F194" s="780">
        <v>44.796359244936632</v>
      </c>
      <c r="G194" s="780">
        <v>95.626098952432557</v>
      </c>
      <c r="H194" s="781">
        <v>22.04984989452349</v>
      </c>
      <c r="I194" s="781">
        <v>51.804318832591726</v>
      </c>
      <c r="J194" s="781">
        <v>43.875894937549511</v>
      </c>
    </row>
    <row r="195" spans="1:10" ht="14.25" customHeight="1" x14ac:dyDescent="0.2">
      <c r="A195" s="772" t="s">
        <v>742</v>
      </c>
      <c r="B195" s="773">
        <v>8.6733009912880199</v>
      </c>
      <c r="C195" s="773">
        <v>8.0834831793929602</v>
      </c>
      <c r="D195" s="773">
        <v>2.6743776771858796</v>
      </c>
      <c r="E195" s="773">
        <v>3.5006832751526287</v>
      </c>
      <c r="F195" s="773">
        <v>3.412635013448643</v>
      </c>
      <c r="G195" s="773">
        <v>13.744721239194419</v>
      </c>
      <c r="H195" s="774">
        <v>8.2757359236248007</v>
      </c>
      <c r="I195" s="774">
        <v>6.3505171173899448</v>
      </c>
      <c r="J195" s="774">
        <v>6.8635140328552451</v>
      </c>
    </row>
    <row r="196" spans="1:10" ht="14.25" customHeight="1" x14ac:dyDescent="0.2">
      <c r="A196" s="770" t="s">
        <v>743</v>
      </c>
      <c r="B196" s="771">
        <v>0.81604430506526393</v>
      </c>
      <c r="C196" s="771">
        <v>1.2849972136686747</v>
      </c>
      <c r="D196" s="771">
        <v>2.1745474634134583</v>
      </c>
      <c r="E196" s="771">
        <v>2.0611781182455031</v>
      </c>
      <c r="F196" s="771">
        <v>2.8304222714963299</v>
      </c>
      <c r="G196" s="771">
        <v>55.401671834555088</v>
      </c>
      <c r="H196" s="316">
        <v>1.1321407183640713</v>
      </c>
      <c r="I196" s="316">
        <v>18.074647300756041</v>
      </c>
      <c r="J196" s="316">
        <v>13.560119607140026</v>
      </c>
    </row>
    <row r="197" spans="1:10" ht="14.25" customHeight="1" x14ac:dyDescent="0.2">
      <c r="A197" s="772" t="s">
        <v>744</v>
      </c>
      <c r="B197" s="773">
        <v>6.3631924441937651</v>
      </c>
      <c r="C197" s="773">
        <v>8.0437985792774729</v>
      </c>
      <c r="D197" s="773">
        <v>16.085537291887693</v>
      </c>
      <c r="E197" s="773">
        <v>22.344786534832636</v>
      </c>
      <c r="F197" s="773">
        <v>34.777193851772871</v>
      </c>
      <c r="G197" s="773">
        <v>21.276279679408752</v>
      </c>
      <c r="H197" s="774">
        <v>7.4960003695140243</v>
      </c>
      <c r="I197" s="774">
        <v>22.849997329212989</v>
      </c>
      <c r="J197" s="774">
        <v>18.758746477683385</v>
      </c>
    </row>
    <row r="198" spans="1:10" s="8" customFormat="1" ht="14.25" customHeight="1" x14ac:dyDescent="0.2">
      <c r="A198" s="770" t="s">
        <v>745</v>
      </c>
      <c r="B198" s="771">
        <v>2.0406004689479218</v>
      </c>
      <c r="C198" s="771">
        <v>1.9764841925509815</v>
      </c>
      <c r="D198" s="771">
        <v>1.6520803670078932</v>
      </c>
      <c r="E198" s="771">
        <v>0.81477771664335874</v>
      </c>
      <c r="F198" s="771">
        <v>1.6220637477627227</v>
      </c>
      <c r="G198" s="771">
        <v>3.1478336759515839</v>
      </c>
      <c r="H198" s="316">
        <v>1.9973830698630017</v>
      </c>
      <c r="I198" s="316">
        <v>1.8317259223883398</v>
      </c>
      <c r="J198" s="316">
        <v>1.8758671937098472</v>
      </c>
    </row>
    <row r="199" spans="1:10" s="68" customFormat="1" ht="14.25" customHeight="1" x14ac:dyDescent="0.2">
      <c r="A199" s="784" t="s">
        <v>746</v>
      </c>
      <c r="B199" s="785">
        <v>2.6404691492045442</v>
      </c>
      <c r="C199" s="785">
        <v>3.3943045396383251</v>
      </c>
      <c r="D199" s="785">
        <v>2.9717243127703465</v>
      </c>
      <c r="E199" s="785">
        <v>3.4280600761393907</v>
      </c>
      <c r="F199" s="785">
        <v>2.1540443601284633</v>
      </c>
      <c r="G199" s="785">
        <v>2.0555925232259966</v>
      </c>
      <c r="H199" s="786">
        <v>3.1485898128410277</v>
      </c>
      <c r="I199" s="786">
        <v>2.6974311626144205</v>
      </c>
      <c r="J199" s="786">
        <v>2.8176476259079464</v>
      </c>
    </row>
    <row r="200" spans="1:10" s="68" customFormat="1" ht="14.25" customHeight="1" x14ac:dyDescent="0.2">
      <c r="A200" s="787" t="s">
        <v>747</v>
      </c>
      <c r="B200" s="788">
        <v>38.096606314165001</v>
      </c>
      <c r="C200" s="788">
        <v>44.092046963026831</v>
      </c>
      <c r="D200" s="788">
        <v>41.215007350007291</v>
      </c>
      <c r="E200" s="788">
        <v>43.637756269494318</v>
      </c>
      <c r="F200" s="788">
        <v>47.502231170876307</v>
      </c>
      <c r="G200" s="788">
        <v>79.15878504211868</v>
      </c>
      <c r="H200" s="789">
        <v>42.13781653054901</v>
      </c>
      <c r="I200" s="789">
        <v>54.34744196840461</v>
      </c>
      <c r="J200" s="789">
        <v>51.094045435853531</v>
      </c>
    </row>
    <row r="201" spans="1:10" ht="14.25" customHeight="1" x14ac:dyDescent="0.2">
      <c r="A201" s="784" t="s">
        <v>748</v>
      </c>
      <c r="B201" s="785">
        <v>6.3543934792104366</v>
      </c>
      <c r="C201" s="785">
        <v>8.8827138227207119</v>
      </c>
      <c r="D201" s="785">
        <v>7.8779619972056203</v>
      </c>
      <c r="E201" s="785">
        <v>7.9260169605522313</v>
      </c>
      <c r="F201" s="785">
        <v>9.2486946764144005</v>
      </c>
      <c r="G201" s="785">
        <v>3.7329554028172107</v>
      </c>
      <c r="H201" s="786">
        <v>8.0586008262425413</v>
      </c>
      <c r="I201" s="786">
        <v>6.901468998921894</v>
      </c>
      <c r="J201" s="786">
        <v>7.2098002162774577</v>
      </c>
    </row>
    <row r="202" spans="1:10" ht="14.25" customHeight="1" x14ac:dyDescent="0.2">
      <c r="A202" s="782" t="s">
        <v>535</v>
      </c>
      <c r="B202" s="783">
        <v>1.4966495547859808</v>
      </c>
      <c r="C202" s="783">
        <v>2.062538246744662</v>
      </c>
      <c r="D202" s="783">
        <v>1.8002977373839217</v>
      </c>
      <c r="E202" s="783">
        <v>1.8151941267077014</v>
      </c>
      <c r="F202" s="783">
        <v>0.63321342711975626</v>
      </c>
      <c r="G202" s="783">
        <v>0.30317986718218837</v>
      </c>
      <c r="H202" s="385">
        <v>1.8780852652226683</v>
      </c>
      <c r="I202" s="385">
        <v>1.1551057069446815</v>
      </c>
      <c r="J202" s="385">
        <v>1.3477520088299273</v>
      </c>
    </row>
    <row r="203" spans="1:10" ht="14.25" customHeight="1" x14ac:dyDescent="0.2">
      <c r="A203" s="793" t="s">
        <v>749</v>
      </c>
      <c r="B203" s="773">
        <v>3.8649212116988836</v>
      </c>
      <c r="C203" s="773">
        <v>2.7899243424922631</v>
      </c>
      <c r="D203" s="773">
        <v>1.2634078998545621</v>
      </c>
      <c r="E203" s="773">
        <v>1.4131268805052846</v>
      </c>
      <c r="F203" s="773">
        <v>1.3034793697114713</v>
      </c>
      <c r="G203" s="773">
        <v>49.653938018032171</v>
      </c>
      <c r="H203" s="774">
        <v>3.1403225399993588</v>
      </c>
      <c r="I203" s="774">
        <v>15.699481201268545</v>
      </c>
      <c r="J203" s="774">
        <v>12.352947480942706</v>
      </c>
    </row>
    <row r="204" spans="1:10" s="8" customFormat="1" ht="14.25" customHeight="1" x14ac:dyDescent="0.2">
      <c r="A204" s="770" t="s">
        <v>750</v>
      </c>
      <c r="B204" s="771">
        <v>25.065994331542829</v>
      </c>
      <c r="C204" s="771">
        <v>27.874797136974408</v>
      </c>
      <c r="D204" s="771">
        <v>28.441100096985149</v>
      </c>
      <c r="E204" s="771">
        <v>29.120402806301595</v>
      </c>
      <c r="F204" s="771">
        <v>32.925898828139267</v>
      </c>
      <c r="G204" s="771">
        <v>22.670570907469084</v>
      </c>
      <c r="H204" s="316">
        <v>26.95926010764104</v>
      </c>
      <c r="I204" s="316">
        <v>27.723784217192847</v>
      </c>
      <c r="J204" s="316">
        <v>27.520067887013241</v>
      </c>
    </row>
    <row r="205" spans="1:10" s="8" customFormat="1" ht="14.25" customHeight="1" x14ac:dyDescent="0.2">
      <c r="A205" s="772" t="s">
        <v>751</v>
      </c>
      <c r="B205" s="773">
        <v>1.3146477366840668</v>
      </c>
      <c r="C205" s="773">
        <v>2.482073413977377</v>
      </c>
      <c r="D205" s="773">
        <v>1.8322396180485041</v>
      </c>
      <c r="E205" s="773">
        <v>3.363015495334805</v>
      </c>
      <c r="F205" s="773">
        <v>3.3909448691638122</v>
      </c>
      <c r="G205" s="773">
        <v>2.7981408465213069</v>
      </c>
      <c r="H205" s="774">
        <v>2.1015477912851197</v>
      </c>
      <c r="I205" s="774">
        <v>2.8676018438466579</v>
      </c>
      <c r="J205" s="774">
        <v>2.6634778425793328</v>
      </c>
    </row>
    <row r="206" spans="1:10" s="68" customFormat="1" ht="14.25" customHeight="1" x14ac:dyDescent="0.2">
      <c r="A206" s="779" t="s">
        <v>752</v>
      </c>
      <c r="B206" s="780">
        <v>11.179720585560901</v>
      </c>
      <c r="C206" s="780">
        <v>8.7174269954422563</v>
      </c>
      <c r="D206" s="780">
        <v>11.37902936468242</v>
      </c>
      <c r="E206" s="780">
        <v>11.543953141688519</v>
      </c>
      <c r="F206" s="780">
        <v>15.587012913842038</v>
      </c>
      <c r="G206" s="780">
        <v>16.265333149522419</v>
      </c>
      <c r="H206" s="781">
        <v>9.5200183893573005</v>
      </c>
      <c r="I206" s="781">
        <v>13.621035384729627</v>
      </c>
      <c r="J206" s="781">
        <v>12.528271766338019</v>
      </c>
    </row>
    <row r="207" spans="1:10" s="8" customFormat="1" ht="14.25" customHeight="1" x14ac:dyDescent="0.2">
      <c r="A207" s="784" t="s">
        <v>753</v>
      </c>
      <c r="B207" s="785">
        <v>3.0276720962875321</v>
      </c>
      <c r="C207" s="785">
        <v>2.9309094973613745</v>
      </c>
      <c r="D207" s="785">
        <v>3.9286344912330775</v>
      </c>
      <c r="E207" s="785">
        <v>4.7372588716110764</v>
      </c>
      <c r="F207" s="785">
        <v>7.9008450556807066</v>
      </c>
      <c r="G207" s="785">
        <v>9.1176516441468483</v>
      </c>
      <c r="H207" s="786">
        <v>2.962449533635946</v>
      </c>
      <c r="I207" s="786">
        <v>6.418847483546303</v>
      </c>
      <c r="J207" s="786">
        <v>5.4978500981154568</v>
      </c>
    </row>
    <row r="208" spans="1:10" s="68" customFormat="1" ht="14.25" customHeight="1" x14ac:dyDescent="0.2">
      <c r="A208" s="782" t="s">
        <v>536</v>
      </c>
      <c r="B208" s="783">
        <v>0.55541527288160653</v>
      </c>
      <c r="C208" s="783">
        <v>0.72029353743964675</v>
      </c>
      <c r="D208" s="783">
        <v>1.5862689737287547</v>
      </c>
      <c r="E208" s="783">
        <v>2.0393839763340269</v>
      </c>
      <c r="F208" s="783">
        <v>2.3523298444884477</v>
      </c>
      <c r="G208" s="783">
        <v>1.1760890282876966</v>
      </c>
      <c r="H208" s="385">
        <v>0.66655101188989929</v>
      </c>
      <c r="I208" s="385">
        <v>1.7393233867664186</v>
      </c>
      <c r="J208" s="385">
        <v>1.4534707254866781</v>
      </c>
    </row>
    <row r="209" spans="1:11" ht="14.25" customHeight="1" x14ac:dyDescent="0.2">
      <c r="A209" s="784" t="s">
        <v>754</v>
      </c>
      <c r="B209" s="785">
        <v>0.44864958829266682</v>
      </c>
      <c r="C209" s="785">
        <v>0.26228830233978567</v>
      </c>
      <c r="D209" s="785">
        <v>0.34649133263098753</v>
      </c>
      <c r="E209" s="785">
        <v>0.34421311242125208</v>
      </c>
      <c r="F209" s="785">
        <v>0.13822957679321651</v>
      </c>
      <c r="G209" s="785">
        <v>0.32240916715085899</v>
      </c>
      <c r="H209" s="786">
        <v>0.32303327802626175</v>
      </c>
      <c r="I209" s="786">
        <v>0.30207444435363034</v>
      </c>
      <c r="J209" s="786">
        <v>0.30765916905660445</v>
      </c>
    </row>
    <row r="210" spans="1:11" ht="14.25" customHeight="1" x14ac:dyDescent="0.2">
      <c r="A210" s="782" t="s">
        <v>755</v>
      </c>
      <c r="B210" s="783">
        <v>0.39289450395658115</v>
      </c>
      <c r="C210" s="783">
        <v>0.9430639886372254</v>
      </c>
      <c r="D210" s="783">
        <v>1.740577693098539</v>
      </c>
      <c r="E210" s="783">
        <v>2.048977217051033</v>
      </c>
      <c r="F210" s="783">
        <v>3.1874240259377564</v>
      </c>
      <c r="G210" s="783">
        <v>3.0812247251372367</v>
      </c>
      <c r="H210" s="385">
        <v>0.76373472612711069</v>
      </c>
      <c r="I210" s="385">
        <v>2.4886217475504413</v>
      </c>
      <c r="J210" s="385">
        <v>2.0290055633272992</v>
      </c>
    </row>
    <row r="211" spans="1:11" s="8" customFormat="1" ht="14.25" customHeight="1" x14ac:dyDescent="0.2">
      <c r="A211" s="793" t="s">
        <v>756</v>
      </c>
      <c r="B211" s="773">
        <v>6.7550891241425139</v>
      </c>
      <c r="C211" s="773">
        <v>3.8608716693119853</v>
      </c>
      <c r="D211" s="773">
        <v>3.7770568741234469</v>
      </c>
      <c r="E211" s="773">
        <v>2.3741199641784236</v>
      </c>
      <c r="F211" s="773">
        <v>2.0081844109419098</v>
      </c>
      <c r="G211" s="773">
        <v>2.5679585846063313</v>
      </c>
      <c r="H211" s="774">
        <v>4.8042498394406561</v>
      </c>
      <c r="I211" s="774">
        <v>2.6721683224553363</v>
      </c>
      <c r="J211" s="774">
        <v>3.2402862102465386</v>
      </c>
    </row>
    <row r="212" spans="1:11" ht="14.25" customHeight="1" x14ac:dyDescent="0.2">
      <c r="A212" s="935" t="s">
        <v>757</v>
      </c>
      <c r="B212" s="936">
        <v>7.3476277387770196E-4</v>
      </c>
      <c r="C212" s="936">
        <v>5.5867757106019614E-4</v>
      </c>
      <c r="D212" s="936">
        <v>1.3369162853762125E-3</v>
      </c>
      <c r="E212" s="936">
        <v>7.3102344116116036E-4</v>
      </c>
      <c r="F212" s="936">
        <v>7.9976059270014116E-5</v>
      </c>
      <c r="G212" s="936">
        <v>-1.4290242426311768E-5</v>
      </c>
      <c r="H212" s="936">
        <v>6.1607302907716859E-4</v>
      </c>
      <c r="I212" s="936">
        <v>5.2681008628964086E-4</v>
      </c>
      <c r="J212" s="936">
        <v>5.5059523432946899E-4</v>
      </c>
    </row>
    <row r="213" spans="1:11" ht="14.25" customHeight="1" x14ac:dyDescent="0.2">
      <c r="A213" s="970" t="s">
        <v>806</v>
      </c>
      <c r="B213" s="971">
        <v>954.01354810552459</v>
      </c>
      <c r="C213" s="971">
        <v>1049.1041160938901</v>
      </c>
      <c r="D213" s="971">
        <v>1195.1057996931054</v>
      </c>
      <c r="E213" s="971">
        <v>1332.10810262724</v>
      </c>
      <c r="F213" s="971">
        <v>1438.1272106576216</v>
      </c>
      <c r="G213" s="971">
        <v>1651.4366596513837</v>
      </c>
      <c r="H213" s="972">
        <v>1018.1090829198492</v>
      </c>
      <c r="I213" s="972">
        <v>1415.8750842755614</v>
      </c>
      <c r="J213" s="972">
        <v>1309.8857125160407</v>
      </c>
    </row>
    <row r="214" spans="1:11" ht="14.25" customHeight="1" x14ac:dyDescent="0.2">
      <c r="A214" s="968" t="s">
        <v>163</v>
      </c>
      <c r="B214" s="969">
        <v>17.212712941666076</v>
      </c>
      <c r="C214" s="969">
        <v>19.41394112012609</v>
      </c>
      <c r="D214" s="969">
        <v>20.001569129916408</v>
      </c>
      <c r="E214" s="969">
        <v>25.819915122981385</v>
      </c>
      <c r="F214" s="969">
        <v>35.417603717365068</v>
      </c>
      <c r="G214" s="969">
        <v>37.665158164275496</v>
      </c>
      <c r="H214" s="382">
        <v>18.696444717924042</v>
      </c>
      <c r="I214" s="382">
        <v>29.761560680993334</v>
      </c>
      <c r="J214" s="382">
        <v>26.813131993335926</v>
      </c>
    </row>
    <row r="215" spans="1:11" ht="15" customHeight="1" x14ac:dyDescent="0.2">
      <c r="A215" s="794" t="s">
        <v>990</v>
      </c>
      <c r="B215" s="3"/>
      <c r="C215" s="3"/>
      <c r="D215" s="245"/>
      <c r="E215" s="3"/>
      <c r="F215" s="3"/>
      <c r="G215" s="245"/>
      <c r="H215" s="3"/>
      <c r="I215" s="3"/>
      <c r="J215" s="911"/>
      <c r="K215" s="14"/>
    </row>
    <row r="216" spans="1:11" ht="15" customHeight="1" x14ac:dyDescent="0.2">
      <c r="A216" s="794" t="s">
        <v>316</v>
      </c>
      <c r="B216" s="997"/>
      <c r="C216" s="997"/>
      <c r="D216" s="997"/>
      <c r="E216" s="997"/>
      <c r="F216" s="997"/>
      <c r="G216" s="997"/>
      <c r="H216" s="997"/>
      <c r="I216" s="997"/>
      <c r="J216" s="997"/>
    </row>
    <row r="217" spans="1:11" x14ac:dyDescent="0.2">
      <c r="A217" s="286" t="s">
        <v>989</v>
      </c>
      <c r="B217" s="3"/>
      <c r="C217" s="3"/>
      <c r="D217" s="245"/>
      <c r="E217" s="3"/>
      <c r="F217" s="3"/>
      <c r="G217" s="245"/>
      <c r="H217" s="3"/>
      <c r="I217" s="3"/>
      <c r="J217" s="3"/>
    </row>
    <row r="218" spans="1:11" ht="36.75" customHeight="1" x14ac:dyDescent="0.2">
      <c r="A218" s="1021" t="s">
        <v>538</v>
      </c>
      <c r="B218" s="1022"/>
      <c r="C218" s="1022"/>
      <c r="D218" s="1022"/>
      <c r="E218" s="1022"/>
      <c r="F218" s="1022"/>
      <c r="G218" s="1022"/>
      <c r="H218" s="1022"/>
      <c r="I218" s="1022"/>
      <c r="J218" s="1023"/>
    </row>
  </sheetData>
  <mergeCells count="1">
    <mergeCell ref="A218:J218"/>
  </mergeCells>
  <pageMargins left="0.70866141732283472" right="0.70866141732283472" top="0.31496062992125984" bottom="0.39370078740157483" header="0.31496062992125984" footer="0.19685039370078741"/>
  <pageSetup paperSize="9" scale="52" firstPageNumber="99" fitToHeight="0" orientation="landscape" useFirstPageNumber="1" r:id="rId1"/>
  <headerFooter>
    <oddHeader>&amp;RLes finances des communes en 2023</oddHeader>
    <oddFooter>&amp;LDirection Générale des Collectivités / DESL&amp;C&amp;P&amp;RMise en ligne : janvier 2025</oddFooter>
  </headerFooter>
  <rowBreaks count="1" manualBreakCount="1">
    <brk id="144"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18"/>
  <sheetViews>
    <sheetView zoomScaleNormal="100" workbookViewId="0">
      <selection activeCell="A11" sqref="A11"/>
    </sheetView>
  </sheetViews>
  <sheetFormatPr baseColWidth="10" defaultRowHeight="12.75" x14ac:dyDescent="0.2"/>
  <cols>
    <col min="1" max="1" width="78.5703125" customWidth="1"/>
    <col min="2" max="10" width="17.28515625" customWidth="1"/>
    <col min="12" max="12" width="12" bestFit="1" customWidth="1"/>
  </cols>
  <sheetData>
    <row r="1" spans="1:11" ht="18" x14ac:dyDescent="0.25">
      <c r="A1" s="10" t="s">
        <v>991</v>
      </c>
    </row>
    <row r="2" spans="1:11" ht="18" x14ac:dyDescent="0.25">
      <c r="A2" s="10"/>
    </row>
    <row r="3" spans="1:11" ht="16.5" x14ac:dyDescent="0.25">
      <c r="A3" s="108" t="s">
        <v>762</v>
      </c>
    </row>
    <row r="4" spans="1:11" ht="13.5" thickBot="1" x14ac:dyDescent="0.25">
      <c r="A4" s="231"/>
      <c r="J4" s="652" t="s">
        <v>522</v>
      </c>
    </row>
    <row r="5" spans="1:11" x14ac:dyDescent="0.2">
      <c r="A5" s="230" t="s">
        <v>761</v>
      </c>
      <c r="B5" s="760" t="s">
        <v>38</v>
      </c>
      <c r="C5" s="760" t="s">
        <v>39</v>
      </c>
      <c r="D5" s="760" t="s">
        <v>125</v>
      </c>
      <c r="E5" s="760" t="s">
        <v>126</v>
      </c>
      <c r="F5" s="760" t="s">
        <v>127</v>
      </c>
      <c r="G5" s="761">
        <v>100000</v>
      </c>
      <c r="H5" s="762" t="s">
        <v>229</v>
      </c>
      <c r="I5" s="762" t="s">
        <v>228</v>
      </c>
      <c r="J5" s="762" t="s">
        <v>220</v>
      </c>
    </row>
    <row r="6" spans="1:11" x14ac:dyDescent="0.2">
      <c r="A6" s="229"/>
      <c r="B6" s="763" t="s">
        <v>40</v>
      </c>
      <c r="C6" s="763" t="s">
        <v>40</v>
      </c>
      <c r="D6" s="763" t="s">
        <v>40</v>
      </c>
      <c r="E6" s="763" t="s">
        <v>40</v>
      </c>
      <c r="F6" s="763" t="s">
        <v>40</v>
      </c>
      <c r="G6" s="763" t="s">
        <v>43</v>
      </c>
      <c r="H6" s="764" t="s">
        <v>523</v>
      </c>
      <c r="I6" s="764" t="s">
        <v>138</v>
      </c>
      <c r="J6" s="764" t="s">
        <v>142</v>
      </c>
    </row>
    <row r="7" spans="1:11" ht="13.5" thickBot="1" x14ac:dyDescent="0.25">
      <c r="A7" s="232"/>
      <c r="B7" s="765" t="s">
        <v>46</v>
      </c>
      <c r="C7" s="765" t="s">
        <v>42</v>
      </c>
      <c r="D7" s="765" t="s">
        <v>128</v>
      </c>
      <c r="E7" s="765" t="s">
        <v>129</v>
      </c>
      <c r="F7" s="765" t="s">
        <v>130</v>
      </c>
      <c r="G7" s="765" t="s">
        <v>131</v>
      </c>
      <c r="H7" s="766" t="s">
        <v>138</v>
      </c>
      <c r="I7" s="766" t="s">
        <v>131</v>
      </c>
      <c r="J7" s="766" t="s">
        <v>612</v>
      </c>
    </row>
    <row r="9" spans="1:11" s="8" customFormat="1" ht="14.25" customHeight="1" x14ac:dyDescent="0.2">
      <c r="A9" s="767" t="s">
        <v>711</v>
      </c>
      <c r="B9" s="768">
        <v>452.58656916000001</v>
      </c>
      <c r="C9" s="768">
        <v>742.28660628900002</v>
      </c>
      <c r="D9" s="768">
        <v>533.38301944900002</v>
      </c>
      <c r="E9" s="768">
        <v>786.14210514900003</v>
      </c>
      <c r="F9" s="768">
        <v>499.91663792999998</v>
      </c>
      <c r="G9" s="768">
        <v>688.16316742900005</v>
      </c>
      <c r="H9" s="769">
        <f>SUM(B9:C9)</f>
        <v>1194.873175449</v>
      </c>
      <c r="I9" s="769">
        <f>SUM(D9:G9)</f>
        <v>2507.604929957</v>
      </c>
      <c r="J9" s="769">
        <f>SUM(H9:I9)</f>
        <v>3702.4781054059999</v>
      </c>
      <c r="K9" s="813"/>
    </row>
    <row r="10" spans="1:11" ht="14.25" customHeight="1" x14ac:dyDescent="0.2">
      <c r="A10" s="770" t="s">
        <v>712</v>
      </c>
      <c r="B10" s="771">
        <v>114.577986219</v>
      </c>
      <c r="C10" s="771">
        <v>100.31363859</v>
      </c>
      <c r="D10" s="771">
        <v>79.627968920000001</v>
      </c>
      <c r="E10" s="771">
        <v>121.935495839</v>
      </c>
      <c r="F10" s="771">
        <v>92.155608639999997</v>
      </c>
      <c r="G10" s="771">
        <v>135.02643212999999</v>
      </c>
      <c r="H10" s="316">
        <f t="shared" ref="H10:H69" si="0">SUM(B10:C10)</f>
        <v>214.89162480900001</v>
      </c>
      <c r="I10" s="316">
        <f t="shared" ref="I10:I69" si="1">SUM(D10:G10)</f>
        <v>428.74550552899996</v>
      </c>
      <c r="J10" s="316">
        <f t="shared" ref="J10:J69" si="2">SUM(H10:I10)</f>
        <v>643.63713033799991</v>
      </c>
    </row>
    <row r="11" spans="1:11" ht="14.25" customHeight="1" x14ac:dyDescent="0.2">
      <c r="A11" s="772" t="s">
        <v>524</v>
      </c>
      <c r="B11" s="773">
        <v>337.11307161000002</v>
      </c>
      <c r="C11" s="773">
        <v>640.63002233899999</v>
      </c>
      <c r="D11" s="773">
        <v>453.14774196899998</v>
      </c>
      <c r="E11" s="773">
        <v>662.29780498899993</v>
      </c>
      <c r="F11" s="773">
        <v>406.55595513999998</v>
      </c>
      <c r="G11" s="773">
        <v>488.46014464000001</v>
      </c>
      <c r="H11" s="774">
        <f t="shared" si="0"/>
        <v>977.74309394900001</v>
      </c>
      <c r="I11" s="774">
        <f t="shared" si="1"/>
        <v>2010.4616467379997</v>
      </c>
      <c r="J11" s="774">
        <f t="shared" si="2"/>
        <v>2988.2047406869997</v>
      </c>
    </row>
    <row r="12" spans="1:11" ht="14.25" customHeight="1" x14ac:dyDescent="0.2">
      <c r="A12" s="770" t="s">
        <v>713</v>
      </c>
      <c r="B12" s="771">
        <v>0.79196916000000006</v>
      </c>
      <c r="C12" s="771">
        <v>1.0827959599999999</v>
      </c>
      <c r="D12" s="771">
        <v>0.55927899000000003</v>
      </c>
      <c r="E12" s="771">
        <v>1.8545676299999998</v>
      </c>
      <c r="F12" s="771">
        <v>1.1818750290000002</v>
      </c>
      <c r="G12" s="771">
        <v>63.222664649999999</v>
      </c>
      <c r="H12" s="316">
        <f t="shared" si="0"/>
        <v>1.87476512</v>
      </c>
      <c r="I12" s="316">
        <f t="shared" si="1"/>
        <v>66.818386298999997</v>
      </c>
      <c r="J12" s="316">
        <f t="shared" si="2"/>
        <v>68.693151419000003</v>
      </c>
    </row>
    <row r="13" spans="1:11" s="8" customFormat="1" ht="14.25" customHeight="1" x14ac:dyDescent="0.2">
      <c r="A13" s="772" t="s">
        <v>714</v>
      </c>
      <c r="B13" s="773">
        <v>0.10354217</v>
      </c>
      <c r="C13" s="773">
        <v>0.26014939999999998</v>
      </c>
      <c r="D13" s="773">
        <v>4.8029570000000001E-2</v>
      </c>
      <c r="E13" s="773">
        <v>5.4236690000000004E-2</v>
      </c>
      <c r="F13" s="773">
        <v>2.319912E-2</v>
      </c>
      <c r="G13" s="773">
        <v>1.45392601</v>
      </c>
      <c r="H13" s="774">
        <f t="shared" si="0"/>
        <v>0.36369156999999996</v>
      </c>
      <c r="I13" s="774">
        <f t="shared" si="1"/>
        <v>1.5793913900000001</v>
      </c>
      <c r="J13" s="774">
        <f t="shared" si="2"/>
        <v>1.9430829599999999</v>
      </c>
    </row>
    <row r="14" spans="1:11" s="68" customFormat="1" ht="14.25" customHeight="1" x14ac:dyDescent="0.2">
      <c r="A14" s="779" t="s">
        <v>525</v>
      </c>
      <c r="B14" s="780">
        <v>24.006304879999998</v>
      </c>
      <c r="C14" s="780">
        <v>54.608566340000003</v>
      </c>
      <c r="D14" s="780">
        <v>49.967387909999999</v>
      </c>
      <c r="E14" s="780">
        <v>79.940018799000001</v>
      </c>
      <c r="F14" s="780">
        <v>56.254146110000001</v>
      </c>
      <c r="G14" s="780">
        <v>144.67059674000001</v>
      </c>
      <c r="H14" s="781">
        <f t="shared" si="0"/>
        <v>78.614871219999998</v>
      </c>
      <c r="I14" s="781">
        <f t="shared" si="1"/>
        <v>330.83214955899996</v>
      </c>
      <c r="J14" s="781">
        <f t="shared" si="2"/>
        <v>409.44702077899996</v>
      </c>
    </row>
    <row r="15" spans="1:11" ht="14.25" customHeight="1" x14ac:dyDescent="0.2">
      <c r="A15" s="772" t="s">
        <v>715</v>
      </c>
      <c r="B15" s="773">
        <v>3.7227502299999999</v>
      </c>
      <c r="C15" s="773">
        <v>8.2917057100000005</v>
      </c>
      <c r="D15" s="773">
        <v>6.6112995400000001</v>
      </c>
      <c r="E15" s="773">
        <v>11.722789549</v>
      </c>
      <c r="F15" s="773">
        <v>5.7903426390000003</v>
      </c>
      <c r="G15" s="773">
        <v>13.698783519999999</v>
      </c>
      <c r="H15" s="774">
        <f t="shared" si="0"/>
        <v>12.014455940000001</v>
      </c>
      <c r="I15" s="774">
        <f t="shared" si="1"/>
        <v>37.823215247999997</v>
      </c>
      <c r="J15" s="774">
        <f t="shared" si="2"/>
        <v>49.837671188000002</v>
      </c>
    </row>
    <row r="16" spans="1:11" ht="14.25" customHeight="1" x14ac:dyDescent="0.2">
      <c r="A16" s="770" t="s">
        <v>716</v>
      </c>
      <c r="B16" s="771">
        <v>12.61065022</v>
      </c>
      <c r="C16" s="771">
        <v>32.753067789999996</v>
      </c>
      <c r="D16" s="771">
        <v>34.469793960000004</v>
      </c>
      <c r="E16" s="771">
        <v>53.346461670000004</v>
      </c>
      <c r="F16" s="771">
        <v>37.686321540000002</v>
      </c>
      <c r="G16" s="771">
        <v>78.609214049999991</v>
      </c>
      <c r="H16" s="316">
        <f t="shared" si="0"/>
        <v>45.363718009999999</v>
      </c>
      <c r="I16" s="316">
        <f t="shared" si="1"/>
        <v>204.11179121999999</v>
      </c>
      <c r="J16" s="316">
        <f t="shared" si="2"/>
        <v>249.47550923</v>
      </c>
    </row>
    <row r="17" spans="1:12" ht="14.25" customHeight="1" x14ac:dyDescent="0.2">
      <c r="A17" s="778" t="s">
        <v>717</v>
      </c>
      <c r="B17" s="773">
        <v>4.6471918099999998</v>
      </c>
      <c r="C17" s="773">
        <v>6.3542835000000002</v>
      </c>
      <c r="D17" s="773">
        <v>3.6015185499999998</v>
      </c>
      <c r="E17" s="773">
        <v>6.88779684</v>
      </c>
      <c r="F17" s="773">
        <v>5.14192772</v>
      </c>
      <c r="G17" s="773">
        <v>28.055637960000002</v>
      </c>
      <c r="H17" s="774">
        <f t="shared" si="0"/>
        <v>11.00147531</v>
      </c>
      <c r="I17" s="774">
        <f t="shared" si="1"/>
        <v>43.686881069999998</v>
      </c>
      <c r="J17" s="774">
        <f t="shared" si="2"/>
        <v>54.688356380000002</v>
      </c>
    </row>
    <row r="18" spans="1:12" s="8" customFormat="1" ht="14.25" customHeight="1" x14ac:dyDescent="0.2">
      <c r="A18" s="770" t="s">
        <v>526</v>
      </c>
      <c r="B18" s="771">
        <v>1.456196579</v>
      </c>
      <c r="C18" s="771">
        <v>1.7514432900000001</v>
      </c>
      <c r="D18" s="771">
        <v>1.45089121</v>
      </c>
      <c r="E18" s="771">
        <v>1.86033516</v>
      </c>
      <c r="F18" s="771">
        <v>3.42711576</v>
      </c>
      <c r="G18" s="771">
        <v>7.8811959699999994</v>
      </c>
      <c r="H18" s="316">
        <f t="shared" si="0"/>
        <v>3.2076398690000003</v>
      </c>
      <c r="I18" s="316">
        <f t="shared" si="1"/>
        <v>14.6195381</v>
      </c>
      <c r="J18" s="316">
        <f t="shared" si="2"/>
        <v>17.827177969000001</v>
      </c>
    </row>
    <row r="19" spans="1:12" s="8" customFormat="1" ht="14.25" customHeight="1" x14ac:dyDescent="0.2">
      <c r="A19" s="772" t="s">
        <v>718</v>
      </c>
      <c r="B19" s="773">
        <v>1.5695160400000001</v>
      </c>
      <c r="C19" s="773">
        <v>5.4580660489999993</v>
      </c>
      <c r="D19" s="773">
        <v>3.8338846490000003</v>
      </c>
      <c r="E19" s="773">
        <v>6.1226355799999999</v>
      </c>
      <c r="F19" s="773">
        <v>4.2084384500000001</v>
      </c>
      <c r="G19" s="773">
        <v>16.42576524</v>
      </c>
      <c r="H19" s="774">
        <f t="shared" si="0"/>
        <v>7.0275820889999991</v>
      </c>
      <c r="I19" s="774">
        <f t="shared" si="1"/>
        <v>30.590723919000002</v>
      </c>
      <c r="J19" s="774">
        <f t="shared" si="2"/>
        <v>37.618306008000005</v>
      </c>
    </row>
    <row r="20" spans="1:12" s="68" customFormat="1" ht="14.25" customHeight="1" x14ac:dyDescent="0.2">
      <c r="A20" s="779" t="s">
        <v>527</v>
      </c>
      <c r="B20" s="780">
        <v>199.38779512900001</v>
      </c>
      <c r="C20" s="780">
        <v>449.98774837000002</v>
      </c>
      <c r="D20" s="780">
        <v>449.34077721</v>
      </c>
      <c r="E20" s="780">
        <v>725.02729047899993</v>
      </c>
      <c r="F20" s="780">
        <v>434.20763145000001</v>
      </c>
      <c r="G20" s="780">
        <v>661.65539059899993</v>
      </c>
      <c r="H20" s="781">
        <f t="shared" si="0"/>
        <v>649.37554349900006</v>
      </c>
      <c r="I20" s="781">
        <f t="shared" si="1"/>
        <v>2270.2310897379998</v>
      </c>
      <c r="J20" s="781">
        <f t="shared" si="2"/>
        <v>2919.6066332370001</v>
      </c>
    </row>
    <row r="21" spans="1:12" ht="14.25" customHeight="1" x14ac:dyDescent="0.2">
      <c r="A21" s="778" t="s">
        <v>719</v>
      </c>
      <c r="B21" s="773">
        <v>35.925441630000002</v>
      </c>
      <c r="C21" s="773">
        <v>50.597503039999999</v>
      </c>
      <c r="D21" s="773">
        <v>57.795872060000001</v>
      </c>
      <c r="E21" s="773">
        <v>53.027765639000002</v>
      </c>
      <c r="F21" s="773">
        <v>28.860168760000001</v>
      </c>
      <c r="G21" s="773">
        <v>37.568437400000001</v>
      </c>
      <c r="H21" s="774">
        <f t="shared" si="0"/>
        <v>86.522944670000001</v>
      </c>
      <c r="I21" s="774">
        <f t="shared" si="1"/>
        <v>177.252243859</v>
      </c>
      <c r="J21" s="774">
        <f t="shared" si="2"/>
        <v>263.77518852899999</v>
      </c>
    </row>
    <row r="22" spans="1:12" ht="14.25" customHeight="1" x14ac:dyDescent="0.2">
      <c r="A22" s="770" t="s">
        <v>528</v>
      </c>
      <c r="B22" s="771">
        <v>132.33157412</v>
      </c>
      <c r="C22" s="771">
        <v>328.91965957899998</v>
      </c>
      <c r="D22" s="771">
        <v>357.89459843899999</v>
      </c>
      <c r="E22" s="771">
        <v>608.76716019900005</v>
      </c>
      <c r="F22" s="771">
        <v>384.69301781999997</v>
      </c>
      <c r="G22" s="771">
        <v>562.04619892900007</v>
      </c>
      <c r="H22" s="316">
        <f t="shared" si="0"/>
        <v>461.25123369899995</v>
      </c>
      <c r="I22" s="316">
        <f t="shared" si="1"/>
        <v>1913.400975387</v>
      </c>
      <c r="J22" s="316">
        <f t="shared" si="2"/>
        <v>2374.6522090859999</v>
      </c>
    </row>
    <row r="23" spans="1:12" ht="14.25" customHeight="1" x14ac:dyDescent="0.2">
      <c r="A23" s="772" t="s">
        <v>529</v>
      </c>
      <c r="B23" s="773">
        <v>1.2206980300000001</v>
      </c>
      <c r="C23" s="773">
        <v>1.8265266200000001</v>
      </c>
      <c r="D23" s="773">
        <v>0.80304664000000003</v>
      </c>
      <c r="E23" s="773">
        <v>0.4384441</v>
      </c>
      <c r="F23" s="773">
        <v>1.3793469999999999E-2</v>
      </c>
      <c r="G23" s="773">
        <v>18.599820829999999</v>
      </c>
      <c r="H23" s="774">
        <f t="shared" si="0"/>
        <v>3.0472246500000004</v>
      </c>
      <c r="I23" s="774">
        <f t="shared" si="1"/>
        <v>19.855105039999998</v>
      </c>
      <c r="J23" s="774">
        <f t="shared" si="2"/>
        <v>22.902329689999998</v>
      </c>
      <c r="L23" s="943"/>
    </row>
    <row r="24" spans="1:12" ht="14.25" customHeight="1" x14ac:dyDescent="0.2">
      <c r="A24" s="770" t="s">
        <v>720</v>
      </c>
      <c r="B24" s="771">
        <v>1.5432735099999999</v>
      </c>
      <c r="C24" s="771">
        <v>3.42682917</v>
      </c>
      <c r="D24" s="771">
        <v>0.62672754000000008</v>
      </c>
      <c r="E24" s="771">
        <v>4.5909897199999996</v>
      </c>
      <c r="F24" s="771">
        <v>1.57258074</v>
      </c>
      <c r="G24" s="771">
        <v>9.1782572899999995</v>
      </c>
      <c r="H24" s="316">
        <f t="shared" si="0"/>
        <v>4.9701026800000001</v>
      </c>
      <c r="I24" s="316">
        <f t="shared" si="1"/>
        <v>15.968555289999999</v>
      </c>
      <c r="J24" s="316">
        <f t="shared" si="2"/>
        <v>20.938657970000001</v>
      </c>
    </row>
    <row r="25" spans="1:12" s="8" customFormat="1" ht="14.25" customHeight="1" x14ac:dyDescent="0.2">
      <c r="A25" s="772" t="s">
        <v>721</v>
      </c>
      <c r="B25" s="773">
        <v>25.445485449</v>
      </c>
      <c r="C25" s="773">
        <v>60.279901789999997</v>
      </c>
      <c r="D25" s="773">
        <v>30.734678949999999</v>
      </c>
      <c r="E25" s="773">
        <v>53.430849619999996</v>
      </c>
      <c r="F25" s="773">
        <v>17.97059939</v>
      </c>
      <c r="G25" s="773">
        <v>31.089330228999998</v>
      </c>
      <c r="H25" s="774">
        <f t="shared" si="0"/>
        <v>85.725387239</v>
      </c>
      <c r="I25" s="774">
        <f t="shared" si="1"/>
        <v>133.22545818899999</v>
      </c>
      <c r="J25" s="774">
        <f t="shared" si="2"/>
        <v>218.95084542799998</v>
      </c>
    </row>
    <row r="26" spans="1:12" s="8" customFormat="1" ht="14.25" customHeight="1" x14ac:dyDescent="0.2">
      <c r="A26" s="782" t="s">
        <v>530</v>
      </c>
      <c r="B26" s="783">
        <v>2.9213223900000003</v>
      </c>
      <c r="C26" s="783">
        <v>4.9373281699999998</v>
      </c>
      <c r="D26" s="783">
        <v>1.4858535789999998</v>
      </c>
      <c r="E26" s="783">
        <v>4.7720812000000006</v>
      </c>
      <c r="F26" s="783">
        <v>1.09747127</v>
      </c>
      <c r="G26" s="783">
        <v>3.17334592</v>
      </c>
      <c r="H26" s="385">
        <f t="shared" si="0"/>
        <v>7.8586505600000001</v>
      </c>
      <c r="I26" s="385">
        <f t="shared" si="1"/>
        <v>10.528751969</v>
      </c>
      <c r="J26" s="385">
        <f t="shared" si="2"/>
        <v>18.387402528999999</v>
      </c>
    </row>
    <row r="27" spans="1:12" s="68" customFormat="1" ht="14.25" customHeight="1" x14ac:dyDescent="0.2">
      <c r="A27" s="775" t="s">
        <v>722</v>
      </c>
      <c r="B27" s="776">
        <v>292.9827459</v>
      </c>
      <c r="C27" s="776">
        <v>671.61303520900003</v>
      </c>
      <c r="D27" s="776">
        <v>685.23504854999999</v>
      </c>
      <c r="E27" s="776">
        <v>835.17953281899997</v>
      </c>
      <c r="F27" s="776">
        <v>608.958005469</v>
      </c>
      <c r="G27" s="776">
        <v>827.04137228000002</v>
      </c>
      <c r="H27" s="777">
        <f t="shared" si="0"/>
        <v>964.59578110899997</v>
      </c>
      <c r="I27" s="777">
        <f t="shared" si="1"/>
        <v>2956.4139591179996</v>
      </c>
      <c r="J27" s="777">
        <f t="shared" si="2"/>
        <v>3921.0097402269994</v>
      </c>
    </row>
    <row r="28" spans="1:12" ht="14.25" customHeight="1" x14ac:dyDescent="0.2">
      <c r="A28" s="782" t="s">
        <v>723</v>
      </c>
      <c r="B28" s="783">
        <v>24.723193600000002</v>
      </c>
      <c r="C28" s="783">
        <v>30.031161019000002</v>
      </c>
      <c r="D28" s="783">
        <v>29.344677929000003</v>
      </c>
      <c r="E28" s="783">
        <v>21.602500379000002</v>
      </c>
      <c r="F28" s="783">
        <v>19.758697519999998</v>
      </c>
      <c r="G28" s="783">
        <v>43.187316439999996</v>
      </c>
      <c r="H28" s="385">
        <f t="shared" si="0"/>
        <v>54.754354619000004</v>
      </c>
      <c r="I28" s="385">
        <f t="shared" si="1"/>
        <v>113.89319226800001</v>
      </c>
      <c r="J28" s="385">
        <f t="shared" si="2"/>
        <v>168.647546887</v>
      </c>
    </row>
    <row r="29" spans="1:12" s="8" customFormat="1" ht="14.25" customHeight="1" x14ac:dyDescent="0.2">
      <c r="A29" s="772" t="s">
        <v>531</v>
      </c>
      <c r="B29" s="773">
        <v>80.408909099999988</v>
      </c>
      <c r="C29" s="773">
        <v>204.72653546999999</v>
      </c>
      <c r="D29" s="773">
        <v>216.880284789</v>
      </c>
      <c r="E29" s="773">
        <v>264.21095746899999</v>
      </c>
      <c r="F29" s="773">
        <v>163.90441368999998</v>
      </c>
      <c r="G29" s="773">
        <v>313.02999450999999</v>
      </c>
      <c r="H29" s="774">
        <f t="shared" si="0"/>
        <v>285.13544457</v>
      </c>
      <c r="I29" s="774">
        <f t="shared" si="1"/>
        <v>958.02565045799997</v>
      </c>
      <c r="J29" s="774">
        <f t="shared" si="2"/>
        <v>1243.1610950280001</v>
      </c>
    </row>
    <row r="30" spans="1:12" s="8" customFormat="1" ht="14.25" customHeight="1" x14ac:dyDescent="0.2">
      <c r="A30" s="770" t="s">
        <v>724</v>
      </c>
      <c r="B30" s="771">
        <v>26.004877660000002</v>
      </c>
      <c r="C30" s="771">
        <v>91.770397539000001</v>
      </c>
      <c r="D30" s="771">
        <v>110.29021655</v>
      </c>
      <c r="E30" s="771">
        <v>133.41188423</v>
      </c>
      <c r="F30" s="771">
        <v>77.589067589999999</v>
      </c>
      <c r="G30" s="771">
        <v>111.84051454899999</v>
      </c>
      <c r="H30" s="316">
        <f t="shared" si="0"/>
        <v>117.77527519900001</v>
      </c>
      <c r="I30" s="316">
        <f t="shared" si="1"/>
        <v>433.13168291899996</v>
      </c>
      <c r="J30" s="316">
        <f t="shared" si="2"/>
        <v>550.90695811799992</v>
      </c>
    </row>
    <row r="31" spans="1:12" s="68" customFormat="1" ht="14.25" customHeight="1" x14ac:dyDescent="0.2">
      <c r="A31" s="772" t="s">
        <v>823</v>
      </c>
      <c r="B31" s="773">
        <v>54.404031439000001</v>
      </c>
      <c r="C31" s="773">
        <v>112.95613793000001</v>
      </c>
      <c r="D31" s="773">
        <v>106.59006823999999</v>
      </c>
      <c r="E31" s="773">
        <v>130.79907323999998</v>
      </c>
      <c r="F31" s="773">
        <v>86.315346099999999</v>
      </c>
      <c r="G31" s="773">
        <v>201.18947996</v>
      </c>
      <c r="H31" s="774">
        <f t="shared" si="0"/>
        <v>167.360169369</v>
      </c>
      <c r="I31" s="774">
        <f t="shared" si="1"/>
        <v>524.89396753999995</v>
      </c>
      <c r="J31" s="774">
        <f t="shared" si="2"/>
        <v>692.25413690899995</v>
      </c>
    </row>
    <row r="32" spans="1:12" s="68" customFormat="1" ht="14.25" customHeight="1" x14ac:dyDescent="0.2">
      <c r="A32" s="770" t="s">
        <v>532</v>
      </c>
      <c r="B32" s="771">
        <v>162.388015099</v>
      </c>
      <c r="C32" s="771">
        <v>389.59970511</v>
      </c>
      <c r="D32" s="771">
        <v>406.173132039</v>
      </c>
      <c r="E32" s="771">
        <v>494.76876727999996</v>
      </c>
      <c r="F32" s="771">
        <v>389.81539613000001</v>
      </c>
      <c r="G32" s="771">
        <v>427.69961618000002</v>
      </c>
      <c r="H32" s="316">
        <f t="shared" si="0"/>
        <v>551.98772020900003</v>
      </c>
      <c r="I32" s="316">
        <f t="shared" si="1"/>
        <v>1718.4569116289999</v>
      </c>
      <c r="J32" s="316">
        <f t="shared" si="2"/>
        <v>2270.4446318380001</v>
      </c>
    </row>
    <row r="33" spans="1:10" s="8" customFormat="1" ht="14.25" customHeight="1" x14ac:dyDescent="0.2">
      <c r="A33" s="772" t="s">
        <v>533</v>
      </c>
      <c r="B33" s="773">
        <v>25.4626281</v>
      </c>
      <c r="C33" s="773">
        <v>47.255633609</v>
      </c>
      <c r="D33" s="773">
        <v>32.836953788999999</v>
      </c>
      <c r="E33" s="773">
        <v>54.597307689000004</v>
      </c>
      <c r="F33" s="773">
        <v>35.479498130000003</v>
      </c>
      <c r="G33" s="773">
        <v>43.12444515</v>
      </c>
      <c r="H33" s="774">
        <f t="shared" si="0"/>
        <v>72.718261709000004</v>
      </c>
      <c r="I33" s="774">
        <f t="shared" si="1"/>
        <v>166.03820475800001</v>
      </c>
      <c r="J33" s="774">
        <f t="shared" si="2"/>
        <v>238.756466467</v>
      </c>
    </row>
    <row r="34" spans="1:10" ht="14.25" customHeight="1" x14ac:dyDescent="0.2">
      <c r="A34" s="779" t="s">
        <v>726</v>
      </c>
      <c r="B34" s="780">
        <v>47.237482598999996</v>
      </c>
      <c r="C34" s="780">
        <v>89.924477198999995</v>
      </c>
      <c r="D34" s="780">
        <v>95.909010420000001</v>
      </c>
      <c r="E34" s="780">
        <v>128.76734796</v>
      </c>
      <c r="F34" s="780">
        <v>88.917715770000001</v>
      </c>
      <c r="G34" s="780">
        <v>148.13387586899998</v>
      </c>
      <c r="H34" s="781">
        <f t="shared" si="0"/>
        <v>137.161959798</v>
      </c>
      <c r="I34" s="781">
        <f t="shared" si="1"/>
        <v>461.72795001899999</v>
      </c>
      <c r="J34" s="781">
        <f t="shared" si="2"/>
        <v>598.88990981699999</v>
      </c>
    </row>
    <row r="35" spans="1:10" s="8" customFormat="1" ht="14.25" customHeight="1" x14ac:dyDescent="0.2">
      <c r="A35" s="772" t="s">
        <v>727</v>
      </c>
      <c r="B35" s="773">
        <v>2.3758132700000001</v>
      </c>
      <c r="C35" s="773">
        <v>2.8621537300000002</v>
      </c>
      <c r="D35" s="773">
        <v>0.66140706999999999</v>
      </c>
      <c r="E35" s="773">
        <v>2.4030648100000001</v>
      </c>
      <c r="F35" s="773">
        <v>0</v>
      </c>
      <c r="G35" s="773">
        <v>1.7994188489999998</v>
      </c>
      <c r="H35" s="774">
        <f t="shared" si="0"/>
        <v>5.2379670000000003</v>
      </c>
      <c r="I35" s="774">
        <f t="shared" si="1"/>
        <v>4.8638907289999995</v>
      </c>
      <c r="J35" s="774">
        <f t="shared" si="2"/>
        <v>10.101857728999999</v>
      </c>
    </row>
    <row r="36" spans="1:10" s="68" customFormat="1" ht="14.25" customHeight="1" x14ac:dyDescent="0.2">
      <c r="A36" s="782" t="s">
        <v>534</v>
      </c>
      <c r="B36" s="783">
        <v>11.289148340000001</v>
      </c>
      <c r="C36" s="783">
        <v>20.698920260000001</v>
      </c>
      <c r="D36" s="783">
        <v>16.765933520000001</v>
      </c>
      <c r="E36" s="783">
        <v>19.532545708999997</v>
      </c>
      <c r="F36" s="783">
        <v>9.1520727690000001</v>
      </c>
      <c r="G36" s="783">
        <v>12.939483668999999</v>
      </c>
      <c r="H36" s="385">
        <f t="shared" si="0"/>
        <v>31.988068600000002</v>
      </c>
      <c r="I36" s="385">
        <f t="shared" si="1"/>
        <v>58.390035666999992</v>
      </c>
      <c r="J36" s="385">
        <f t="shared" si="2"/>
        <v>90.378104266999998</v>
      </c>
    </row>
    <row r="37" spans="1:10" ht="14.25" customHeight="1" x14ac:dyDescent="0.2">
      <c r="A37" s="784" t="s">
        <v>728</v>
      </c>
      <c r="B37" s="773">
        <v>33.572520990000001</v>
      </c>
      <c r="C37" s="773">
        <v>66.363403210000001</v>
      </c>
      <c r="D37" s="773">
        <v>78.481669830000001</v>
      </c>
      <c r="E37" s="773">
        <v>106.83173744</v>
      </c>
      <c r="F37" s="773">
        <v>79.765642999999997</v>
      </c>
      <c r="G37" s="773">
        <v>133.39497334999999</v>
      </c>
      <c r="H37" s="774">
        <f t="shared" si="0"/>
        <v>99.935924200000002</v>
      </c>
      <c r="I37" s="774">
        <f t="shared" si="1"/>
        <v>398.47402361999997</v>
      </c>
      <c r="J37" s="774">
        <f t="shared" si="2"/>
        <v>498.40994781999996</v>
      </c>
    </row>
    <row r="38" spans="1:10" ht="14.25" customHeight="1" x14ac:dyDescent="0.2">
      <c r="A38" s="782" t="s">
        <v>729</v>
      </c>
      <c r="B38" s="771">
        <v>3.4356118489999998</v>
      </c>
      <c r="C38" s="771">
        <v>13.411590328999999</v>
      </c>
      <c r="D38" s="771">
        <v>11.199416660000001</v>
      </c>
      <c r="E38" s="771">
        <v>19.574607059999998</v>
      </c>
      <c r="F38" s="771">
        <v>10.436301349999999</v>
      </c>
      <c r="G38" s="771">
        <v>11.749682479000001</v>
      </c>
      <c r="H38" s="316">
        <f t="shared" si="0"/>
        <v>16.847202178</v>
      </c>
      <c r="I38" s="316">
        <f t="shared" si="1"/>
        <v>52.960007548999997</v>
      </c>
      <c r="J38" s="316">
        <f t="shared" si="2"/>
        <v>69.807209727</v>
      </c>
    </row>
    <row r="39" spans="1:10" ht="14.25" customHeight="1" x14ac:dyDescent="0.2">
      <c r="A39" s="784" t="s">
        <v>824</v>
      </c>
      <c r="B39" s="785">
        <v>25.69617946</v>
      </c>
      <c r="C39" s="785">
        <v>38.896352148999995</v>
      </c>
      <c r="D39" s="785">
        <v>47.589320628999999</v>
      </c>
      <c r="E39" s="785">
        <v>67.550394419</v>
      </c>
      <c r="F39" s="785">
        <v>52.241167879000002</v>
      </c>
      <c r="G39" s="785">
        <v>77.054292669999995</v>
      </c>
      <c r="H39" s="786">
        <f t="shared" si="0"/>
        <v>64.592531608999991</v>
      </c>
      <c r="I39" s="786">
        <f t="shared" si="1"/>
        <v>244.43517559700001</v>
      </c>
      <c r="J39" s="786">
        <f t="shared" si="2"/>
        <v>309.027707206</v>
      </c>
    </row>
    <row r="40" spans="1:10" s="8" customFormat="1" ht="14.25" customHeight="1" x14ac:dyDescent="0.2">
      <c r="A40" s="782" t="s">
        <v>825</v>
      </c>
      <c r="B40" s="783">
        <v>2.4432415290000002</v>
      </c>
      <c r="C40" s="783">
        <v>8.3683129889999996</v>
      </c>
      <c r="D40" s="783">
        <v>11.069199619000001</v>
      </c>
      <c r="E40" s="783">
        <v>9.9431915499999999</v>
      </c>
      <c r="F40" s="783">
        <v>6.5077500300000004</v>
      </c>
      <c r="G40" s="783">
        <v>5.6442005599999998</v>
      </c>
      <c r="H40" s="385">
        <f t="shared" si="0"/>
        <v>10.811554517999999</v>
      </c>
      <c r="I40" s="385">
        <f t="shared" si="1"/>
        <v>33.164341759000003</v>
      </c>
      <c r="J40" s="385">
        <f t="shared" si="2"/>
        <v>43.975896277000004</v>
      </c>
    </row>
    <row r="41" spans="1:10" ht="14.25" customHeight="1" x14ac:dyDescent="0.2">
      <c r="A41" s="784" t="s">
        <v>826</v>
      </c>
      <c r="B41" s="785">
        <v>5.728076E-2</v>
      </c>
      <c r="C41" s="785">
        <v>0.24889125000000001</v>
      </c>
      <c r="D41" s="785">
        <v>0.94195134999999997</v>
      </c>
      <c r="E41" s="785">
        <v>1.9348898289999998</v>
      </c>
      <c r="F41" s="785">
        <v>1.70644179</v>
      </c>
      <c r="G41" s="785">
        <v>28.156301089999999</v>
      </c>
      <c r="H41" s="786">
        <f t="shared" si="0"/>
        <v>0.30617200999999999</v>
      </c>
      <c r="I41" s="786">
        <f t="shared" si="1"/>
        <v>32.739584059000002</v>
      </c>
      <c r="J41" s="786">
        <f t="shared" si="2"/>
        <v>33.045756068999999</v>
      </c>
    </row>
    <row r="42" spans="1:10" ht="14.25" customHeight="1" x14ac:dyDescent="0.2">
      <c r="A42" s="782" t="s">
        <v>827</v>
      </c>
      <c r="B42" s="783">
        <v>1.940207389</v>
      </c>
      <c r="C42" s="783">
        <v>5.4382564890000005</v>
      </c>
      <c r="D42" s="783">
        <v>7.681781569</v>
      </c>
      <c r="E42" s="783">
        <v>7.8286545790000002</v>
      </c>
      <c r="F42" s="783">
        <v>8.8739819499999992</v>
      </c>
      <c r="G42" s="783">
        <v>10.79049655</v>
      </c>
      <c r="H42" s="385">
        <f t="shared" si="0"/>
        <v>7.3784638780000007</v>
      </c>
      <c r="I42" s="385">
        <f t="shared" si="1"/>
        <v>35.174914647999998</v>
      </c>
      <c r="J42" s="385">
        <f t="shared" si="2"/>
        <v>42.553378525999996</v>
      </c>
    </row>
    <row r="43" spans="1:10" s="8" customFormat="1" ht="14.25" customHeight="1" x14ac:dyDescent="0.2">
      <c r="A43" s="790" t="s">
        <v>734</v>
      </c>
      <c r="B43" s="791">
        <v>196.83989241999998</v>
      </c>
      <c r="C43" s="791">
        <v>416.25409802999997</v>
      </c>
      <c r="D43" s="791">
        <v>393.06437620999998</v>
      </c>
      <c r="E43" s="791">
        <v>608.26496400999997</v>
      </c>
      <c r="F43" s="791">
        <v>440.064633469</v>
      </c>
      <c r="G43" s="791">
        <v>1216.6327020199999</v>
      </c>
      <c r="H43" s="792">
        <f t="shared" si="0"/>
        <v>613.09399044999998</v>
      </c>
      <c r="I43" s="792">
        <f t="shared" si="1"/>
        <v>2658.0266757089998</v>
      </c>
      <c r="J43" s="792">
        <f t="shared" si="2"/>
        <v>3271.1206661589999</v>
      </c>
    </row>
    <row r="44" spans="1:10" s="8" customFormat="1" ht="14.25" customHeight="1" x14ac:dyDescent="0.2">
      <c r="A44" s="782" t="s">
        <v>735</v>
      </c>
      <c r="B44" s="783">
        <v>4.5447368399999997</v>
      </c>
      <c r="C44" s="783">
        <v>15.201490310000001</v>
      </c>
      <c r="D44" s="783">
        <v>2.6240512900000001</v>
      </c>
      <c r="E44" s="783">
        <v>2.4619447599999997</v>
      </c>
      <c r="F44" s="783">
        <v>1.2953416899999999</v>
      </c>
      <c r="G44" s="783">
        <v>4.3210950499999994</v>
      </c>
      <c r="H44" s="385">
        <f t="shared" si="0"/>
        <v>19.746227149999999</v>
      </c>
      <c r="I44" s="385">
        <f t="shared" si="1"/>
        <v>10.70243279</v>
      </c>
      <c r="J44" s="385">
        <f t="shared" si="2"/>
        <v>30.448659939999999</v>
      </c>
    </row>
    <row r="45" spans="1:10" s="68" customFormat="1" ht="14.25" customHeight="1" x14ac:dyDescent="0.2">
      <c r="A45" s="784" t="s">
        <v>736</v>
      </c>
      <c r="B45" s="785">
        <v>159.25188353000001</v>
      </c>
      <c r="C45" s="785">
        <v>349.49313917000001</v>
      </c>
      <c r="D45" s="785">
        <v>353.12298846900001</v>
      </c>
      <c r="E45" s="785">
        <v>546.84379663900006</v>
      </c>
      <c r="F45" s="785">
        <v>400.54291869999997</v>
      </c>
      <c r="G45" s="785">
        <v>920.37763775899998</v>
      </c>
      <c r="H45" s="786">
        <f t="shared" si="0"/>
        <v>508.74502270000005</v>
      </c>
      <c r="I45" s="786">
        <f t="shared" si="1"/>
        <v>2220.887341567</v>
      </c>
      <c r="J45" s="786">
        <f t="shared" si="2"/>
        <v>2729.632364267</v>
      </c>
    </row>
    <row r="46" spans="1:10" s="68" customFormat="1" ht="14.25" customHeight="1" x14ac:dyDescent="0.2">
      <c r="A46" s="782" t="s">
        <v>737</v>
      </c>
      <c r="B46" s="783">
        <v>24.776137138999999</v>
      </c>
      <c r="C46" s="783">
        <v>69.635300980000011</v>
      </c>
      <c r="D46" s="783">
        <v>72.870908899</v>
      </c>
      <c r="E46" s="783">
        <v>135.89317253000002</v>
      </c>
      <c r="F46" s="783">
        <v>93.311804849999987</v>
      </c>
      <c r="G46" s="783">
        <v>175.05692565000001</v>
      </c>
      <c r="H46" s="385">
        <f t="shared" si="0"/>
        <v>94.41143811900001</v>
      </c>
      <c r="I46" s="385">
        <f t="shared" si="1"/>
        <v>477.13281192900001</v>
      </c>
      <c r="J46" s="385">
        <f t="shared" si="2"/>
        <v>571.54425004799998</v>
      </c>
    </row>
    <row r="47" spans="1:10" s="8" customFormat="1" ht="14.25" customHeight="1" x14ac:dyDescent="0.2">
      <c r="A47" s="784" t="s">
        <v>828</v>
      </c>
      <c r="B47" s="785">
        <v>29.824866399999998</v>
      </c>
      <c r="C47" s="785">
        <v>88.964895529000003</v>
      </c>
      <c r="D47" s="785">
        <v>87.155585760000008</v>
      </c>
      <c r="E47" s="785">
        <v>121.32699552</v>
      </c>
      <c r="F47" s="785">
        <v>84.680148860000003</v>
      </c>
      <c r="G47" s="785">
        <v>62.477858810000001</v>
      </c>
      <c r="H47" s="786">
        <f t="shared" si="0"/>
        <v>118.78976192900001</v>
      </c>
      <c r="I47" s="786">
        <f t="shared" si="1"/>
        <v>355.64058894999999</v>
      </c>
      <c r="J47" s="786">
        <f t="shared" si="2"/>
        <v>474.430350879</v>
      </c>
    </row>
    <row r="48" spans="1:10" s="68" customFormat="1" ht="14.25" customHeight="1" x14ac:dyDescent="0.2">
      <c r="A48" s="770" t="s">
        <v>829</v>
      </c>
      <c r="B48" s="771">
        <v>104.65087998999999</v>
      </c>
      <c r="C48" s="771">
        <v>190.89294265999999</v>
      </c>
      <c r="D48" s="771">
        <v>193.09649381</v>
      </c>
      <c r="E48" s="771">
        <v>289.62362858899996</v>
      </c>
      <c r="F48" s="771">
        <v>222.55096499000001</v>
      </c>
      <c r="G48" s="771">
        <v>682.8428533</v>
      </c>
      <c r="H48" s="316">
        <f t="shared" si="0"/>
        <v>295.54382264999998</v>
      </c>
      <c r="I48" s="316">
        <f t="shared" si="1"/>
        <v>1388.1139406889999</v>
      </c>
      <c r="J48" s="316">
        <f t="shared" si="2"/>
        <v>1683.657763339</v>
      </c>
    </row>
    <row r="49" spans="1:10" ht="14.25" customHeight="1" x14ac:dyDescent="0.2">
      <c r="A49" s="772" t="s">
        <v>740</v>
      </c>
      <c r="B49" s="773">
        <v>33.043272049000002</v>
      </c>
      <c r="C49" s="773">
        <v>51.559468549999998</v>
      </c>
      <c r="D49" s="773">
        <v>37.317336450000006</v>
      </c>
      <c r="E49" s="773">
        <v>58.959222609999998</v>
      </c>
      <c r="F49" s="773">
        <v>38.226373079999995</v>
      </c>
      <c r="G49" s="773">
        <v>291.93396920999999</v>
      </c>
      <c r="H49" s="774">
        <f t="shared" si="0"/>
        <v>84.602740599000001</v>
      </c>
      <c r="I49" s="774">
        <f t="shared" si="1"/>
        <v>426.43690134999997</v>
      </c>
      <c r="J49" s="774">
        <f t="shared" si="2"/>
        <v>511.03964194899999</v>
      </c>
    </row>
    <row r="50" spans="1:10" s="8" customFormat="1" ht="14.25" customHeight="1" x14ac:dyDescent="0.2">
      <c r="A50" s="779" t="s">
        <v>741</v>
      </c>
      <c r="B50" s="780">
        <v>74.699646849999993</v>
      </c>
      <c r="C50" s="780">
        <v>116.83441444900001</v>
      </c>
      <c r="D50" s="780">
        <v>52.340367538999999</v>
      </c>
      <c r="E50" s="780">
        <v>66.465446639999996</v>
      </c>
      <c r="F50" s="780">
        <v>38.768047580000001</v>
      </c>
      <c r="G50" s="780">
        <v>109.333876229</v>
      </c>
      <c r="H50" s="781">
        <f t="shared" si="0"/>
        <v>191.534061299</v>
      </c>
      <c r="I50" s="781">
        <f t="shared" si="1"/>
        <v>266.90773798800001</v>
      </c>
      <c r="J50" s="781">
        <f t="shared" si="2"/>
        <v>458.44179928699998</v>
      </c>
    </row>
    <row r="51" spans="1:10" ht="14.25" customHeight="1" x14ac:dyDescent="0.2">
      <c r="A51" s="772" t="s">
        <v>742</v>
      </c>
      <c r="B51" s="773">
        <v>41.279395339000004</v>
      </c>
      <c r="C51" s="773">
        <v>62.045060149999998</v>
      </c>
      <c r="D51" s="773">
        <v>7.8529301390000006</v>
      </c>
      <c r="E51" s="773">
        <v>12.368013278999999</v>
      </c>
      <c r="F51" s="773">
        <v>4.1397352600000001</v>
      </c>
      <c r="G51" s="773">
        <v>43.000065128999999</v>
      </c>
      <c r="H51" s="774">
        <f t="shared" si="0"/>
        <v>103.324455489</v>
      </c>
      <c r="I51" s="774">
        <f t="shared" si="1"/>
        <v>67.360743807000006</v>
      </c>
      <c r="J51" s="774">
        <f t="shared" si="2"/>
        <v>170.68519929600001</v>
      </c>
    </row>
    <row r="52" spans="1:10" ht="14.25" customHeight="1" x14ac:dyDescent="0.2">
      <c r="A52" s="770" t="s">
        <v>743</v>
      </c>
      <c r="B52" s="771">
        <v>7.6515391089999998</v>
      </c>
      <c r="C52" s="771">
        <v>0.92879825999999999</v>
      </c>
      <c r="D52" s="771">
        <v>0.66897081999999997</v>
      </c>
      <c r="E52" s="771">
        <v>1.3360649099999999</v>
      </c>
      <c r="F52" s="771">
        <v>0.57874296999999997</v>
      </c>
      <c r="G52" s="771">
        <v>18.29363579</v>
      </c>
      <c r="H52" s="316">
        <f t="shared" si="0"/>
        <v>8.5803373690000004</v>
      </c>
      <c r="I52" s="316">
        <f t="shared" si="1"/>
        <v>20.87741449</v>
      </c>
      <c r="J52" s="316">
        <f t="shared" si="2"/>
        <v>29.457751858999998</v>
      </c>
    </row>
    <row r="53" spans="1:10" ht="14.25" customHeight="1" x14ac:dyDescent="0.2">
      <c r="A53" s="772" t="s">
        <v>744</v>
      </c>
      <c r="B53" s="773">
        <v>4.2802678700000003</v>
      </c>
      <c r="C53" s="773">
        <v>12.685447608999999</v>
      </c>
      <c r="D53" s="773">
        <v>5.7224674499999999</v>
      </c>
      <c r="E53" s="773">
        <v>13.03642333</v>
      </c>
      <c r="F53" s="773">
        <v>10.98852948</v>
      </c>
      <c r="G53" s="773">
        <v>16.916085489</v>
      </c>
      <c r="H53" s="774">
        <f t="shared" si="0"/>
        <v>16.965715479</v>
      </c>
      <c r="I53" s="774">
        <f t="shared" si="1"/>
        <v>46.663505749000002</v>
      </c>
      <c r="J53" s="774">
        <f t="shared" si="2"/>
        <v>63.629221228000006</v>
      </c>
    </row>
    <row r="54" spans="1:10" s="8" customFormat="1" ht="14.25" customHeight="1" x14ac:dyDescent="0.2">
      <c r="A54" s="770" t="s">
        <v>745</v>
      </c>
      <c r="B54" s="771">
        <v>10.46419525</v>
      </c>
      <c r="C54" s="771">
        <v>18.480231199000002</v>
      </c>
      <c r="D54" s="771">
        <v>13.109244859999999</v>
      </c>
      <c r="E54" s="771">
        <v>12.225711049000001</v>
      </c>
      <c r="F54" s="771">
        <v>12.126368268999999</v>
      </c>
      <c r="G54" s="771">
        <v>8.1058522889999995</v>
      </c>
      <c r="H54" s="316">
        <f t="shared" si="0"/>
        <v>28.944426449000002</v>
      </c>
      <c r="I54" s="316">
        <f t="shared" si="1"/>
        <v>45.567176466999996</v>
      </c>
      <c r="J54" s="316">
        <f t="shared" si="2"/>
        <v>74.511602916000001</v>
      </c>
    </row>
    <row r="55" spans="1:10" s="68" customFormat="1" ht="14.25" customHeight="1" x14ac:dyDescent="0.2">
      <c r="A55" s="784" t="s">
        <v>746</v>
      </c>
      <c r="B55" s="785">
        <v>11.024249278999999</v>
      </c>
      <c r="C55" s="785">
        <v>22.694877229999999</v>
      </c>
      <c r="D55" s="785">
        <v>24.986754269999999</v>
      </c>
      <c r="E55" s="785">
        <v>27.499234069</v>
      </c>
      <c r="F55" s="785">
        <v>10.9346716</v>
      </c>
      <c r="G55" s="785">
        <v>23.01823753</v>
      </c>
      <c r="H55" s="786">
        <f t="shared" si="0"/>
        <v>33.719126508999999</v>
      </c>
      <c r="I55" s="786">
        <f t="shared" si="1"/>
        <v>86.438897469000011</v>
      </c>
      <c r="J55" s="786">
        <f t="shared" si="2"/>
        <v>120.15802397800002</v>
      </c>
    </row>
    <row r="56" spans="1:10" s="68" customFormat="1" ht="14.25" customHeight="1" x14ac:dyDescent="0.2">
      <c r="A56" s="787" t="s">
        <v>747</v>
      </c>
      <c r="B56" s="788">
        <v>326.94696068900004</v>
      </c>
      <c r="C56" s="788">
        <v>733.99802277000003</v>
      </c>
      <c r="D56" s="788">
        <v>650.43249952999997</v>
      </c>
      <c r="E56" s="788">
        <v>890.67434555900002</v>
      </c>
      <c r="F56" s="788">
        <v>557.65656305999994</v>
      </c>
      <c r="G56" s="788">
        <v>521.06341785000006</v>
      </c>
      <c r="H56" s="789">
        <f t="shared" si="0"/>
        <v>1060.944983459</v>
      </c>
      <c r="I56" s="789">
        <f t="shared" si="1"/>
        <v>2619.826825999</v>
      </c>
      <c r="J56" s="789">
        <f t="shared" si="2"/>
        <v>3680.771809458</v>
      </c>
    </row>
    <row r="57" spans="1:10" ht="14.25" customHeight="1" x14ac:dyDescent="0.2">
      <c r="A57" s="784" t="s">
        <v>748</v>
      </c>
      <c r="B57" s="785">
        <v>28.143804750000001</v>
      </c>
      <c r="C57" s="785">
        <v>47.773623538999999</v>
      </c>
      <c r="D57" s="785">
        <v>25.757073600000002</v>
      </c>
      <c r="E57" s="785">
        <v>72.135402849000002</v>
      </c>
      <c r="F57" s="785">
        <v>14.930121739000001</v>
      </c>
      <c r="G57" s="785">
        <v>11.337360820000001</v>
      </c>
      <c r="H57" s="786">
        <f t="shared" si="0"/>
        <v>75.917428289</v>
      </c>
      <c r="I57" s="786">
        <f t="shared" si="1"/>
        <v>124.159959008</v>
      </c>
      <c r="J57" s="786">
        <f t="shared" si="2"/>
        <v>200.077387297</v>
      </c>
    </row>
    <row r="58" spans="1:10" ht="14.25" customHeight="1" x14ac:dyDescent="0.2">
      <c r="A58" s="782" t="s">
        <v>535</v>
      </c>
      <c r="B58" s="783">
        <v>2.7448610000000002E-2</v>
      </c>
      <c r="C58" s="783">
        <v>0.40091653000000005</v>
      </c>
      <c r="D58" s="783">
        <v>0.1176</v>
      </c>
      <c r="E58" s="783">
        <v>0.12385671000000001</v>
      </c>
      <c r="F58" s="783">
        <v>0</v>
      </c>
      <c r="G58" s="783">
        <v>0</v>
      </c>
      <c r="H58" s="385">
        <f t="shared" si="0"/>
        <v>0.42836514000000003</v>
      </c>
      <c r="I58" s="385">
        <f t="shared" si="1"/>
        <v>0.24145671000000002</v>
      </c>
      <c r="J58" s="385">
        <f t="shared" si="2"/>
        <v>0.66982185000000005</v>
      </c>
    </row>
    <row r="59" spans="1:10" ht="14.25" customHeight="1" x14ac:dyDescent="0.2">
      <c r="A59" s="793" t="s">
        <v>749</v>
      </c>
      <c r="B59" s="773">
        <v>3.4928727190000002</v>
      </c>
      <c r="C59" s="773">
        <v>18.555023089000002</v>
      </c>
      <c r="D59" s="773">
        <v>4.1343942990000002</v>
      </c>
      <c r="E59" s="773">
        <v>6.9288469299999997</v>
      </c>
      <c r="F59" s="773">
        <v>0.75299042900000002</v>
      </c>
      <c r="G59" s="773">
        <v>149.84730137900002</v>
      </c>
      <c r="H59" s="774">
        <f t="shared" si="0"/>
        <v>22.047895808000003</v>
      </c>
      <c r="I59" s="774">
        <f t="shared" si="1"/>
        <v>161.66353303700001</v>
      </c>
      <c r="J59" s="774">
        <f t="shared" si="2"/>
        <v>183.711428845</v>
      </c>
    </row>
    <row r="60" spans="1:10" s="8" customFormat="1" ht="14.25" customHeight="1" x14ac:dyDescent="0.2">
      <c r="A60" s="770" t="s">
        <v>750</v>
      </c>
      <c r="B60" s="771">
        <v>252.078404879</v>
      </c>
      <c r="C60" s="771">
        <v>581.80110445000003</v>
      </c>
      <c r="D60" s="771">
        <v>486.73421968899999</v>
      </c>
      <c r="E60" s="771">
        <v>593.04703466900003</v>
      </c>
      <c r="F60" s="771">
        <v>380.66307021</v>
      </c>
      <c r="G60" s="771">
        <v>185.55487522999999</v>
      </c>
      <c r="H60" s="316">
        <f t="shared" si="0"/>
        <v>833.87950932900003</v>
      </c>
      <c r="I60" s="316">
        <f t="shared" si="1"/>
        <v>1645.9991997980001</v>
      </c>
      <c r="J60" s="316">
        <f t="shared" si="2"/>
        <v>2479.8787091270001</v>
      </c>
    </row>
    <row r="61" spans="1:10" s="8" customFormat="1" ht="14.25" customHeight="1" x14ac:dyDescent="0.2">
      <c r="A61" s="772" t="s">
        <v>751</v>
      </c>
      <c r="B61" s="773">
        <v>43.204429729999994</v>
      </c>
      <c r="C61" s="773">
        <v>85.467355158999993</v>
      </c>
      <c r="D61" s="773">
        <v>133.68921193899999</v>
      </c>
      <c r="E61" s="773">
        <v>218.43920439999999</v>
      </c>
      <c r="F61" s="773">
        <v>161.31038068000001</v>
      </c>
      <c r="G61" s="773">
        <v>174.32388041999999</v>
      </c>
      <c r="H61" s="774">
        <f t="shared" si="0"/>
        <v>128.67178488899998</v>
      </c>
      <c r="I61" s="774">
        <f t="shared" si="1"/>
        <v>687.76267743899996</v>
      </c>
      <c r="J61" s="774">
        <f t="shared" si="2"/>
        <v>816.43446232799988</v>
      </c>
    </row>
    <row r="62" spans="1:10" s="68" customFormat="1" ht="14.25" customHeight="1" x14ac:dyDescent="0.2">
      <c r="A62" s="779" t="s">
        <v>752</v>
      </c>
      <c r="B62" s="780">
        <v>19.247149739000001</v>
      </c>
      <c r="C62" s="780">
        <v>47.685952840000006</v>
      </c>
      <c r="D62" s="780">
        <v>45.706381198999999</v>
      </c>
      <c r="E62" s="780">
        <v>81.015548558999996</v>
      </c>
      <c r="F62" s="780">
        <v>57.830160038999999</v>
      </c>
      <c r="G62" s="780">
        <v>63.931896598999998</v>
      </c>
      <c r="H62" s="781">
        <f t="shared" si="0"/>
        <v>66.933102579000007</v>
      </c>
      <c r="I62" s="781">
        <f t="shared" si="1"/>
        <v>248.48398639599998</v>
      </c>
      <c r="J62" s="781">
        <f t="shared" si="2"/>
        <v>315.41708897499996</v>
      </c>
    </row>
    <row r="63" spans="1:10" s="8" customFormat="1" ht="14.25" customHeight="1" x14ac:dyDescent="0.2">
      <c r="A63" s="784" t="s">
        <v>753</v>
      </c>
      <c r="B63" s="785">
        <v>9.1840577400000001</v>
      </c>
      <c r="C63" s="785">
        <v>17.47035151</v>
      </c>
      <c r="D63" s="785">
        <v>12.562510789999999</v>
      </c>
      <c r="E63" s="785">
        <v>18.793674618999997</v>
      </c>
      <c r="F63" s="785">
        <v>25.575452510000002</v>
      </c>
      <c r="G63" s="785">
        <v>30.726622279000001</v>
      </c>
      <c r="H63" s="786">
        <f t="shared" si="0"/>
        <v>26.65440925</v>
      </c>
      <c r="I63" s="786">
        <f t="shared" si="1"/>
        <v>87.658260197999994</v>
      </c>
      <c r="J63" s="786">
        <f t="shared" si="2"/>
        <v>114.31266944799999</v>
      </c>
    </row>
    <row r="64" spans="1:10" s="68" customFormat="1" ht="14.25" customHeight="1" x14ac:dyDescent="0.2">
      <c r="A64" s="782" t="s">
        <v>536</v>
      </c>
      <c r="B64" s="783">
        <v>1.90200982</v>
      </c>
      <c r="C64" s="783">
        <v>3.7332187889999999</v>
      </c>
      <c r="D64" s="783">
        <v>6.5048139589999998</v>
      </c>
      <c r="E64" s="783">
        <v>14.620107000000001</v>
      </c>
      <c r="F64" s="783">
        <v>11.187879429999999</v>
      </c>
      <c r="G64" s="783">
        <v>2.6689803900000002</v>
      </c>
      <c r="H64" s="385">
        <f t="shared" si="0"/>
        <v>5.6352286090000003</v>
      </c>
      <c r="I64" s="385">
        <f t="shared" si="1"/>
        <v>34.981780779000005</v>
      </c>
      <c r="J64" s="385">
        <f t="shared" si="2"/>
        <v>40.617009388000007</v>
      </c>
    </row>
    <row r="65" spans="1:10" ht="14.25" customHeight="1" x14ac:dyDescent="0.2">
      <c r="A65" s="784" t="s">
        <v>754</v>
      </c>
      <c r="B65" s="785">
        <v>0.26768672999999998</v>
      </c>
      <c r="C65" s="785">
        <v>2.6302625499999999</v>
      </c>
      <c r="D65" s="785">
        <v>1.01939782</v>
      </c>
      <c r="E65" s="785">
        <v>3.5510294999999998</v>
      </c>
      <c r="F65" s="785">
        <v>1.24399602</v>
      </c>
      <c r="G65" s="785">
        <v>8.0217901699999992</v>
      </c>
      <c r="H65" s="786">
        <f t="shared" si="0"/>
        <v>2.8979492799999997</v>
      </c>
      <c r="I65" s="786">
        <f t="shared" si="1"/>
        <v>13.83621351</v>
      </c>
      <c r="J65" s="786">
        <f t="shared" si="2"/>
        <v>16.734162789999999</v>
      </c>
    </row>
    <row r="66" spans="1:10" ht="14.25" customHeight="1" x14ac:dyDescent="0.2">
      <c r="A66" s="782" t="s">
        <v>755</v>
      </c>
      <c r="B66" s="783">
        <v>2.4223258400000001</v>
      </c>
      <c r="C66" s="783">
        <v>13.010641508999999</v>
      </c>
      <c r="D66" s="783">
        <v>17.151965148999999</v>
      </c>
      <c r="E66" s="783">
        <v>35.172572609999996</v>
      </c>
      <c r="F66" s="783">
        <v>10.207793198999999</v>
      </c>
      <c r="G66" s="783">
        <v>11.959423730000001</v>
      </c>
      <c r="H66" s="385">
        <f t="shared" si="0"/>
        <v>15.432967348999998</v>
      </c>
      <c r="I66" s="385">
        <f t="shared" si="1"/>
        <v>74.491754688</v>
      </c>
      <c r="J66" s="385">
        <f t="shared" si="2"/>
        <v>89.924722036999995</v>
      </c>
    </row>
    <row r="67" spans="1:10" s="8" customFormat="1" ht="14.25" customHeight="1" x14ac:dyDescent="0.2">
      <c r="A67" s="793" t="s">
        <v>756</v>
      </c>
      <c r="B67" s="773">
        <v>5.4710696100000007</v>
      </c>
      <c r="C67" s="773">
        <v>10.841478479000001</v>
      </c>
      <c r="D67" s="773">
        <v>8.4676934800000012</v>
      </c>
      <c r="E67" s="773">
        <v>8.8781648289999993</v>
      </c>
      <c r="F67" s="773">
        <v>9.6150388800000002</v>
      </c>
      <c r="G67" s="773">
        <v>10.555080029999999</v>
      </c>
      <c r="H67" s="774">
        <f t="shared" si="0"/>
        <v>16.312548089000003</v>
      </c>
      <c r="I67" s="774">
        <f t="shared" si="1"/>
        <v>37.515977219</v>
      </c>
      <c r="J67" s="774">
        <f t="shared" si="2"/>
        <v>53.828525308000003</v>
      </c>
    </row>
    <row r="68" spans="1:10" ht="14.25" customHeight="1" x14ac:dyDescent="0.2">
      <c r="A68" s="935" t="s">
        <v>757</v>
      </c>
      <c r="B68" s="936">
        <v>5.05829E-3</v>
      </c>
      <c r="C68" s="936">
        <v>3.1371300000000001E-3</v>
      </c>
      <c r="D68" s="936">
        <v>0.19274554000000002</v>
      </c>
      <c r="E68" s="936">
        <v>1.2619941499999998</v>
      </c>
      <c r="F68" s="936">
        <v>3.3601289999999999E-2</v>
      </c>
      <c r="G68" s="936">
        <v>0</v>
      </c>
      <c r="H68" s="936">
        <f t="shared" si="0"/>
        <v>8.1954200000000001E-3</v>
      </c>
      <c r="I68" s="936">
        <f t="shared" si="1"/>
        <v>1.4883409799999998</v>
      </c>
      <c r="J68" s="936">
        <f t="shared" si="2"/>
        <v>1.4965363999999999</v>
      </c>
    </row>
    <row r="69" spans="1:10" ht="14.25" customHeight="1" x14ac:dyDescent="0.2">
      <c r="A69" s="970" t="s">
        <v>810</v>
      </c>
      <c r="B69" s="971">
        <v>1633.9396056600001</v>
      </c>
      <c r="C69" s="971">
        <v>3323.1960586290002</v>
      </c>
      <c r="D69" s="971">
        <v>2955.5716135600001</v>
      </c>
      <c r="E69" s="971">
        <v>4202.7385941290004</v>
      </c>
      <c r="F69" s="971">
        <v>2782.6071421690003</v>
      </c>
      <c r="G69" s="971">
        <v>4380.6262956199998</v>
      </c>
      <c r="H69" s="972">
        <f t="shared" si="0"/>
        <v>4957.1356642890005</v>
      </c>
      <c r="I69" s="972">
        <f t="shared" si="1"/>
        <v>14321.543645478003</v>
      </c>
      <c r="J69" s="972">
        <f t="shared" si="2"/>
        <v>19278.679309767002</v>
      </c>
    </row>
    <row r="70" spans="1:10" x14ac:dyDescent="0.2">
      <c r="A70" s="794" t="s">
        <v>583</v>
      </c>
      <c r="B70" s="3"/>
      <c r="C70" s="3"/>
      <c r="D70" s="245"/>
      <c r="E70" s="3"/>
      <c r="F70" s="3"/>
      <c r="G70" s="245"/>
      <c r="H70" s="3"/>
      <c r="I70" s="3"/>
      <c r="J70" s="911"/>
    </row>
    <row r="71" spans="1:10" x14ac:dyDescent="0.2">
      <c r="A71" s="794" t="s">
        <v>316</v>
      </c>
      <c r="B71" s="3"/>
      <c r="C71" s="3"/>
      <c r="D71" s="245"/>
      <c r="E71" s="3"/>
      <c r="F71" s="3"/>
      <c r="G71" s="245"/>
      <c r="H71" s="3"/>
      <c r="I71" s="3"/>
      <c r="J71" s="911"/>
    </row>
    <row r="72" spans="1:10" x14ac:dyDescent="0.2">
      <c r="A72" s="286" t="s">
        <v>989</v>
      </c>
      <c r="B72" s="3"/>
      <c r="C72" s="3"/>
      <c r="D72" s="245"/>
      <c r="E72" s="3"/>
      <c r="F72" s="3"/>
      <c r="G72" s="245"/>
      <c r="H72" s="3"/>
      <c r="I72" s="3"/>
      <c r="J72" s="911"/>
    </row>
    <row r="75" spans="1:10" ht="16.5" x14ac:dyDescent="0.25">
      <c r="A75" s="108" t="s">
        <v>763</v>
      </c>
    </row>
    <row r="76" spans="1:10" ht="13.5" thickBot="1" x14ac:dyDescent="0.25">
      <c r="A76" s="231"/>
      <c r="J76" s="652" t="s">
        <v>23</v>
      </c>
    </row>
    <row r="77" spans="1:10" x14ac:dyDescent="0.2">
      <c r="A77" s="230" t="s">
        <v>761</v>
      </c>
      <c r="B77" s="760" t="s">
        <v>38</v>
      </c>
      <c r="C77" s="760" t="s">
        <v>39</v>
      </c>
      <c r="D77" s="760" t="s">
        <v>125</v>
      </c>
      <c r="E77" s="760" t="s">
        <v>126</v>
      </c>
      <c r="F77" s="760" t="s">
        <v>127</v>
      </c>
      <c r="G77" s="761">
        <v>100000</v>
      </c>
      <c r="H77" s="762" t="s">
        <v>229</v>
      </c>
      <c r="I77" s="762" t="s">
        <v>228</v>
      </c>
      <c r="J77" s="762" t="s">
        <v>220</v>
      </c>
    </row>
    <row r="78" spans="1:10" x14ac:dyDescent="0.2">
      <c r="A78" s="229"/>
      <c r="B78" s="763" t="s">
        <v>40</v>
      </c>
      <c r="C78" s="763" t="s">
        <v>40</v>
      </c>
      <c r="D78" s="763" t="s">
        <v>40</v>
      </c>
      <c r="E78" s="763" t="s">
        <v>40</v>
      </c>
      <c r="F78" s="763" t="s">
        <v>40</v>
      </c>
      <c r="G78" s="763" t="s">
        <v>43</v>
      </c>
      <c r="H78" s="764" t="s">
        <v>523</v>
      </c>
      <c r="I78" s="764" t="s">
        <v>138</v>
      </c>
      <c r="J78" s="764" t="s">
        <v>142</v>
      </c>
    </row>
    <row r="79" spans="1:10" ht="13.5" thickBot="1" x14ac:dyDescent="0.25">
      <c r="A79" s="232"/>
      <c r="B79" s="765" t="s">
        <v>46</v>
      </c>
      <c r="C79" s="765" t="s">
        <v>42</v>
      </c>
      <c r="D79" s="765" t="s">
        <v>128</v>
      </c>
      <c r="E79" s="765" t="s">
        <v>129</v>
      </c>
      <c r="F79" s="765" t="s">
        <v>130</v>
      </c>
      <c r="G79" s="765" t="s">
        <v>131</v>
      </c>
      <c r="H79" s="766" t="s">
        <v>138</v>
      </c>
      <c r="I79" s="766" t="s">
        <v>131</v>
      </c>
      <c r="J79" s="766" t="s">
        <v>612</v>
      </c>
    </row>
    <row r="81" spans="1:10" x14ac:dyDescent="0.2">
      <c r="A81" s="767" t="s">
        <v>711</v>
      </c>
      <c r="B81" s="795">
        <f>B9/B$69</f>
        <v>0.27699100235543034</v>
      </c>
      <c r="C81" s="795">
        <f t="shared" ref="C81:J81" si="3">C9/C$69</f>
        <v>0.22336527643669443</v>
      </c>
      <c r="D81" s="795">
        <f t="shared" si="3"/>
        <v>0.18046695840556462</v>
      </c>
      <c r="E81" s="795">
        <f t="shared" si="3"/>
        <v>0.18705472337660931</v>
      </c>
      <c r="F81" s="795">
        <f t="shared" si="3"/>
        <v>0.1796576420559039</v>
      </c>
      <c r="G81" s="795">
        <f t="shared" si="3"/>
        <v>0.15709241578471664</v>
      </c>
      <c r="H81" s="796">
        <f t="shared" si="3"/>
        <v>0.24104104796986225</v>
      </c>
      <c r="I81" s="796">
        <f t="shared" si="3"/>
        <v>0.17509320168491549</v>
      </c>
      <c r="J81" s="796">
        <f t="shared" si="3"/>
        <v>0.19205040168546417</v>
      </c>
    </row>
    <row r="82" spans="1:10" x14ac:dyDescent="0.2">
      <c r="A82" s="770" t="s">
        <v>712</v>
      </c>
      <c r="B82" s="797">
        <f t="shared" ref="B82:J82" si="4">B10/B$69</f>
        <v>7.0123758443763479E-2</v>
      </c>
      <c r="C82" s="797">
        <f t="shared" si="4"/>
        <v>3.0185892381981473E-2</v>
      </c>
      <c r="D82" s="797">
        <f t="shared" si="4"/>
        <v>2.6941647617222758E-2</v>
      </c>
      <c r="E82" s="797">
        <f t="shared" si="4"/>
        <v>2.9013342873462872E-2</v>
      </c>
      <c r="F82" s="797">
        <f t="shared" si="4"/>
        <v>3.3118440344462742E-2</v>
      </c>
      <c r="G82" s="797">
        <f t="shared" si="4"/>
        <v>3.0823545086465631E-2</v>
      </c>
      <c r="H82" s="351">
        <f t="shared" si="4"/>
        <v>4.3349958395746631E-2</v>
      </c>
      <c r="I82" s="351">
        <f t="shared" si="4"/>
        <v>2.9937101484474087E-2</v>
      </c>
      <c r="J82" s="351">
        <f t="shared" si="4"/>
        <v>3.3385955541670287E-2</v>
      </c>
    </row>
    <row r="83" spans="1:10" x14ac:dyDescent="0.2">
      <c r="A83" s="772" t="s">
        <v>524</v>
      </c>
      <c r="B83" s="798">
        <f t="shared" ref="B83:J83" si="5">B11/B$69</f>
        <v>0.20631917510428993</v>
      </c>
      <c r="C83" s="798">
        <f t="shared" si="5"/>
        <v>0.19277527146661785</v>
      </c>
      <c r="D83" s="798">
        <f t="shared" si="5"/>
        <v>0.15331983156489359</v>
      </c>
      <c r="E83" s="798">
        <f t="shared" si="5"/>
        <v>0.15758719943091257</v>
      </c>
      <c r="F83" s="798">
        <f t="shared" si="5"/>
        <v>0.1461061279470072</v>
      </c>
      <c r="G83" s="798">
        <f t="shared" si="5"/>
        <v>0.11150463693476668</v>
      </c>
      <c r="H83" s="799">
        <f t="shared" si="5"/>
        <v>0.19723952705039338</v>
      </c>
      <c r="I83" s="799">
        <f t="shared" si="5"/>
        <v>0.14038023389837581</v>
      </c>
      <c r="J83" s="799">
        <f t="shared" si="5"/>
        <v>0.15500049005810837</v>
      </c>
    </row>
    <row r="84" spans="1:10" x14ac:dyDescent="0.2">
      <c r="A84" s="770" t="s">
        <v>713</v>
      </c>
      <c r="B84" s="797">
        <f t="shared" ref="B84:J84" si="6">B12/B$69</f>
        <v>4.8469916345537055E-4</v>
      </c>
      <c r="C84" s="797">
        <f t="shared" si="6"/>
        <v>3.2582969553915283E-4</v>
      </c>
      <c r="D84" s="797">
        <f t="shared" si="6"/>
        <v>1.892287053489277E-4</v>
      </c>
      <c r="E84" s="797">
        <f t="shared" si="6"/>
        <v>4.4127598908738484E-4</v>
      </c>
      <c r="F84" s="797">
        <f t="shared" si="6"/>
        <v>4.2473657567009134E-4</v>
      </c>
      <c r="G84" s="797">
        <f t="shared" si="6"/>
        <v>1.4432334644298151E-2</v>
      </c>
      <c r="H84" s="351">
        <f t="shared" si="6"/>
        <v>3.7819524155970351E-4</v>
      </c>
      <c r="I84" s="351">
        <f t="shared" si="6"/>
        <v>4.6655854950452746E-3</v>
      </c>
      <c r="J84" s="351">
        <f t="shared" si="6"/>
        <v>3.5631668702636983E-3</v>
      </c>
    </row>
    <row r="85" spans="1:10" x14ac:dyDescent="0.2">
      <c r="A85" s="772" t="s">
        <v>714</v>
      </c>
      <c r="B85" s="798">
        <f t="shared" ref="B85:J85" si="7">B13/B$69</f>
        <v>6.336964330953716E-5</v>
      </c>
      <c r="C85" s="798">
        <f t="shared" si="7"/>
        <v>7.8282892555946816E-5</v>
      </c>
      <c r="D85" s="798">
        <f t="shared" si="7"/>
        <v>1.6250518099322303E-5</v>
      </c>
      <c r="E85" s="798">
        <f t="shared" si="7"/>
        <v>1.2905082908502979E-5</v>
      </c>
      <c r="F85" s="798">
        <f t="shared" si="7"/>
        <v>8.3371884045106832E-6</v>
      </c>
      <c r="G85" s="798">
        <f t="shared" si="7"/>
        <v>3.3189911941443583E-4</v>
      </c>
      <c r="H85" s="799">
        <f t="shared" si="7"/>
        <v>7.336728196083454E-5</v>
      </c>
      <c r="I85" s="799">
        <f t="shared" si="7"/>
        <v>1.1028080695049165E-4</v>
      </c>
      <c r="J85" s="799">
        <f t="shared" si="7"/>
        <v>1.0078921531806339E-4</v>
      </c>
    </row>
    <row r="86" spans="1:10" x14ac:dyDescent="0.2">
      <c r="A86" s="779" t="s">
        <v>525</v>
      </c>
      <c r="B86" s="802">
        <f t="shared" ref="B86:J86" si="8">B14/B$69</f>
        <v>1.4692284094737449E-2</v>
      </c>
      <c r="C86" s="802">
        <f t="shared" si="8"/>
        <v>1.6432544266596481E-2</v>
      </c>
      <c r="D86" s="802">
        <f t="shared" si="8"/>
        <v>1.6906167213391946E-2</v>
      </c>
      <c r="E86" s="802">
        <f t="shared" si="8"/>
        <v>1.9020935280312675E-2</v>
      </c>
      <c r="F86" s="802">
        <f t="shared" si="8"/>
        <v>2.0216345044723326E-2</v>
      </c>
      <c r="G86" s="802">
        <f t="shared" si="8"/>
        <v>3.3025094353437527E-2</v>
      </c>
      <c r="H86" s="803">
        <f t="shared" si="8"/>
        <v>1.5858930750340013E-2</v>
      </c>
      <c r="I86" s="803">
        <f t="shared" si="8"/>
        <v>2.3100313607846281E-2</v>
      </c>
      <c r="J86" s="803">
        <f t="shared" si="8"/>
        <v>2.1238333508227666E-2</v>
      </c>
    </row>
    <row r="87" spans="1:10" x14ac:dyDescent="0.2">
      <c r="A87" s="772" t="s">
        <v>715</v>
      </c>
      <c r="B87" s="798">
        <f t="shared" ref="B87:J87" si="9">B15/B$69</f>
        <v>2.2783891259531975E-3</v>
      </c>
      <c r="C87" s="798">
        <f t="shared" si="9"/>
        <v>2.4950997665243928E-3</v>
      </c>
      <c r="D87" s="798">
        <f t="shared" si="9"/>
        <v>2.236893705998434E-3</v>
      </c>
      <c r="E87" s="798">
        <f t="shared" si="9"/>
        <v>2.7893216021991248E-3</v>
      </c>
      <c r="F87" s="798">
        <f t="shared" si="9"/>
        <v>2.0809055476248492E-3</v>
      </c>
      <c r="G87" s="798">
        <f t="shared" si="9"/>
        <v>3.1271289983573411E-3</v>
      </c>
      <c r="H87" s="799">
        <f t="shared" si="9"/>
        <v>2.4236689801636143E-3</v>
      </c>
      <c r="I87" s="799">
        <f t="shared" si="9"/>
        <v>2.6410012903841269E-3</v>
      </c>
      <c r="J87" s="799">
        <f t="shared" si="9"/>
        <v>2.5851185336513765E-3</v>
      </c>
    </row>
    <row r="88" spans="1:10" x14ac:dyDescent="0.2">
      <c r="A88" s="770" t="s">
        <v>716</v>
      </c>
      <c r="B88" s="797">
        <f t="shared" ref="B88:J88" si="10">B16/B$69</f>
        <v>7.7179414565363685E-3</v>
      </c>
      <c r="C88" s="797">
        <f t="shared" si="10"/>
        <v>9.8558939082012582E-3</v>
      </c>
      <c r="D88" s="797">
        <f t="shared" si="10"/>
        <v>1.1662648877074907E-2</v>
      </c>
      <c r="E88" s="797">
        <f t="shared" si="10"/>
        <v>1.2693261899401058E-2</v>
      </c>
      <c r="F88" s="797">
        <f t="shared" si="10"/>
        <v>1.3543529364559916E-2</v>
      </c>
      <c r="G88" s="797">
        <f t="shared" si="10"/>
        <v>1.7944743227377775E-2</v>
      </c>
      <c r="H88" s="351">
        <f t="shared" si="10"/>
        <v>9.1511955859506413E-3</v>
      </c>
      <c r="I88" s="351">
        <f t="shared" si="10"/>
        <v>1.4252080381324526E-2</v>
      </c>
      <c r="J88" s="351">
        <f t="shared" si="10"/>
        <v>1.2940487531405236E-2</v>
      </c>
    </row>
    <row r="89" spans="1:10" x14ac:dyDescent="0.2">
      <c r="A89" s="778" t="s">
        <v>717</v>
      </c>
      <c r="B89" s="798">
        <f t="shared" ref="B89:J89" si="11">B17/B$69</f>
        <v>2.8441637585024764E-3</v>
      </c>
      <c r="C89" s="798">
        <f t="shared" si="11"/>
        <v>1.9121000951781006E-3</v>
      </c>
      <c r="D89" s="798">
        <f t="shared" si="11"/>
        <v>1.2185522873059244E-3</v>
      </c>
      <c r="E89" s="798">
        <f t="shared" si="11"/>
        <v>1.6388830011035856E-3</v>
      </c>
      <c r="F89" s="798">
        <f t="shared" si="11"/>
        <v>1.8478813060157479E-3</v>
      </c>
      <c r="G89" s="798">
        <f t="shared" si="11"/>
        <v>6.4044810186277773E-3</v>
      </c>
      <c r="H89" s="799">
        <f t="shared" si="11"/>
        <v>2.2193210061314584E-3</v>
      </c>
      <c r="I89" s="799">
        <f t="shared" si="11"/>
        <v>3.0504310255545699E-3</v>
      </c>
      <c r="J89" s="799">
        <f t="shared" si="11"/>
        <v>2.8367273245887585E-3</v>
      </c>
    </row>
    <row r="90" spans="1:10" s="8" customFormat="1" x14ac:dyDescent="0.2">
      <c r="A90" s="770" t="s">
        <v>526</v>
      </c>
      <c r="B90" s="797">
        <f t="shared" ref="B90:J90" si="12">B18/B$69</f>
        <v>8.912181172154132E-4</v>
      </c>
      <c r="C90" s="797">
        <f t="shared" si="12"/>
        <v>5.2703579900205053E-4</v>
      </c>
      <c r="D90" s="797">
        <f t="shared" si="12"/>
        <v>4.9090037383746376E-4</v>
      </c>
      <c r="E90" s="797">
        <f t="shared" si="12"/>
        <v>4.4264831569557718E-4</v>
      </c>
      <c r="F90" s="797">
        <f t="shared" si="12"/>
        <v>1.2316204138427586E-3</v>
      </c>
      <c r="G90" s="797">
        <f t="shared" si="12"/>
        <v>1.7991025570658855E-3</v>
      </c>
      <c r="H90" s="351">
        <f t="shared" si="12"/>
        <v>6.4707526406987501E-4</v>
      </c>
      <c r="I90" s="351">
        <f t="shared" si="12"/>
        <v>1.0208074256447968E-3</v>
      </c>
      <c r="J90" s="351">
        <f t="shared" si="12"/>
        <v>9.2470950330961524E-4</v>
      </c>
    </row>
    <row r="91" spans="1:10" x14ac:dyDescent="0.2">
      <c r="A91" s="772" t="s">
        <v>718</v>
      </c>
      <c r="B91" s="798">
        <f t="shared" ref="B91:J91" si="13">B19/B$69</f>
        <v>9.6057163591797671E-4</v>
      </c>
      <c r="C91" s="798">
        <f t="shared" si="13"/>
        <v>1.6424146973897621E-3</v>
      </c>
      <c r="D91" s="798">
        <f t="shared" si="13"/>
        <v>1.2971719688368735E-3</v>
      </c>
      <c r="E91" s="798">
        <f t="shared" si="13"/>
        <v>1.4568204619133324E-3</v>
      </c>
      <c r="F91" s="798">
        <f t="shared" si="13"/>
        <v>1.5124084123206791E-3</v>
      </c>
      <c r="G91" s="798">
        <f t="shared" si="13"/>
        <v>3.749638552008743E-3</v>
      </c>
      <c r="H91" s="799">
        <f t="shared" si="13"/>
        <v>1.4176699136209663E-3</v>
      </c>
      <c r="I91" s="799">
        <f t="shared" si="13"/>
        <v>2.1359934847986137E-3</v>
      </c>
      <c r="J91" s="799">
        <f t="shared" si="13"/>
        <v>1.9512906150652004E-3</v>
      </c>
    </row>
    <row r="92" spans="1:10" x14ac:dyDescent="0.2">
      <c r="A92" s="779" t="s">
        <v>527</v>
      </c>
      <c r="B92" s="802">
        <f t="shared" ref="B92:J92" si="14">B20/B$69</f>
        <v>0.12202886473791114</v>
      </c>
      <c r="C92" s="802">
        <f t="shared" si="14"/>
        <v>0.13540812532007052</v>
      </c>
      <c r="D92" s="802">
        <f t="shared" si="14"/>
        <v>0.15203176778002916</v>
      </c>
      <c r="E92" s="802">
        <f t="shared" si="14"/>
        <v>0.17251305886400453</v>
      </c>
      <c r="F92" s="802">
        <f t="shared" si="14"/>
        <v>0.15604345466875419</v>
      </c>
      <c r="G92" s="802">
        <f t="shared" si="14"/>
        <v>0.15104127719375668</v>
      </c>
      <c r="H92" s="803">
        <f t="shared" si="14"/>
        <v>0.13099813833562687</v>
      </c>
      <c r="I92" s="803">
        <f t="shared" si="14"/>
        <v>0.15851860287803685</v>
      </c>
      <c r="J92" s="803">
        <f t="shared" si="14"/>
        <v>0.1514422531919945</v>
      </c>
    </row>
    <row r="93" spans="1:10" x14ac:dyDescent="0.2">
      <c r="A93" s="778" t="s">
        <v>719</v>
      </c>
      <c r="B93" s="798">
        <f t="shared" ref="B93:J93" si="15">B21/B$69</f>
        <v>2.1987007050660586E-2</v>
      </c>
      <c r="C93" s="798">
        <f t="shared" si="15"/>
        <v>1.5225554600854405E-2</v>
      </c>
      <c r="D93" s="798">
        <f t="shared" si="15"/>
        <v>1.955488806119118E-2</v>
      </c>
      <c r="E93" s="798">
        <f t="shared" si="15"/>
        <v>1.2617431337051736E-2</v>
      </c>
      <c r="F93" s="798">
        <f t="shared" si="15"/>
        <v>1.037162893842928E-2</v>
      </c>
      <c r="G93" s="798">
        <f t="shared" si="15"/>
        <v>8.5760425256002932E-3</v>
      </c>
      <c r="H93" s="799">
        <f t="shared" si="15"/>
        <v>1.7454221657338873E-2</v>
      </c>
      <c r="I93" s="799">
        <f t="shared" si="15"/>
        <v>1.2376615834632254E-2</v>
      </c>
      <c r="J93" s="799">
        <f t="shared" si="15"/>
        <v>1.3682222951619185E-2</v>
      </c>
    </row>
    <row r="94" spans="1:10" x14ac:dyDescent="0.2">
      <c r="A94" s="770" t="s">
        <v>528</v>
      </c>
      <c r="B94" s="797">
        <f t="shared" ref="B94:J94" si="16">B22/B$69</f>
        <v>8.0989268918876034E-2</v>
      </c>
      <c r="C94" s="797">
        <f t="shared" si="16"/>
        <v>9.8976904695384504E-2</v>
      </c>
      <c r="D94" s="797">
        <f t="shared" si="16"/>
        <v>0.12109149945716059</v>
      </c>
      <c r="E94" s="797">
        <f t="shared" si="16"/>
        <v>0.14485011298333306</v>
      </c>
      <c r="F94" s="797">
        <f t="shared" si="16"/>
        <v>0.13824913046120393</v>
      </c>
      <c r="G94" s="797">
        <f t="shared" si="16"/>
        <v>0.12830270399713528</v>
      </c>
      <c r="H94" s="351">
        <f t="shared" si="16"/>
        <v>9.3047934318569225E-2</v>
      </c>
      <c r="I94" s="351">
        <f t="shared" si="16"/>
        <v>0.13360298461899059</v>
      </c>
      <c r="J94" s="351">
        <f t="shared" si="16"/>
        <v>0.12317504591110393</v>
      </c>
    </row>
    <row r="95" spans="1:10" x14ac:dyDescent="0.2">
      <c r="A95" s="772" t="s">
        <v>529</v>
      </c>
      <c r="B95" s="798">
        <f t="shared" ref="B95:J95" si="17">B23/B$69</f>
        <v>7.4708883105071774E-4</v>
      </c>
      <c r="C95" s="798">
        <f t="shared" si="17"/>
        <v>5.4962950959731882E-4</v>
      </c>
      <c r="D95" s="798">
        <f t="shared" si="17"/>
        <v>2.717060335522463E-4</v>
      </c>
      <c r="E95" s="798">
        <f t="shared" si="17"/>
        <v>1.0432342868349766E-4</v>
      </c>
      <c r="F95" s="798">
        <f t="shared" si="17"/>
        <v>4.9570310486762416E-6</v>
      </c>
      <c r="G95" s="798">
        <f t="shared" si="17"/>
        <v>4.2459273114890351E-3</v>
      </c>
      <c r="H95" s="799">
        <f t="shared" si="17"/>
        <v>6.1471479829613713E-4</v>
      </c>
      <c r="I95" s="799">
        <f t="shared" si="17"/>
        <v>1.3863802346661986E-3</v>
      </c>
      <c r="J95" s="799">
        <f t="shared" si="17"/>
        <v>1.1879615466396174E-3</v>
      </c>
    </row>
    <row r="96" spans="1:10" x14ac:dyDescent="0.2">
      <c r="A96" s="770" t="s">
        <v>720</v>
      </c>
      <c r="B96" s="797">
        <f t="shared" ref="B96:J96" si="18">B24/B$69</f>
        <v>9.4451074241304203E-4</v>
      </c>
      <c r="C96" s="797">
        <f t="shared" si="18"/>
        <v>1.0311847719913806E-3</v>
      </c>
      <c r="D96" s="797">
        <f t="shared" si="18"/>
        <v>2.1204951932973255E-4</v>
      </c>
      <c r="E96" s="797">
        <f t="shared" si="18"/>
        <v>1.0923805078939159E-3</v>
      </c>
      <c r="F96" s="797">
        <f t="shared" si="18"/>
        <v>5.6514651894920282E-4</v>
      </c>
      <c r="G96" s="797">
        <f t="shared" si="18"/>
        <v>2.0951929406023391E-3</v>
      </c>
      <c r="H96" s="351">
        <f t="shared" si="18"/>
        <v>1.002615828290602E-3</v>
      </c>
      <c r="I96" s="351">
        <f t="shared" si="18"/>
        <v>1.1150023827942624E-3</v>
      </c>
      <c r="J96" s="351">
        <f t="shared" si="18"/>
        <v>1.0861043764233381E-3</v>
      </c>
    </row>
    <row r="97" spans="1:10" s="8" customFormat="1" x14ac:dyDescent="0.2">
      <c r="A97" s="772" t="s">
        <v>721</v>
      </c>
      <c r="B97" s="798">
        <f t="shared" ref="B97:J97" si="19">B25/B$69</f>
        <v>1.5573088112226621E-2</v>
      </c>
      <c r="C97" s="798">
        <f t="shared" si="19"/>
        <v>1.8139134955181893E-2</v>
      </c>
      <c r="D97" s="798">
        <f t="shared" si="19"/>
        <v>1.0398895025581847E-2</v>
      </c>
      <c r="E97" s="798">
        <f t="shared" si="19"/>
        <v>1.2713341175832353E-2</v>
      </c>
      <c r="F97" s="798">
        <f t="shared" si="19"/>
        <v>6.458187761277788E-3</v>
      </c>
      <c r="G97" s="798">
        <f t="shared" si="19"/>
        <v>7.0970058003087099E-3</v>
      </c>
      <c r="H97" s="799">
        <f t="shared" si="19"/>
        <v>1.7293330875844719E-2</v>
      </c>
      <c r="I97" s="799">
        <f t="shared" si="19"/>
        <v>9.3024510127485902E-3</v>
      </c>
      <c r="J97" s="799">
        <f t="shared" si="19"/>
        <v>1.1357149621606843E-2</v>
      </c>
    </row>
    <row r="98" spans="1:10" x14ac:dyDescent="0.2">
      <c r="A98" s="782" t="s">
        <v>530</v>
      </c>
      <c r="B98" s="804">
        <f t="shared" ref="B98:J98" si="20">B26/B$69</f>
        <v>1.7879010826841336E-3</v>
      </c>
      <c r="C98" s="804">
        <f t="shared" si="20"/>
        <v>1.4857167867600677E-3</v>
      </c>
      <c r="D98" s="804">
        <f t="shared" si="20"/>
        <v>5.0272968253686876E-4</v>
      </c>
      <c r="E98" s="804">
        <f t="shared" si="20"/>
        <v>1.1354694309720669E-3</v>
      </c>
      <c r="F98" s="804">
        <f t="shared" si="20"/>
        <v>3.9440395784528094E-4</v>
      </c>
      <c r="G98" s="804">
        <f t="shared" si="20"/>
        <v>7.2440461839278381E-4</v>
      </c>
      <c r="H98" s="805">
        <f t="shared" si="20"/>
        <v>1.585320857085553E-3</v>
      </c>
      <c r="I98" s="805">
        <f t="shared" si="20"/>
        <v>7.3516879392567652E-4</v>
      </c>
      <c r="J98" s="805">
        <f t="shared" si="20"/>
        <v>9.5376878434222086E-4</v>
      </c>
    </row>
    <row r="99" spans="1:10" x14ac:dyDescent="0.2">
      <c r="A99" s="775" t="s">
        <v>722</v>
      </c>
      <c r="B99" s="800">
        <f t="shared" ref="B99:J99" si="21">B27/B$69</f>
        <v>0.17931063356632143</v>
      </c>
      <c r="C99" s="800">
        <f t="shared" si="21"/>
        <v>0.20209852905461048</v>
      </c>
      <c r="D99" s="800">
        <f t="shared" si="21"/>
        <v>0.23184518534627252</v>
      </c>
      <c r="E99" s="800">
        <f t="shared" si="21"/>
        <v>0.19872269333755396</v>
      </c>
      <c r="F99" s="800">
        <f t="shared" si="21"/>
        <v>0.21884440539253644</v>
      </c>
      <c r="G99" s="800">
        <f t="shared" si="21"/>
        <v>0.18879523530845879</v>
      </c>
      <c r="H99" s="801">
        <f t="shared" si="21"/>
        <v>0.19458732752825547</v>
      </c>
      <c r="I99" s="801">
        <f t="shared" si="21"/>
        <v>0.20643123620626475</v>
      </c>
      <c r="J99" s="801">
        <f t="shared" si="21"/>
        <v>0.20338580652879734</v>
      </c>
    </row>
    <row r="100" spans="1:10" x14ac:dyDescent="0.2">
      <c r="A100" s="782" t="s">
        <v>723</v>
      </c>
      <c r="B100" s="804">
        <f t="shared" ref="B100:J100" si="22">B28/B$69</f>
        <v>1.5131032698123208E-2</v>
      </c>
      <c r="C100" s="804">
        <f t="shared" si="22"/>
        <v>9.0368309570605047E-3</v>
      </c>
      <c r="D100" s="804">
        <f t="shared" si="22"/>
        <v>9.928596483457966E-3</v>
      </c>
      <c r="E100" s="804">
        <f t="shared" si="22"/>
        <v>5.140100887830029E-3</v>
      </c>
      <c r="F100" s="804">
        <f t="shared" si="22"/>
        <v>7.1007858854981558E-3</v>
      </c>
      <c r="G100" s="804">
        <f t="shared" si="22"/>
        <v>9.8587082132938712E-3</v>
      </c>
      <c r="H100" s="805">
        <f t="shared" si="22"/>
        <v>1.1045563068497015E-2</v>
      </c>
      <c r="I100" s="805">
        <f t="shared" si="22"/>
        <v>7.9525779543995964E-3</v>
      </c>
      <c r="J100" s="805">
        <f t="shared" si="22"/>
        <v>8.7478786371823439E-3</v>
      </c>
    </row>
    <row r="101" spans="1:10" s="8" customFormat="1" x14ac:dyDescent="0.2">
      <c r="A101" s="772" t="s">
        <v>531</v>
      </c>
      <c r="B101" s="798">
        <f t="shared" ref="B101:J101" si="23">B29/B$69</f>
        <v>4.9211677605134174E-2</v>
      </c>
      <c r="C101" s="798">
        <f t="shared" si="23"/>
        <v>6.1605313637276296E-2</v>
      </c>
      <c r="D101" s="798">
        <f t="shared" si="23"/>
        <v>7.3380148798954895E-2</v>
      </c>
      <c r="E101" s="798">
        <f t="shared" si="23"/>
        <v>6.2866379041058726E-2</v>
      </c>
      <c r="F101" s="798">
        <f t="shared" si="23"/>
        <v>5.8903181554489564E-2</v>
      </c>
      <c r="G101" s="798">
        <f t="shared" si="23"/>
        <v>7.1457817532389209E-2</v>
      </c>
      <c r="H101" s="799">
        <f t="shared" si="23"/>
        <v>5.7520201963424951E-2</v>
      </c>
      <c r="I101" s="799">
        <f t="shared" si="23"/>
        <v>6.6894021634357453E-2</v>
      </c>
      <c r="J101" s="799">
        <f t="shared" si="23"/>
        <v>6.4483727077621303E-2</v>
      </c>
    </row>
    <row r="102" spans="1:10" x14ac:dyDescent="0.2">
      <c r="A102" s="770" t="s">
        <v>724</v>
      </c>
      <c r="B102" s="797">
        <f t="shared" ref="B102:J102" si="24">B30/B$69</f>
        <v>1.5915446060502221E-2</v>
      </c>
      <c r="C102" s="797">
        <f t="shared" si="24"/>
        <v>2.7615101823652351E-2</v>
      </c>
      <c r="D102" s="797">
        <f t="shared" si="24"/>
        <v>3.731603593835945E-2</v>
      </c>
      <c r="E102" s="797">
        <f t="shared" si="24"/>
        <v>3.1744035761912294E-2</v>
      </c>
      <c r="F102" s="797">
        <f t="shared" si="24"/>
        <v>2.7883586732089134E-2</v>
      </c>
      <c r="G102" s="797">
        <f t="shared" si="24"/>
        <v>2.5530713418952106E-2</v>
      </c>
      <c r="H102" s="351">
        <f t="shared" si="24"/>
        <v>2.3758735522904528E-2</v>
      </c>
      <c r="I102" s="351">
        <f t="shared" si="24"/>
        <v>3.0243365774035146E-2</v>
      </c>
      <c r="J102" s="351">
        <f t="shared" si="24"/>
        <v>2.8575969819618213E-2</v>
      </c>
    </row>
    <row r="103" spans="1:10" x14ac:dyDescent="0.2">
      <c r="A103" s="772" t="s">
        <v>725</v>
      </c>
      <c r="B103" s="798">
        <f t="shared" ref="B103:J103" si="25">B31/B$69</f>
        <v>3.3296231544019943E-2</v>
      </c>
      <c r="C103" s="798">
        <f t="shared" si="25"/>
        <v>3.399021181332304E-2</v>
      </c>
      <c r="D103" s="798">
        <f t="shared" si="25"/>
        <v>3.6064112860933778E-2</v>
      </c>
      <c r="E103" s="798">
        <f t="shared" si="25"/>
        <v>3.1122343279384363E-2</v>
      </c>
      <c r="F103" s="798">
        <f t="shared" si="25"/>
        <v>3.1019594822400437E-2</v>
      </c>
      <c r="G103" s="798">
        <f t="shared" si="25"/>
        <v>4.5927104113208821E-2</v>
      </c>
      <c r="H103" s="799">
        <f t="shared" si="25"/>
        <v>3.3761466440116968E-2</v>
      </c>
      <c r="I103" s="799">
        <f t="shared" si="25"/>
        <v>3.6650655860392123E-2</v>
      </c>
      <c r="J103" s="799">
        <f t="shared" si="25"/>
        <v>3.5907757257951214E-2</v>
      </c>
    </row>
    <row r="104" spans="1:10" x14ac:dyDescent="0.2">
      <c r="A104" s="770" t="s">
        <v>532</v>
      </c>
      <c r="B104" s="797">
        <f t="shared" ref="B104:J104" si="26">B32/B$69</f>
        <v>9.9384343543962458E-2</v>
      </c>
      <c r="C104" s="797">
        <f t="shared" si="26"/>
        <v>0.11723644895953901</v>
      </c>
      <c r="D104" s="797">
        <f t="shared" si="26"/>
        <v>0.1374262529033301</v>
      </c>
      <c r="E104" s="797">
        <f t="shared" si="26"/>
        <v>0.1177253250942529</v>
      </c>
      <c r="F104" s="797">
        <f t="shared" si="26"/>
        <v>0.1400899861940787</v>
      </c>
      <c r="G104" s="797">
        <f t="shared" si="26"/>
        <v>9.7634353473072671E-2</v>
      </c>
      <c r="H104" s="351">
        <f t="shared" si="26"/>
        <v>0.11135215124038195</v>
      </c>
      <c r="I104" s="351">
        <f t="shared" si="26"/>
        <v>0.11999103966502934</v>
      </c>
      <c r="J104" s="351">
        <f t="shared" si="26"/>
        <v>0.11776971831715376</v>
      </c>
    </row>
    <row r="105" spans="1:10" s="8" customFormat="1" x14ac:dyDescent="0.2">
      <c r="A105" s="772" t="s">
        <v>533</v>
      </c>
      <c r="B105" s="798">
        <f t="shared" ref="B105:J105" si="27">B33/B$69</f>
        <v>1.5583579718489556E-2</v>
      </c>
      <c r="C105" s="798">
        <f t="shared" si="27"/>
        <v>1.4219935500433739E-2</v>
      </c>
      <c r="D105" s="798">
        <f t="shared" si="27"/>
        <v>1.1110187159176202E-2</v>
      </c>
      <c r="E105" s="798">
        <f t="shared" si="27"/>
        <v>1.2990888313936419E-2</v>
      </c>
      <c r="F105" s="798">
        <f t="shared" si="27"/>
        <v>1.2750451758829408E-2</v>
      </c>
      <c r="G105" s="798">
        <f t="shared" si="27"/>
        <v>9.844356089703037E-3</v>
      </c>
      <c r="H105" s="799">
        <f t="shared" si="27"/>
        <v>1.4669411255548107E-2</v>
      </c>
      <c r="I105" s="799">
        <f t="shared" si="27"/>
        <v>1.1593596952129264E-2</v>
      </c>
      <c r="J105" s="799">
        <f t="shared" si="27"/>
        <v>1.2384482496476858E-2</v>
      </c>
    </row>
    <row r="106" spans="1:10" x14ac:dyDescent="0.2">
      <c r="A106" s="779" t="s">
        <v>726</v>
      </c>
      <c r="B106" s="802">
        <f t="shared" ref="B106:J106" si="28">B34/B$69</f>
        <v>2.8910176627929451E-2</v>
      </c>
      <c r="C106" s="802">
        <f t="shared" si="28"/>
        <v>2.7059636450128301E-2</v>
      </c>
      <c r="D106" s="802">
        <f t="shared" si="28"/>
        <v>3.2450240752067969E-2</v>
      </c>
      <c r="E106" s="802">
        <f t="shared" si="28"/>
        <v>3.06389143830837E-2</v>
      </c>
      <c r="F106" s="802">
        <f t="shared" si="28"/>
        <v>3.1954821944678108E-2</v>
      </c>
      <c r="G106" s="802">
        <f t="shared" si="28"/>
        <v>3.3815684304573684E-2</v>
      </c>
      <c r="H106" s="803">
        <f t="shared" si="28"/>
        <v>2.7669599762239525E-2</v>
      </c>
      <c r="I106" s="803">
        <f t="shared" si="28"/>
        <v>3.2240096560037339E-2</v>
      </c>
      <c r="J106" s="803">
        <f t="shared" si="28"/>
        <v>3.1064882619505435E-2</v>
      </c>
    </row>
    <row r="107" spans="1:10" x14ac:dyDescent="0.2">
      <c r="A107" s="772" t="s">
        <v>727</v>
      </c>
      <c r="B107" s="798">
        <f t="shared" ref="B107:J107" si="29">B35/B$69</f>
        <v>1.4540398321762533E-3</v>
      </c>
      <c r="C107" s="798">
        <f t="shared" si="29"/>
        <v>8.6126538413770109E-4</v>
      </c>
      <c r="D107" s="798">
        <f t="shared" si="29"/>
        <v>2.23783131143059E-4</v>
      </c>
      <c r="E107" s="798">
        <f t="shared" si="29"/>
        <v>5.7178545754831207E-4</v>
      </c>
      <c r="F107" s="798">
        <f t="shared" si="29"/>
        <v>0</v>
      </c>
      <c r="G107" s="798">
        <f t="shared" si="29"/>
        <v>4.1076748564449823E-4</v>
      </c>
      <c r="H107" s="799">
        <f t="shared" si="29"/>
        <v>1.0566519366686082E-3</v>
      </c>
      <c r="I107" s="799">
        <f t="shared" si="29"/>
        <v>3.3962056391426511E-4</v>
      </c>
      <c r="J107" s="799">
        <f t="shared" si="29"/>
        <v>5.2399117007367706E-4</v>
      </c>
    </row>
    <row r="108" spans="1:10" x14ac:dyDescent="0.2">
      <c r="A108" s="782" t="s">
        <v>534</v>
      </c>
      <c r="B108" s="804">
        <f t="shared" ref="B108:J108" si="30">B36/B$69</f>
        <v>6.9091588825524273E-3</v>
      </c>
      <c r="C108" s="804">
        <f t="shared" si="30"/>
        <v>6.2286184428551102E-3</v>
      </c>
      <c r="D108" s="804">
        <f t="shared" si="30"/>
        <v>5.6726534532537867E-3</v>
      </c>
      <c r="E108" s="804">
        <f t="shared" si="30"/>
        <v>4.6475756870260534E-3</v>
      </c>
      <c r="F108" s="804">
        <f t="shared" si="30"/>
        <v>3.2890279875678382E-3</v>
      </c>
      <c r="G108" s="804">
        <f t="shared" si="30"/>
        <v>2.9537976526182188E-3</v>
      </c>
      <c r="H108" s="805">
        <f t="shared" si="30"/>
        <v>6.4529338646994719E-3</v>
      </c>
      <c r="I108" s="805">
        <f t="shared" si="30"/>
        <v>4.0770769626803831E-3</v>
      </c>
      <c r="J108" s="805">
        <f t="shared" si="30"/>
        <v>4.6879821389638693E-3</v>
      </c>
    </row>
    <row r="109" spans="1:10" x14ac:dyDescent="0.2">
      <c r="A109" s="784" t="s">
        <v>728</v>
      </c>
      <c r="B109" s="798">
        <f t="shared" ref="B109:J109" si="31">B37/B$69</f>
        <v>2.054697791381279E-2</v>
      </c>
      <c r="C109" s="798">
        <f t="shared" si="31"/>
        <v>1.9969752623436407E-2</v>
      </c>
      <c r="D109" s="798">
        <f t="shared" si="31"/>
        <v>2.6553804167671124E-2</v>
      </c>
      <c r="E109" s="798">
        <f t="shared" si="31"/>
        <v>2.5419553238271393E-2</v>
      </c>
      <c r="F109" s="798">
        <f t="shared" si="31"/>
        <v>2.8665793956750892E-2</v>
      </c>
      <c r="G109" s="798">
        <f t="shared" si="31"/>
        <v>3.0451119166082688E-2</v>
      </c>
      <c r="H109" s="799">
        <f t="shared" si="31"/>
        <v>2.0160013961274904E-2</v>
      </c>
      <c r="I109" s="799">
        <f t="shared" si="31"/>
        <v>2.7823399033233217E-2</v>
      </c>
      <c r="J109" s="799">
        <f t="shared" si="31"/>
        <v>2.5852909310416016E-2</v>
      </c>
    </row>
    <row r="110" spans="1:10" x14ac:dyDescent="0.2">
      <c r="A110" s="782" t="s">
        <v>729</v>
      </c>
      <c r="B110" s="797">
        <f t="shared" ref="B110:J110" si="32">B38/B$69</f>
        <v>2.1026553472961733E-3</v>
      </c>
      <c r="C110" s="797">
        <f t="shared" si="32"/>
        <v>4.0357505522960364E-3</v>
      </c>
      <c r="D110" s="797">
        <f t="shared" si="32"/>
        <v>3.7892557259034741E-3</v>
      </c>
      <c r="E110" s="797">
        <f t="shared" si="32"/>
        <v>4.657583768675185E-3</v>
      </c>
      <c r="F110" s="797">
        <f t="shared" si="32"/>
        <v>3.7505478915234361E-3</v>
      </c>
      <c r="G110" s="797">
        <f t="shared" si="32"/>
        <v>2.6821923821139463E-3</v>
      </c>
      <c r="H110" s="351">
        <f t="shared" si="32"/>
        <v>3.3985759759141846E-3</v>
      </c>
      <c r="I110" s="351">
        <f t="shared" si="32"/>
        <v>3.6979259261428854E-3</v>
      </c>
      <c r="J110" s="351">
        <f t="shared" si="32"/>
        <v>3.620953935969781E-3</v>
      </c>
    </row>
    <row r="111" spans="1:10" x14ac:dyDescent="0.2">
      <c r="A111" s="784" t="s">
        <v>730</v>
      </c>
      <c r="B111" s="806">
        <f t="shared" ref="B111:J111" si="33">B39/B$69</f>
        <v>1.5726517290472617E-2</v>
      </c>
      <c r="C111" s="806">
        <f t="shared" si="33"/>
        <v>1.1704501167784504E-2</v>
      </c>
      <c r="D111" s="806">
        <f t="shared" si="33"/>
        <v>1.6101562354524861E-2</v>
      </c>
      <c r="E111" s="806">
        <f t="shared" si="33"/>
        <v>1.6072946938304529E-2</v>
      </c>
      <c r="F111" s="806">
        <f t="shared" si="33"/>
        <v>1.8774180187821555E-2</v>
      </c>
      <c r="G111" s="806">
        <f t="shared" si="33"/>
        <v>1.7589789100942776E-2</v>
      </c>
      <c r="H111" s="807">
        <f t="shared" si="33"/>
        <v>1.3030212603282559E-2</v>
      </c>
      <c r="I111" s="807">
        <f t="shared" si="33"/>
        <v>1.7067655669518549E-2</v>
      </c>
      <c r="J111" s="807">
        <f t="shared" si="33"/>
        <v>1.6029506079777975E-2</v>
      </c>
    </row>
    <row r="112" spans="1:10" s="8" customFormat="1" x14ac:dyDescent="0.2">
      <c r="A112" s="782" t="s">
        <v>731</v>
      </c>
      <c r="B112" s="804">
        <f t="shared" ref="B112:J112" si="34">B40/B$69</f>
        <v>1.4953071218400985E-3</v>
      </c>
      <c r="C112" s="804">
        <f t="shared" si="34"/>
        <v>2.518152056443033E-3</v>
      </c>
      <c r="D112" s="804">
        <f t="shared" si="34"/>
        <v>3.7451975679476421E-3</v>
      </c>
      <c r="E112" s="804">
        <f t="shared" si="34"/>
        <v>2.3658838938710354E-3</v>
      </c>
      <c r="F112" s="804">
        <f t="shared" si="34"/>
        <v>2.3387239727011219E-3</v>
      </c>
      <c r="G112" s="804">
        <f t="shared" si="34"/>
        <v>1.2884460301129529E-3</v>
      </c>
      <c r="H112" s="805">
        <f t="shared" si="34"/>
        <v>2.181008398839271E-3</v>
      </c>
      <c r="I112" s="805">
        <f t="shared" si="34"/>
        <v>2.3156960296993943E-3</v>
      </c>
      <c r="J112" s="805">
        <f t="shared" si="34"/>
        <v>2.2810637373235857E-3</v>
      </c>
    </row>
    <row r="113" spans="1:12" x14ac:dyDescent="0.2">
      <c r="A113" s="784" t="s">
        <v>732</v>
      </c>
      <c r="B113" s="806">
        <f t="shared" ref="B113:J113" si="35">B41/B$69</f>
        <v>3.5056840412937102E-5</v>
      </c>
      <c r="C113" s="806">
        <f t="shared" si="35"/>
        <v>7.4895144797048545E-5</v>
      </c>
      <c r="D113" s="806">
        <f t="shared" si="35"/>
        <v>3.1870361241743527E-4</v>
      </c>
      <c r="E113" s="806">
        <f t="shared" si="35"/>
        <v>4.6038786035918026E-4</v>
      </c>
      <c r="F113" s="806">
        <f t="shared" si="35"/>
        <v>6.1325286064990627E-4</v>
      </c>
      <c r="G113" s="806">
        <f t="shared" si="35"/>
        <v>6.4274601826118504E-3</v>
      </c>
      <c r="H113" s="807">
        <f t="shared" si="35"/>
        <v>6.1763895671778849E-5</v>
      </c>
      <c r="I113" s="807">
        <f t="shared" si="35"/>
        <v>2.2860373762389405E-3</v>
      </c>
      <c r="J113" s="807">
        <f t="shared" si="35"/>
        <v>1.7141089147252059E-3</v>
      </c>
    </row>
    <row r="114" spans="1:12" x14ac:dyDescent="0.2">
      <c r="A114" s="782" t="s">
        <v>733</v>
      </c>
      <c r="B114" s="804">
        <f t="shared" ref="B114:J114" si="36">B42/B$69</f>
        <v>1.1874413119549107E-3</v>
      </c>
      <c r="C114" s="804">
        <f t="shared" si="36"/>
        <v>1.6364537009121208E-3</v>
      </c>
      <c r="D114" s="804">
        <f t="shared" si="36"/>
        <v>2.5990849058626793E-3</v>
      </c>
      <c r="E114" s="804">
        <f t="shared" si="36"/>
        <v>1.8627507763476438E-3</v>
      </c>
      <c r="F114" s="804">
        <f t="shared" si="36"/>
        <v>3.1890890436954977E-3</v>
      </c>
      <c r="G114" s="804">
        <f t="shared" si="36"/>
        <v>2.4632314700728875E-3</v>
      </c>
      <c r="H114" s="805">
        <f t="shared" si="36"/>
        <v>1.4884530861550044E-3</v>
      </c>
      <c r="I114" s="805">
        <f t="shared" si="36"/>
        <v>2.4560840310748487E-3</v>
      </c>
      <c r="J114" s="805">
        <f t="shared" si="36"/>
        <v>2.207276641841411E-3</v>
      </c>
    </row>
    <row r="115" spans="1:12" s="8" customFormat="1" x14ac:dyDescent="0.2">
      <c r="A115" s="790" t="s">
        <v>734</v>
      </c>
      <c r="B115" s="810">
        <f t="shared" ref="B115:J115" si="37">B43/B$69</f>
        <v>0.12046950311880719</v>
      </c>
      <c r="C115" s="810">
        <f t="shared" si="37"/>
        <v>0.12525715927868772</v>
      </c>
      <c r="D115" s="810">
        <f t="shared" si="37"/>
        <v>0.13299098367525328</v>
      </c>
      <c r="E115" s="810">
        <f t="shared" si="37"/>
        <v>0.14473062037684509</v>
      </c>
      <c r="F115" s="810">
        <f t="shared" si="37"/>
        <v>0.15814831594444059</v>
      </c>
      <c r="G115" s="810">
        <f t="shared" si="37"/>
        <v>0.27773031067189152</v>
      </c>
      <c r="H115" s="811">
        <f t="shared" si="37"/>
        <v>0.12367908243195837</v>
      </c>
      <c r="I115" s="811">
        <f t="shared" si="37"/>
        <v>0.18559638133339532</v>
      </c>
      <c r="J115" s="811">
        <f t="shared" si="37"/>
        <v>0.16967555783252117</v>
      </c>
    </row>
    <row r="116" spans="1:12" s="8" customFormat="1" x14ac:dyDescent="0.2">
      <c r="A116" s="782" t="s">
        <v>735</v>
      </c>
      <c r="B116" s="804">
        <f t="shared" ref="B116:J116" si="38">B44/B$69</f>
        <v>2.7814595008633972E-3</v>
      </c>
      <c r="C116" s="804">
        <f t="shared" si="38"/>
        <v>4.5743585517706246E-3</v>
      </c>
      <c r="D116" s="804">
        <f t="shared" si="38"/>
        <v>8.8783207889837521E-4</v>
      </c>
      <c r="E116" s="804">
        <f t="shared" si="38"/>
        <v>5.8579535815984462E-4</v>
      </c>
      <c r="F116" s="804">
        <f t="shared" si="38"/>
        <v>4.6551367973213085E-4</v>
      </c>
      <c r="G116" s="804">
        <f t="shared" si="38"/>
        <v>9.8641033459541546E-4</v>
      </c>
      <c r="H116" s="805">
        <f t="shared" si="38"/>
        <v>3.9833945421851175E-3</v>
      </c>
      <c r="I116" s="805">
        <f t="shared" si="38"/>
        <v>7.4729603560432325E-4</v>
      </c>
      <c r="J116" s="805">
        <f t="shared" si="38"/>
        <v>1.5793955307184368E-3</v>
      </c>
    </row>
    <row r="117" spans="1:12" x14ac:dyDescent="0.2">
      <c r="A117" s="784" t="s">
        <v>736</v>
      </c>
      <c r="B117" s="806">
        <f t="shared" ref="B117:J117" si="39">B45/B$69</f>
        <v>9.7464975436269641E-2</v>
      </c>
      <c r="C117" s="806">
        <f t="shared" si="39"/>
        <v>0.1051677761420387</v>
      </c>
      <c r="D117" s="806">
        <f t="shared" si="39"/>
        <v>0.11947705372757376</v>
      </c>
      <c r="E117" s="806">
        <f t="shared" si="39"/>
        <v>0.1301160622749441</v>
      </c>
      <c r="F117" s="806">
        <f t="shared" si="39"/>
        <v>0.14394519176996823</v>
      </c>
      <c r="G117" s="806">
        <f t="shared" si="39"/>
        <v>0.21010183833285348</v>
      </c>
      <c r="H117" s="807">
        <f t="shared" si="39"/>
        <v>0.10262882784608419</v>
      </c>
      <c r="I117" s="807">
        <f t="shared" si="39"/>
        <v>0.15507318181223018</v>
      </c>
      <c r="J117" s="807">
        <f t="shared" si="39"/>
        <v>0.14158814099283806</v>
      </c>
    </row>
    <row r="118" spans="1:12" x14ac:dyDescent="0.2">
      <c r="A118" s="782" t="s">
        <v>737</v>
      </c>
      <c r="B118" s="804">
        <f t="shared" ref="B118:J118" si="40">B46/B$69</f>
        <v>1.5163435082407547E-2</v>
      </c>
      <c r="C118" s="804">
        <f t="shared" si="40"/>
        <v>2.0954316191843455E-2</v>
      </c>
      <c r="D118" s="804">
        <f t="shared" si="40"/>
        <v>2.4655436723195024E-2</v>
      </c>
      <c r="E118" s="804">
        <f t="shared" si="40"/>
        <v>3.2334433723723729E-2</v>
      </c>
      <c r="F118" s="804">
        <f t="shared" si="40"/>
        <v>3.3533948589402687E-2</v>
      </c>
      <c r="G118" s="804">
        <f t="shared" si="40"/>
        <v>3.9961620516461745E-2</v>
      </c>
      <c r="H118" s="805">
        <f t="shared" si="40"/>
        <v>1.9045562702496945E-2</v>
      </c>
      <c r="I118" s="805">
        <f t="shared" si="40"/>
        <v>3.3315739122832172E-2</v>
      </c>
      <c r="J118" s="805">
        <f t="shared" si="40"/>
        <v>2.9646442106562931E-2</v>
      </c>
    </row>
    <row r="119" spans="1:12" s="8" customFormat="1" x14ac:dyDescent="0.2">
      <c r="A119" s="784" t="s">
        <v>738</v>
      </c>
      <c r="B119" s="806">
        <f t="shared" ref="B119:J119" si="41">B47/B$69</f>
        <v>1.825334687811352E-2</v>
      </c>
      <c r="C119" s="806">
        <f t="shared" si="41"/>
        <v>2.6770883799646442E-2</v>
      </c>
      <c r="D119" s="806">
        <f t="shared" si="41"/>
        <v>2.9488571807949084E-2</v>
      </c>
      <c r="E119" s="806">
        <f t="shared" si="41"/>
        <v>2.8868556252698487E-2</v>
      </c>
      <c r="F119" s="806">
        <f t="shared" si="41"/>
        <v>3.0431945486200793E-2</v>
      </c>
      <c r="G119" s="806">
        <f t="shared" si="41"/>
        <v>1.426231196038542E-2</v>
      </c>
      <c r="H119" s="807">
        <f t="shared" si="41"/>
        <v>2.3963387321585029E-2</v>
      </c>
      <c r="I119" s="807">
        <f t="shared" si="41"/>
        <v>2.4832559796184595E-2</v>
      </c>
      <c r="J119" s="807">
        <f t="shared" si="41"/>
        <v>2.46090690786398E-2</v>
      </c>
    </row>
    <row r="120" spans="1:12" x14ac:dyDescent="0.2">
      <c r="A120" s="770" t="s">
        <v>739</v>
      </c>
      <c r="B120" s="797">
        <f t="shared" ref="B120:J120" si="42">B48/B$69</f>
        <v>6.4048193475136544E-2</v>
      </c>
      <c r="C120" s="797">
        <f t="shared" si="42"/>
        <v>5.7442576150247886E-2</v>
      </c>
      <c r="D120" s="797">
        <f t="shared" si="42"/>
        <v>6.5333045196429657E-2</v>
      </c>
      <c r="E120" s="797">
        <f t="shared" si="42"/>
        <v>6.8913072298521866E-2</v>
      </c>
      <c r="F120" s="797">
        <f t="shared" si="42"/>
        <v>7.9979297694364751E-2</v>
      </c>
      <c r="G120" s="797">
        <f t="shared" si="42"/>
        <v>0.15587790585623459</v>
      </c>
      <c r="H120" s="351">
        <f t="shared" si="42"/>
        <v>5.9619877821598756E-2</v>
      </c>
      <c r="I120" s="351">
        <f t="shared" si="42"/>
        <v>9.6924882893283229E-2</v>
      </c>
      <c r="J120" s="351">
        <f t="shared" si="42"/>
        <v>8.7332629807583453E-2</v>
      </c>
      <c r="L120" s="316"/>
    </row>
    <row r="121" spans="1:12" x14ac:dyDescent="0.2">
      <c r="A121" s="772" t="s">
        <v>740</v>
      </c>
      <c r="B121" s="798">
        <f t="shared" ref="B121:J121" si="43">B49/B$69</f>
        <v>2.0223068181062162E-2</v>
      </c>
      <c r="C121" s="798">
        <f t="shared" si="43"/>
        <v>1.5515024584878419E-2</v>
      </c>
      <c r="D121" s="798">
        <f t="shared" si="43"/>
        <v>1.2626097868442814E-2</v>
      </c>
      <c r="E121" s="798">
        <f t="shared" si="43"/>
        <v>1.4028762743503214E-2</v>
      </c>
      <c r="F121" s="798">
        <f t="shared" si="43"/>
        <v>1.3737610495099611E-2</v>
      </c>
      <c r="G121" s="798">
        <f t="shared" si="43"/>
        <v>6.6642062004214381E-2</v>
      </c>
      <c r="H121" s="799">
        <f t="shared" si="43"/>
        <v>1.7066860043487338E-2</v>
      </c>
      <c r="I121" s="799">
        <f t="shared" si="43"/>
        <v>2.9775903485421178E-2</v>
      </c>
      <c r="J121" s="799">
        <f t="shared" si="43"/>
        <v>2.6508021308809058E-2</v>
      </c>
    </row>
    <row r="122" spans="1:12" s="8" customFormat="1" x14ac:dyDescent="0.2">
      <c r="A122" s="779" t="s">
        <v>741</v>
      </c>
      <c r="B122" s="802">
        <f t="shared" ref="B122:J122" si="44">B50/B$69</f>
        <v>4.5717507912311384E-2</v>
      </c>
      <c r="C122" s="802">
        <f t="shared" si="44"/>
        <v>3.5157243926559237E-2</v>
      </c>
      <c r="D122" s="802">
        <f t="shared" si="44"/>
        <v>1.7709050695596504E-2</v>
      </c>
      <c r="E122" s="802">
        <f t="shared" si="44"/>
        <v>1.5814794365951918E-2</v>
      </c>
      <c r="F122" s="802">
        <f t="shared" si="44"/>
        <v>1.3932274877214932E-2</v>
      </c>
      <c r="G122" s="802">
        <f t="shared" si="44"/>
        <v>2.4958503385307768E-2</v>
      </c>
      <c r="H122" s="803">
        <f t="shared" si="44"/>
        <v>3.8638051138846857E-2</v>
      </c>
      <c r="I122" s="803">
        <f t="shared" si="44"/>
        <v>1.8636799537476923E-2</v>
      </c>
      <c r="J122" s="803">
        <f t="shared" si="44"/>
        <v>2.3779730546933435E-2</v>
      </c>
    </row>
    <row r="123" spans="1:12" x14ac:dyDescent="0.2">
      <c r="A123" s="772" t="s">
        <v>742</v>
      </c>
      <c r="B123" s="798">
        <f t="shared" ref="B123:J123" si="45">B51/B$69</f>
        <v>2.5263721618600427E-2</v>
      </c>
      <c r="C123" s="798">
        <f t="shared" si="45"/>
        <v>1.8670297826363268E-2</v>
      </c>
      <c r="D123" s="798">
        <f t="shared" si="45"/>
        <v>2.6569920021464509E-3</v>
      </c>
      <c r="E123" s="798">
        <f t="shared" si="45"/>
        <v>2.9428461946877801E-3</v>
      </c>
      <c r="F123" s="798">
        <f t="shared" si="45"/>
        <v>1.4877181896302972E-3</v>
      </c>
      <c r="G123" s="798">
        <f t="shared" si="45"/>
        <v>9.8159628845751849E-3</v>
      </c>
      <c r="H123" s="799">
        <f t="shared" si="45"/>
        <v>2.0843580342846998E-2</v>
      </c>
      <c r="I123" s="799">
        <f t="shared" si="45"/>
        <v>4.7034555404416216E-3</v>
      </c>
      <c r="J123" s="799">
        <f t="shared" si="45"/>
        <v>8.8535732429309687E-3</v>
      </c>
    </row>
    <row r="124" spans="1:12" x14ac:dyDescent="0.2">
      <c r="A124" s="770" t="s">
        <v>743</v>
      </c>
      <c r="B124" s="797">
        <f t="shared" ref="B124:J124" si="46">B52/B$69</f>
        <v>4.6828775570987519E-3</v>
      </c>
      <c r="C124" s="797">
        <f t="shared" si="46"/>
        <v>2.7948945641900524E-4</v>
      </c>
      <c r="D124" s="797">
        <f t="shared" si="46"/>
        <v>2.2634228077262573E-4</v>
      </c>
      <c r="E124" s="797">
        <f t="shared" si="46"/>
        <v>3.1790340514311564E-4</v>
      </c>
      <c r="F124" s="797">
        <f t="shared" si="46"/>
        <v>2.079858709587292E-4</v>
      </c>
      <c r="G124" s="797">
        <f t="shared" si="46"/>
        <v>4.1760320455298868E-3</v>
      </c>
      <c r="H124" s="351">
        <f t="shared" si="46"/>
        <v>1.7309063035761548E-3</v>
      </c>
      <c r="I124" s="351">
        <f t="shared" si="46"/>
        <v>1.4577628645912062E-3</v>
      </c>
      <c r="J124" s="351">
        <f t="shared" si="46"/>
        <v>1.5279963624933611E-3</v>
      </c>
    </row>
    <row r="125" spans="1:12" x14ac:dyDescent="0.2">
      <c r="A125" s="772" t="s">
        <v>744</v>
      </c>
      <c r="B125" s="798">
        <f t="shared" ref="B125:J125" si="47">B53/B$69</f>
        <v>2.619599803550306E-3</v>
      </c>
      <c r="C125" s="798">
        <f t="shared" si="47"/>
        <v>3.8172432156270185E-3</v>
      </c>
      <c r="D125" s="798">
        <f t="shared" si="47"/>
        <v>1.9361626778879705E-3</v>
      </c>
      <c r="E125" s="798">
        <f t="shared" si="47"/>
        <v>3.1018877424856214E-3</v>
      </c>
      <c r="F125" s="798">
        <f t="shared" si="47"/>
        <v>3.9490049865374124E-3</v>
      </c>
      <c r="G125" s="798">
        <f t="shared" si="47"/>
        <v>3.8615678095877907E-3</v>
      </c>
      <c r="H125" s="799">
        <f t="shared" si="47"/>
        <v>3.4224835929386218E-3</v>
      </c>
      <c r="I125" s="799">
        <f t="shared" si="47"/>
        <v>3.2582734727575197E-3</v>
      </c>
      <c r="J125" s="799">
        <f t="shared" si="47"/>
        <v>3.3004968963700771E-3</v>
      </c>
    </row>
    <row r="126" spans="1:12" s="8" customFormat="1" x14ac:dyDescent="0.2">
      <c r="A126" s="770" t="s">
        <v>745</v>
      </c>
      <c r="B126" s="797">
        <f t="shared" ref="B126:J126" si="48">B54/B$69</f>
        <v>6.4042729693018115E-3</v>
      </c>
      <c r="C126" s="797">
        <f t="shared" si="48"/>
        <v>5.5609813182747056E-3</v>
      </c>
      <c r="D126" s="797">
        <f t="shared" si="48"/>
        <v>4.4354346887943786E-3</v>
      </c>
      <c r="E126" s="797">
        <f t="shared" si="48"/>
        <v>2.9089867892518133E-3</v>
      </c>
      <c r="F126" s="797">
        <f t="shared" si="48"/>
        <v>4.3579160296223765E-3</v>
      </c>
      <c r="G126" s="797">
        <f t="shared" si="48"/>
        <v>1.8503866209963386E-3</v>
      </c>
      <c r="H126" s="351">
        <f t="shared" si="48"/>
        <v>5.8389417617747382E-3</v>
      </c>
      <c r="I126" s="351">
        <f t="shared" si="48"/>
        <v>3.1817224172889865E-3</v>
      </c>
      <c r="J126" s="351">
        <f t="shared" si="48"/>
        <v>3.8649744476143026E-3</v>
      </c>
    </row>
    <row r="127" spans="1:12" s="8" customFormat="1" x14ac:dyDescent="0.2">
      <c r="A127" s="784" t="s">
        <v>746</v>
      </c>
      <c r="B127" s="806">
        <f t="shared" ref="B127:J127" si="49">B55/B$69</f>
        <v>6.7470359619240363E-3</v>
      </c>
      <c r="C127" s="806">
        <f t="shared" si="49"/>
        <v>6.829232109574322E-3</v>
      </c>
      <c r="D127" s="806">
        <f t="shared" si="49"/>
        <v>8.4541190459950771E-3</v>
      </c>
      <c r="E127" s="806">
        <f t="shared" si="49"/>
        <v>6.5431702336697668E-3</v>
      </c>
      <c r="F127" s="806">
        <f t="shared" si="49"/>
        <v>3.9296498001067399E-3</v>
      </c>
      <c r="G127" s="806">
        <f t="shared" si="49"/>
        <v>5.2545540241620125E-3</v>
      </c>
      <c r="H127" s="807">
        <f t="shared" si="49"/>
        <v>6.8021391369034309E-3</v>
      </c>
      <c r="I127" s="807">
        <f t="shared" si="49"/>
        <v>6.0355852419786407E-3</v>
      </c>
      <c r="J127" s="807">
        <f t="shared" si="49"/>
        <v>6.2326895970060215E-3</v>
      </c>
    </row>
    <row r="128" spans="1:12" x14ac:dyDescent="0.2">
      <c r="A128" s="787" t="s">
        <v>747</v>
      </c>
      <c r="B128" s="808">
        <f t="shared" ref="B128:J128" si="50">B56/B$69</f>
        <v>0.20009733502783647</v>
      </c>
      <c r="C128" s="808">
        <f t="shared" si="50"/>
        <v>0.22087111618470512</v>
      </c>
      <c r="D128" s="808">
        <f t="shared" si="50"/>
        <v>0.22006995078239736</v>
      </c>
      <c r="E128" s="808">
        <f t="shared" si="50"/>
        <v>0.2119271340842431</v>
      </c>
      <c r="F128" s="808">
        <f t="shared" si="50"/>
        <v>0.20040793923403613</v>
      </c>
      <c r="G128" s="808">
        <f t="shared" si="50"/>
        <v>0.11894724240024515</v>
      </c>
      <c r="H128" s="809">
        <f t="shared" si="50"/>
        <v>0.21402379424513307</v>
      </c>
      <c r="I128" s="809">
        <f t="shared" si="50"/>
        <v>0.18292908158864599</v>
      </c>
      <c r="J128" s="809">
        <f t="shared" si="50"/>
        <v>0.19092447933366682</v>
      </c>
    </row>
    <row r="129" spans="1:10" x14ac:dyDescent="0.2">
      <c r="A129" s="784" t="s">
        <v>748</v>
      </c>
      <c r="B129" s="806">
        <f t="shared" ref="B129:J129" si="51">B57/B$69</f>
        <v>1.7224507351746226E-2</v>
      </c>
      <c r="C129" s="806">
        <f t="shared" si="51"/>
        <v>1.4375806511611364E-2</v>
      </c>
      <c r="D129" s="806">
        <f t="shared" si="51"/>
        <v>8.7147519897091859E-3</v>
      </c>
      <c r="E129" s="806">
        <f t="shared" si="51"/>
        <v>1.7163904257516582E-2</v>
      </c>
      <c r="F129" s="806">
        <f t="shared" si="51"/>
        <v>5.3655154954292961E-3</v>
      </c>
      <c r="G129" s="806">
        <f t="shared" si="51"/>
        <v>2.5880684758103518E-3</v>
      </c>
      <c r="H129" s="807">
        <f t="shared" si="51"/>
        <v>1.5314777208117584E-2</v>
      </c>
      <c r="I129" s="807">
        <f t="shared" si="51"/>
        <v>8.6694536623643393E-3</v>
      </c>
      <c r="J129" s="807">
        <f t="shared" si="51"/>
        <v>1.0378168757422942E-2</v>
      </c>
    </row>
    <row r="130" spans="1:10" x14ac:dyDescent="0.2">
      <c r="A130" s="782" t="s">
        <v>535</v>
      </c>
      <c r="B130" s="804">
        <f t="shared" ref="B130:J130" si="52">B58/B$69</f>
        <v>1.6799035842522855E-5</v>
      </c>
      <c r="C130" s="804">
        <f t="shared" si="52"/>
        <v>1.206418528810485E-4</v>
      </c>
      <c r="D130" s="804">
        <f t="shared" si="52"/>
        <v>3.9789257502832162E-5</v>
      </c>
      <c r="E130" s="804">
        <f t="shared" si="52"/>
        <v>2.9470476744145156E-5</v>
      </c>
      <c r="F130" s="804">
        <f t="shared" si="52"/>
        <v>0</v>
      </c>
      <c r="G130" s="804">
        <f t="shared" si="52"/>
        <v>0</v>
      </c>
      <c r="H130" s="805">
        <f t="shared" si="52"/>
        <v>8.6413842390056962E-5</v>
      </c>
      <c r="I130" s="805">
        <f t="shared" si="52"/>
        <v>1.6859684680445704E-5</v>
      </c>
      <c r="J130" s="805">
        <f t="shared" si="52"/>
        <v>3.4744177193748618E-5</v>
      </c>
    </row>
    <row r="131" spans="1:10" x14ac:dyDescent="0.2">
      <c r="A131" s="793" t="s">
        <v>749</v>
      </c>
      <c r="B131" s="798">
        <f t="shared" ref="B131:J131" si="53">B59/B$69</f>
        <v>2.1377000146765631E-3</v>
      </c>
      <c r="C131" s="798">
        <f t="shared" si="53"/>
        <v>5.5834873301622064E-3</v>
      </c>
      <c r="D131" s="798">
        <f t="shared" si="53"/>
        <v>1.3988476137853085E-3</v>
      </c>
      <c r="E131" s="798">
        <f t="shared" si="53"/>
        <v>1.6486504632192032E-3</v>
      </c>
      <c r="F131" s="798">
        <f t="shared" si="53"/>
        <v>2.7060608649665701E-4</v>
      </c>
      <c r="G131" s="798">
        <f t="shared" si="53"/>
        <v>3.4206821414742884E-2</v>
      </c>
      <c r="H131" s="799">
        <f t="shared" si="53"/>
        <v>4.4477087780413456E-3</v>
      </c>
      <c r="I131" s="799">
        <f t="shared" si="53"/>
        <v>1.1288136044472059E-2</v>
      </c>
      <c r="J131" s="799">
        <f t="shared" si="53"/>
        <v>9.5292538401179679E-3</v>
      </c>
    </row>
    <row r="132" spans="1:10" s="8" customFormat="1" x14ac:dyDescent="0.2">
      <c r="A132" s="770" t="s">
        <v>750</v>
      </c>
      <c r="B132" s="797">
        <f t="shared" ref="B132:J132" si="54">B60/B$69</f>
        <v>0.15427645183811892</v>
      </c>
      <c r="C132" s="797">
        <f t="shared" si="54"/>
        <v>0.17507275953198642</v>
      </c>
      <c r="D132" s="797">
        <f t="shared" si="54"/>
        <v>0.16468361566875597</v>
      </c>
      <c r="E132" s="797">
        <f t="shared" si="54"/>
        <v>0.14110966489742066</v>
      </c>
      <c r="F132" s="797">
        <f t="shared" si="54"/>
        <v>0.13680086723031942</v>
      </c>
      <c r="G132" s="797">
        <f t="shared" si="54"/>
        <v>4.2358069990021369E-2</v>
      </c>
      <c r="H132" s="351">
        <f t="shared" si="54"/>
        <v>0.16821801253821503</v>
      </c>
      <c r="I132" s="351">
        <f t="shared" si="54"/>
        <v>0.11493168896760098</v>
      </c>
      <c r="J132" s="351">
        <f t="shared" si="54"/>
        <v>0.12863322581804859</v>
      </c>
    </row>
    <row r="133" spans="1:10" s="8" customFormat="1" x14ac:dyDescent="0.2">
      <c r="A133" s="772" t="s">
        <v>751</v>
      </c>
      <c r="B133" s="798">
        <f t="shared" ref="B133:J133" si="55">B61/B$69</f>
        <v>2.6441876786840204E-2</v>
      </c>
      <c r="C133" s="798">
        <f t="shared" si="55"/>
        <v>2.5718420957161325E-2</v>
      </c>
      <c r="D133" s="798">
        <f t="shared" si="55"/>
        <v>4.523294625162904E-2</v>
      </c>
      <c r="E133" s="798">
        <f t="shared" si="55"/>
        <v>5.1975443989104579E-2</v>
      </c>
      <c r="F133" s="798">
        <f t="shared" si="55"/>
        <v>5.7970950421072018E-2</v>
      </c>
      <c r="G133" s="798">
        <f t="shared" si="55"/>
        <v>3.9794282519442246E-2</v>
      </c>
      <c r="H133" s="799">
        <f t="shared" si="55"/>
        <v>2.5956881877562111E-2</v>
      </c>
      <c r="I133" s="799">
        <f t="shared" si="55"/>
        <v>4.802294322903939E-2</v>
      </c>
      <c r="J133" s="799">
        <f t="shared" si="55"/>
        <v>4.2349086740312979E-2</v>
      </c>
    </row>
    <row r="134" spans="1:10" s="8" customFormat="1" x14ac:dyDescent="0.2">
      <c r="A134" s="779" t="s">
        <v>752</v>
      </c>
      <c r="B134" s="802">
        <f t="shared" ref="B134:J134" si="56">B62/B$69</f>
        <v>1.1779596793129612E-2</v>
      </c>
      <c r="C134" s="802">
        <f t="shared" si="56"/>
        <v>1.4349425071138615E-2</v>
      </c>
      <c r="D134" s="802">
        <f t="shared" si="56"/>
        <v>1.5464481046340286E-2</v>
      </c>
      <c r="E134" s="802">
        <f t="shared" si="56"/>
        <v>1.9276846928375311E-2</v>
      </c>
      <c r="F134" s="802">
        <f t="shared" si="56"/>
        <v>2.0782725366658213E-2</v>
      </c>
      <c r="G134" s="802">
        <f t="shared" si="56"/>
        <v>1.4594236596470864E-2</v>
      </c>
      <c r="H134" s="803">
        <f t="shared" si="56"/>
        <v>1.3502374579171455E-2</v>
      </c>
      <c r="I134" s="803">
        <f t="shared" si="56"/>
        <v>1.73503633789126E-2</v>
      </c>
      <c r="J134" s="803">
        <f t="shared" si="56"/>
        <v>1.6360928251719128E-2</v>
      </c>
    </row>
    <row r="135" spans="1:10" s="8" customFormat="1" x14ac:dyDescent="0.2">
      <c r="A135" s="784" t="s">
        <v>753</v>
      </c>
      <c r="B135" s="806">
        <f t="shared" ref="B135:J135" si="57">B63/B$69</f>
        <v>5.6208061229351663E-3</v>
      </c>
      <c r="C135" s="806">
        <f t="shared" si="57"/>
        <v>5.2570932324731614E-3</v>
      </c>
      <c r="D135" s="806">
        <f t="shared" si="57"/>
        <v>4.2504504821889244E-3</v>
      </c>
      <c r="E135" s="806">
        <f t="shared" si="57"/>
        <v>4.4717686332558845E-3</v>
      </c>
      <c r="F135" s="806">
        <f t="shared" si="57"/>
        <v>9.1911833770628223E-3</v>
      </c>
      <c r="G135" s="806">
        <f t="shared" si="57"/>
        <v>7.0142076053650668E-3</v>
      </c>
      <c r="H135" s="807">
        <f t="shared" si="57"/>
        <v>5.3769779677440054E-3</v>
      </c>
      <c r="I135" s="807">
        <f t="shared" si="57"/>
        <v>6.120727092548987E-3</v>
      </c>
      <c r="J135" s="807">
        <f t="shared" si="57"/>
        <v>5.9294865385351725E-3</v>
      </c>
    </row>
    <row r="136" spans="1:10" s="8" customFormat="1" x14ac:dyDescent="0.2">
      <c r="A136" s="782" t="s">
        <v>536</v>
      </c>
      <c r="B136" s="804">
        <f t="shared" ref="B136:J136" si="58">B64/B$69</f>
        <v>1.164063722680691E-3</v>
      </c>
      <c r="C136" s="804">
        <f t="shared" si="58"/>
        <v>1.1233820464207449E-3</v>
      </c>
      <c r="D136" s="804">
        <f t="shared" si="58"/>
        <v>2.2008649457709874E-3</v>
      </c>
      <c r="E136" s="804">
        <f t="shared" si="58"/>
        <v>3.4787095777080936E-3</v>
      </c>
      <c r="F136" s="804">
        <f t="shared" si="58"/>
        <v>4.0206464148148545E-3</v>
      </c>
      <c r="G136" s="804">
        <f t="shared" si="58"/>
        <v>6.0926913411185038E-4</v>
      </c>
      <c r="H136" s="805">
        <f t="shared" si="58"/>
        <v>1.1367912824327066E-3</v>
      </c>
      <c r="I136" s="805">
        <f t="shared" si="58"/>
        <v>2.4425984827442415E-3</v>
      </c>
      <c r="J136" s="805">
        <f t="shared" si="58"/>
        <v>2.1068356776608936E-3</v>
      </c>
    </row>
    <row r="137" spans="1:10" s="8" customFormat="1" x14ac:dyDescent="0.2">
      <c r="A137" s="784" t="s">
        <v>754</v>
      </c>
      <c r="B137" s="806">
        <f t="shared" ref="B137:J137" si="59">B65/B$69</f>
        <v>1.6382902346740827E-4</v>
      </c>
      <c r="C137" s="806">
        <f t="shared" si="59"/>
        <v>7.9148581774772769E-4</v>
      </c>
      <c r="D137" s="806">
        <f t="shared" si="59"/>
        <v>3.4490716290651151E-4</v>
      </c>
      <c r="E137" s="806">
        <f t="shared" si="59"/>
        <v>8.4493227938577879E-4</v>
      </c>
      <c r="F137" s="806">
        <f t="shared" si="59"/>
        <v>4.4706131927424144E-4</v>
      </c>
      <c r="G137" s="806">
        <f t="shared" si="59"/>
        <v>1.8311971002914909E-3</v>
      </c>
      <c r="H137" s="807">
        <f t="shared" si="59"/>
        <v>5.8460156756989844E-4</v>
      </c>
      <c r="I137" s="807">
        <f t="shared" si="59"/>
        <v>9.6611188378207787E-4</v>
      </c>
      <c r="J137" s="807">
        <f t="shared" si="59"/>
        <v>8.6801396097304783E-4</v>
      </c>
    </row>
    <row r="138" spans="1:10" s="8" customFormat="1" x14ac:dyDescent="0.2">
      <c r="A138" s="782" t="s">
        <v>755</v>
      </c>
      <c r="B138" s="804">
        <f t="shared" ref="B138:J138" si="60">B66/B$69</f>
        <v>1.4825063494446269E-3</v>
      </c>
      <c r="C138" s="804">
        <f t="shared" si="60"/>
        <v>3.9150989828651873E-3</v>
      </c>
      <c r="D138" s="804">
        <f t="shared" si="60"/>
        <v>5.8032649489214629E-3</v>
      </c>
      <c r="E138" s="804">
        <f t="shared" si="60"/>
        <v>8.3689650979326159E-3</v>
      </c>
      <c r="F138" s="804">
        <f t="shared" si="60"/>
        <v>3.6684277289115194E-3</v>
      </c>
      <c r="G138" s="804">
        <f t="shared" si="60"/>
        <v>2.7300716662267484E-3</v>
      </c>
      <c r="H138" s="805">
        <f t="shared" si="60"/>
        <v>3.1132832333354227E-3</v>
      </c>
      <c r="I138" s="805">
        <f t="shared" si="60"/>
        <v>5.201377486394116E-3</v>
      </c>
      <c r="J138" s="805">
        <f t="shared" si="60"/>
        <v>4.6644648521873677E-3</v>
      </c>
    </row>
    <row r="139" spans="1:10" s="8" customFormat="1" x14ac:dyDescent="0.2">
      <c r="A139" s="793" t="s">
        <v>756</v>
      </c>
      <c r="B139" s="798">
        <f t="shared" ref="B139:J139" si="61">B67/B$69</f>
        <v>3.3483915752137374E-3</v>
      </c>
      <c r="C139" s="798">
        <f t="shared" si="61"/>
        <v>3.2623649907290463E-3</v>
      </c>
      <c r="D139" s="798">
        <f t="shared" si="61"/>
        <v>2.8649935062140565E-3</v>
      </c>
      <c r="E139" s="798">
        <f t="shared" si="61"/>
        <v>2.1124713398549978E-3</v>
      </c>
      <c r="F139" s="798">
        <f t="shared" si="61"/>
        <v>3.4554065265947754E-3</v>
      </c>
      <c r="G139" s="798">
        <f t="shared" si="61"/>
        <v>2.4094910904757091E-3</v>
      </c>
      <c r="H139" s="799">
        <f t="shared" si="61"/>
        <v>3.2907205276859622E-3</v>
      </c>
      <c r="I139" s="799">
        <f t="shared" si="61"/>
        <v>2.6195484333035282E-3</v>
      </c>
      <c r="J139" s="799">
        <f t="shared" si="61"/>
        <v>2.7921272221551655E-3</v>
      </c>
    </row>
    <row r="140" spans="1:10" x14ac:dyDescent="0.2">
      <c r="A140" s="935" t="s">
        <v>757</v>
      </c>
      <c r="B140" s="937">
        <f t="shared" ref="B140:J140" si="62">B68/B$69</f>
        <v>3.0957631374366473E-6</v>
      </c>
      <c r="C140" s="937">
        <f t="shared" si="62"/>
        <v>9.4400990632320313E-7</v>
      </c>
      <c r="D140" s="937">
        <f t="shared" si="62"/>
        <v>6.5214302071279234E-5</v>
      </c>
      <c r="E140" s="937">
        <f t="shared" si="62"/>
        <v>3.0027900183060108E-4</v>
      </c>
      <c r="F140" s="937">
        <f t="shared" si="62"/>
        <v>1.2075470335279992E-5</v>
      </c>
      <c r="G140" s="937">
        <f t="shared" si="62"/>
        <v>0</v>
      </c>
      <c r="H140" s="937">
        <f t="shared" si="62"/>
        <v>1.6532571539325553E-6</v>
      </c>
      <c r="I140" s="937">
        <f t="shared" si="62"/>
        <v>1.0392322342081752E-4</v>
      </c>
      <c r="J140" s="937">
        <f t="shared" si="62"/>
        <v>7.7626500029066918E-5</v>
      </c>
    </row>
    <row r="141" spans="1:10" x14ac:dyDescent="0.2">
      <c r="A141" s="970" t="s">
        <v>810</v>
      </c>
      <c r="B141" s="973">
        <f t="shared" ref="B141:J141" si="63">B69/B$69</f>
        <v>1</v>
      </c>
      <c r="C141" s="973">
        <f t="shared" si="63"/>
        <v>1</v>
      </c>
      <c r="D141" s="973">
        <f t="shared" si="63"/>
        <v>1</v>
      </c>
      <c r="E141" s="973">
        <f t="shared" si="63"/>
        <v>1</v>
      </c>
      <c r="F141" s="973">
        <f t="shared" si="63"/>
        <v>1</v>
      </c>
      <c r="G141" s="973">
        <f t="shared" si="63"/>
        <v>1</v>
      </c>
      <c r="H141" s="974">
        <f t="shared" si="63"/>
        <v>1</v>
      </c>
      <c r="I141" s="974">
        <f t="shared" si="63"/>
        <v>1</v>
      </c>
      <c r="J141" s="974">
        <f t="shared" si="63"/>
        <v>1</v>
      </c>
    </row>
    <row r="142" spans="1:10" x14ac:dyDescent="0.2">
      <c r="A142" s="794" t="s">
        <v>583</v>
      </c>
      <c r="B142" s="3"/>
      <c r="C142" s="3"/>
      <c r="D142" s="245"/>
      <c r="E142" s="3"/>
      <c r="F142" s="3"/>
      <c r="G142" s="245"/>
      <c r="H142" s="3"/>
      <c r="I142" s="3"/>
      <c r="J142" s="3"/>
    </row>
    <row r="143" spans="1:10" x14ac:dyDescent="0.2">
      <c r="A143" s="794" t="s">
        <v>316</v>
      </c>
      <c r="B143" s="3"/>
      <c r="C143" s="3"/>
      <c r="D143" s="245"/>
      <c r="E143" s="3"/>
      <c r="F143" s="3"/>
      <c r="G143" s="245"/>
      <c r="H143" s="3"/>
      <c r="I143" s="3"/>
      <c r="J143" s="3"/>
    </row>
    <row r="144" spans="1:10" x14ac:dyDescent="0.2">
      <c r="A144" s="286" t="s">
        <v>989</v>
      </c>
      <c r="B144" s="3"/>
      <c r="C144" s="3"/>
      <c r="D144" s="245"/>
      <c r="E144" s="3"/>
      <c r="F144" s="3"/>
      <c r="G144" s="245"/>
      <c r="H144" s="3"/>
      <c r="I144" s="3"/>
      <c r="J144" s="3"/>
    </row>
    <row r="147" spans="1:11" ht="16.5" x14ac:dyDescent="0.25">
      <c r="A147" s="108" t="s">
        <v>764</v>
      </c>
    </row>
    <row r="148" spans="1:11" ht="13.5" thickBot="1" x14ac:dyDescent="0.25">
      <c r="A148" s="231"/>
      <c r="J148" s="652" t="s">
        <v>537</v>
      </c>
    </row>
    <row r="149" spans="1:11" x14ac:dyDescent="0.2">
      <c r="A149" s="230" t="s">
        <v>761</v>
      </c>
      <c r="B149" s="760" t="s">
        <v>38</v>
      </c>
      <c r="C149" s="760" t="s">
        <v>39</v>
      </c>
      <c r="D149" s="760" t="s">
        <v>125</v>
      </c>
      <c r="E149" s="760" t="s">
        <v>126</v>
      </c>
      <c r="F149" s="760" t="s">
        <v>127</v>
      </c>
      <c r="G149" s="761">
        <v>100000</v>
      </c>
      <c r="H149" s="762" t="s">
        <v>229</v>
      </c>
      <c r="I149" s="762" t="s">
        <v>228</v>
      </c>
      <c r="J149" s="762" t="s">
        <v>220</v>
      </c>
    </row>
    <row r="150" spans="1:11" x14ac:dyDescent="0.2">
      <c r="A150" s="229"/>
      <c r="B150" s="763" t="s">
        <v>40</v>
      </c>
      <c r="C150" s="763" t="s">
        <v>40</v>
      </c>
      <c r="D150" s="763" t="s">
        <v>40</v>
      </c>
      <c r="E150" s="763" t="s">
        <v>40</v>
      </c>
      <c r="F150" s="763" t="s">
        <v>40</v>
      </c>
      <c r="G150" s="763" t="s">
        <v>43</v>
      </c>
      <c r="H150" s="764" t="s">
        <v>523</v>
      </c>
      <c r="I150" s="764" t="s">
        <v>138</v>
      </c>
      <c r="J150" s="764" t="s">
        <v>142</v>
      </c>
    </row>
    <row r="151" spans="1:11" ht="13.5" thickBot="1" x14ac:dyDescent="0.25">
      <c r="A151" s="232"/>
      <c r="B151" s="765" t="s">
        <v>46</v>
      </c>
      <c r="C151" s="765" t="s">
        <v>42</v>
      </c>
      <c r="D151" s="765" t="s">
        <v>128</v>
      </c>
      <c r="E151" s="765" t="s">
        <v>129</v>
      </c>
      <c r="F151" s="765" t="s">
        <v>130</v>
      </c>
      <c r="G151" s="765" t="s">
        <v>131</v>
      </c>
      <c r="H151" s="766" t="s">
        <v>138</v>
      </c>
      <c r="I151" s="766" t="s">
        <v>131</v>
      </c>
      <c r="J151" s="766" t="s">
        <v>612</v>
      </c>
    </row>
    <row r="153" spans="1:11" s="8" customFormat="1" ht="14.25" customHeight="1" x14ac:dyDescent="0.2">
      <c r="A153" s="767" t="s">
        <v>711</v>
      </c>
      <c r="B153" s="768">
        <v>109.8889566964933</v>
      </c>
      <c r="C153" s="768">
        <v>87.154204352059097</v>
      </c>
      <c r="D153" s="768">
        <v>70.611835080372174</v>
      </c>
      <c r="E153" s="768">
        <v>72.880045013277808</v>
      </c>
      <c r="F153" s="768">
        <v>81.885394390603096</v>
      </c>
      <c r="G153" s="768">
        <v>66.563005898328029</v>
      </c>
      <c r="H153" s="769">
        <v>94.564659647746836</v>
      </c>
      <c r="I153" s="769">
        <v>72.090490751026124</v>
      </c>
      <c r="J153" s="769">
        <v>78.078994127539218</v>
      </c>
      <c r="K153" s="813"/>
    </row>
    <row r="154" spans="1:11" ht="14.25" customHeight="1" x14ac:dyDescent="0.2">
      <c r="A154" s="770" t="s">
        <v>712</v>
      </c>
      <c r="B154" s="771">
        <v>27.819772445655431</v>
      </c>
      <c r="C154" s="771">
        <v>11.778139714362</v>
      </c>
      <c r="D154" s="771">
        <v>10.541537327102066</v>
      </c>
      <c r="E154" s="771">
        <v>11.304145099540689</v>
      </c>
      <c r="F154" s="771">
        <v>15.094913404040604</v>
      </c>
      <c r="G154" s="771">
        <v>13.06051474954401</v>
      </c>
      <c r="H154" s="316">
        <v>17.006954192923676</v>
      </c>
      <c r="I154" s="316">
        <v>12.325894534516014</v>
      </c>
      <c r="J154" s="316">
        <v>13.573217258611219</v>
      </c>
    </row>
    <row r="155" spans="1:11" ht="14.25" customHeight="1" x14ac:dyDescent="0.2">
      <c r="A155" s="772" t="s">
        <v>524</v>
      </c>
      <c r="B155" s="773">
        <v>81.851752244280249</v>
      </c>
      <c r="C155" s="773">
        <v>75.218385200472369</v>
      </c>
      <c r="D155" s="773">
        <v>59.989899296030281</v>
      </c>
      <c r="E155" s="773">
        <v>61.398942409585047</v>
      </c>
      <c r="F155" s="773">
        <v>66.593092132990293</v>
      </c>
      <c r="G155" s="773">
        <v>47.246608112203262</v>
      </c>
      <c r="H155" s="774">
        <v>77.380549502651846</v>
      </c>
      <c r="I155" s="774">
        <v>57.798246054630248</v>
      </c>
      <c r="J155" s="774">
        <v>63.016178288622321</v>
      </c>
    </row>
    <row r="156" spans="1:11" ht="14.25" customHeight="1" x14ac:dyDescent="0.2">
      <c r="A156" s="770" t="s">
        <v>713</v>
      </c>
      <c r="B156" s="771">
        <v>0.19229175291198597</v>
      </c>
      <c r="C156" s="771">
        <v>0.12713447820541993</v>
      </c>
      <c r="D156" s="771">
        <v>7.4040069454391691E-2</v>
      </c>
      <c r="E156" s="771">
        <v>0.1719294405798942</v>
      </c>
      <c r="F156" s="771">
        <v>0.19358888167995261</v>
      </c>
      <c r="G156" s="771">
        <v>6.1152511485441394</v>
      </c>
      <c r="H156" s="316">
        <v>0.14837267179058392</v>
      </c>
      <c r="I156" s="316">
        <v>1.920944644007041</v>
      </c>
      <c r="J156" s="316">
        <v>1.4486222507069011</v>
      </c>
    </row>
    <row r="157" spans="1:11" s="8" customFormat="1" ht="14.25" customHeight="1" x14ac:dyDescent="0.2">
      <c r="A157" s="772" t="s">
        <v>714</v>
      </c>
      <c r="B157" s="773">
        <v>2.5140253402810335E-2</v>
      </c>
      <c r="C157" s="773">
        <v>3.0544959019290271E-2</v>
      </c>
      <c r="D157" s="773">
        <v>6.3583877854316816E-3</v>
      </c>
      <c r="E157" s="773">
        <v>5.028063479467256E-3</v>
      </c>
      <c r="F157" s="773">
        <v>3.7999717284483061E-3</v>
      </c>
      <c r="G157" s="773">
        <v>0.14063188813334362</v>
      </c>
      <c r="H157" s="774">
        <v>2.8783280301594352E-2</v>
      </c>
      <c r="I157" s="774">
        <v>4.5405517844071937E-2</v>
      </c>
      <c r="J157" s="774">
        <v>4.0976329556586297E-2</v>
      </c>
    </row>
    <row r="158" spans="1:11" s="68" customFormat="1" ht="14.25" customHeight="1" x14ac:dyDescent="0.2">
      <c r="A158" s="779" t="s">
        <v>525</v>
      </c>
      <c r="B158" s="780">
        <v>5.8287805630143001</v>
      </c>
      <c r="C158" s="780">
        <v>6.4117634749782031</v>
      </c>
      <c r="D158" s="780">
        <v>6.6149255335175949</v>
      </c>
      <c r="E158" s="780">
        <v>7.4109148082447103</v>
      </c>
      <c r="F158" s="780">
        <v>9.2143221305808272</v>
      </c>
      <c r="G158" s="780">
        <v>13.993352506929666</v>
      </c>
      <c r="H158" s="781">
        <v>6.2217385852495921</v>
      </c>
      <c r="I158" s="781">
        <v>9.5110085855247366</v>
      </c>
      <c r="J158" s="781">
        <v>8.6345443837368325</v>
      </c>
    </row>
    <row r="159" spans="1:11" ht="14.25" customHeight="1" x14ac:dyDescent="0.2">
      <c r="A159" s="772" t="s">
        <v>715</v>
      </c>
      <c r="B159" s="773">
        <v>0.90389146893068273</v>
      </c>
      <c r="C159" s="773">
        <v>0.97355523830524004</v>
      </c>
      <c r="D159" s="773">
        <v>0.87523594820786643</v>
      </c>
      <c r="E159" s="773">
        <v>1.086772257097683</v>
      </c>
      <c r="F159" s="773">
        <v>0.94844711033128659</v>
      </c>
      <c r="G159" s="773">
        <v>1.3250232668631678</v>
      </c>
      <c r="H159" s="774">
        <v>0.9508481403409359</v>
      </c>
      <c r="I159" s="774">
        <v>1.0873699108004111</v>
      </c>
      <c r="J159" s="774">
        <v>1.0509920991393356</v>
      </c>
    </row>
    <row r="160" spans="1:11" ht="14.25" customHeight="1" x14ac:dyDescent="0.2">
      <c r="A160" s="770" t="s">
        <v>716</v>
      </c>
      <c r="B160" s="771">
        <v>3.0618920011528243</v>
      </c>
      <c r="C160" s="771">
        <v>3.8456406718661897</v>
      </c>
      <c r="D160" s="771">
        <v>4.5632787651775928</v>
      </c>
      <c r="E160" s="771">
        <v>4.9455340228492339</v>
      </c>
      <c r="F160" s="771">
        <v>6.1729477842785601</v>
      </c>
      <c r="G160" s="771">
        <v>7.6035246088827195</v>
      </c>
      <c r="H160" s="316">
        <v>3.5901756287733422</v>
      </c>
      <c r="I160" s="316">
        <v>5.8679575164869009</v>
      </c>
      <c r="J160" s="316">
        <v>5.2610160723686574</v>
      </c>
    </row>
    <row r="161" spans="1:12" ht="14.25" customHeight="1" x14ac:dyDescent="0.2">
      <c r="A161" s="778" t="s">
        <v>717</v>
      </c>
      <c r="B161" s="773">
        <v>1.1283477998854459</v>
      </c>
      <c r="C161" s="773">
        <v>0.74607640495981298</v>
      </c>
      <c r="D161" s="773">
        <v>0.47678652041493647</v>
      </c>
      <c r="E161" s="773">
        <v>0.63853969969763957</v>
      </c>
      <c r="F161" s="773">
        <v>0.8422379799632338</v>
      </c>
      <c r="G161" s="773">
        <v>2.7136988484718758</v>
      </c>
      <c r="H161" s="774">
        <v>0.87067882155970699</v>
      </c>
      <c r="I161" s="774">
        <v>1.2559429350667368</v>
      </c>
      <c r="J161" s="774">
        <v>1.1532848365542347</v>
      </c>
    </row>
    <row r="162" spans="1:12" s="8" customFormat="1" ht="14.25" customHeight="1" x14ac:dyDescent="0.2">
      <c r="A162" s="770" t="s">
        <v>526</v>
      </c>
      <c r="B162" s="771">
        <v>0.3535675464437873</v>
      </c>
      <c r="C162" s="771">
        <v>0.20564246359077104</v>
      </c>
      <c r="D162" s="771">
        <v>0.19207602624079692</v>
      </c>
      <c r="E162" s="771">
        <v>0.17246412488602963</v>
      </c>
      <c r="F162" s="771">
        <v>0.56135504269643111</v>
      </c>
      <c r="G162" s="771">
        <v>0.76231353066584073</v>
      </c>
      <c r="H162" s="316">
        <v>0.25385905275724813</v>
      </c>
      <c r="I162" s="316">
        <v>0.42029334987804351</v>
      </c>
      <c r="J162" s="316">
        <v>0.37594499800546793</v>
      </c>
    </row>
    <row r="163" spans="1:12" s="8" customFormat="1" ht="14.25" customHeight="1" x14ac:dyDescent="0.2">
      <c r="A163" s="772" t="s">
        <v>718</v>
      </c>
      <c r="B163" s="773">
        <v>0.38108174635875802</v>
      </c>
      <c r="C163" s="773">
        <v>0.64084869613877482</v>
      </c>
      <c r="D163" s="773">
        <v>0.50754827334401775</v>
      </c>
      <c r="E163" s="773">
        <v>0.56760470371412453</v>
      </c>
      <c r="F163" s="773">
        <v>0.68933421314751642</v>
      </c>
      <c r="G163" s="773">
        <v>1.5887922520460611</v>
      </c>
      <c r="H163" s="774">
        <v>0.5561769416600747</v>
      </c>
      <c r="I163" s="774">
        <v>0.87944487323514708</v>
      </c>
      <c r="J163" s="774">
        <v>0.79330637758478328</v>
      </c>
    </row>
    <row r="164" spans="1:12" s="68" customFormat="1" ht="14.25" customHeight="1" x14ac:dyDescent="0.2">
      <c r="A164" s="779" t="s">
        <v>527</v>
      </c>
      <c r="B164" s="780">
        <v>48.411769764634954</v>
      </c>
      <c r="C164" s="780">
        <v>52.834476393735116</v>
      </c>
      <c r="D164" s="780">
        <v>59.48591480849074</v>
      </c>
      <c r="E164" s="780">
        <v>67.214338501751442</v>
      </c>
      <c r="F164" s="780">
        <v>71.122384115712222</v>
      </c>
      <c r="G164" s="780">
        <v>63.999024870283691</v>
      </c>
      <c r="H164" s="781">
        <v>51.392882957204364</v>
      </c>
      <c r="I164" s="781">
        <v>65.266291121965423</v>
      </c>
      <c r="J164" s="781">
        <v>61.569560354291148</v>
      </c>
    </row>
    <row r="165" spans="1:12" ht="14.25" customHeight="1" x14ac:dyDescent="0.2">
      <c r="A165" s="778" t="s">
        <v>719</v>
      </c>
      <c r="B165" s="773">
        <v>8.7227716609191379</v>
      </c>
      <c r="C165" s="773">
        <v>5.940811921285289</v>
      </c>
      <c r="D165" s="773">
        <v>7.651298293003169</v>
      </c>
      <c r="E165" s="773">
        <v>4.9159890068365995</v>
      </c>
      <c r="F165" s="773">
        <v>4.7272407473320976</v>
      </c>
      <c r="G165" s="773">
        <v>3.6338302289408264</v>
      </c>
      <c r="H165" s="774">
        <v>6.8475993792101075</v>
      </c>
      <c r="I165" s="774">
        <v>5.09577928080361</v>
      </c>
      <c r="J165" s="774">
        <v>5.56257209626036</v>
      </c>
    </row>
    <row r="166" spans="1:12" ht="14.25" customHeight="1" x14ac:dyDescent="0.2">
      <c r="A166" s="770" t="s">
        <v>528</v>
      </c>
      <c r="B166" s="771">
        <v>32.130380371297782</v>
      </c>
      <c r="C166" s="771">
        <v>38.619491424848427</v>
      </c>
      <c r="D166" s="771">
        <v>47.379825453080556</v>
      </c>
      <c r="E166" s="771">
        <v>56.436333516952907</v>
      </c>
      <c r="F166" s="771">
        <v>63.011984585943793</v>
      </c>
      <c r="G166" s="771">
        <v>54.364264501708803</v>
      </c>
      <c r="H166" s="316">
        <v>36.504347760973729</v>
      </c>
      <c r="I166" s="316">
        <v>55.007873716975922</v>
      </c>
      <c r="J166" s="316">
        <v>50.07739427748551</v>
      </c>
    </row>
    <row r="167" spans="1:12" ht="14.25" customHeight="1" x14ac:dyDescent="0.2">
      <c r="A167" s="772" t="s">
        <v>529</v>
      </c>
      <c r="B167" s="773">
        <v>0.29638801082217398</v>
      </c>
      <c r="C167" s="773">
        <v>0.21445823344410089</v>
      </c>
      <c r="D167" s="773">
        <v>0.10631121508912017</v>
      </c>
      <c r="E167" s="773">
        <v>4.0646373644812939E-2</v>
      </c>
      <c r="F167" s="773">
        <v>2.2593441491401338E-3</v>
      </c>
      <c r="G167" s="773">
        <v>1.7990791170073326</v>
      </c>
      <c r="H167" s="774">
        <v>0.24116347058271867</v>
      </c>
      <c r="I167" s="774">
        <v>0.57080932053811095</v>
      </c>
      <c r="J167" s="774">
        <v>0.48297135444542766</v>
      </c>
      <c r="L167" s="943"/>
    </row>
    <row r="168" spans="1:12" ht="14.25" customHeight="1" x14ac:dyDescent="0.2">
      <c r="A168" s="770" t="s">
        <v>720</v>
      </c>
      <c r="B168" s="771">
        <v>0.37471000570342067</v>
      </c>
      <c r="C168" s="771">
        <v>0.4023547875326966</v>
      </c>
      <c r="D168" s="771">
        <v>8.2969236142019301E-2</v>
      </c>
      <c r="E168" s="771">
        <v>0.42561203026478206</v>
      </c>
      <c r="F168" s="771">
        <v>0.25758573397190565</v>
      </c>
      <c r="G168" s="771">
        <v>0.88777258511684876</v>
      </c>
      <c r="H168" s="316">
        <v>0.3933438945701857</v>
      </c>
      <c r="I168" s="316">
        <v>0.45907589895380158</v>
      </c>
      <c r="J168" s="316">
        <v>0.44156084280177227</v>
      </c>
    </row>
    <row r="169" spans="1:12" s="8" customFormat="1" ht="14.25" customHeight="1" x14ac:dyDescent="0.2">
      <c r="A169" s="772" t="s">
        <v>721</v>
      </c>
      <c r="B169" s="773">
        <v>6.1782165869749806</v>
      </c>
      <c r="C169" s="773">
        <v>7.0776528020529454</v>
      </c>
      <c r="D169" s="773">
        <v>4.0688060964286006</v>
      </c>
      <c r="E169" s="773">
        <v>4.9533572873128673</v>
      </c>
      <c r="F169" s="773">
        <v>2.9435499978132955</v>
      </c>
      <c r="G169" s="773">
        <v>3.0071346002712378</v>
      </c>
      <c r="H169" s="774">
        <v>6.7844790844694494</v>
      </c>
      <c r="I169" s="774">
        <v>3.8300645156013537</v>
      </c>
      <c r="J169" s="774">
        <v>4.6173025978010287</v>
      </c>
    </row>
    <row r="170" spans="1:12" s="8" customFormat="1" ht="14.25" customHeight="1" x14ac:dyDescent="0.2">
      <c r="A170" s="782" t="s">
        <v>530</v>
      </c>
      <c r="B170" s="783">
        <v>0.70930312891745972</v>
      </c>
      <c r="C170" s="783">
        <v>0.57970722445424605</v>
      </c>
      <c r="D170" s="783">
        <v>0.19670451448250625</v>
      </c>
      <c r="E170" s="783">
        <v>0.44240028664677505</v>
      </c>
      <c r="F170" s="783">
        <v>0.17976370650198187</v>
      </c>
      <c r="G170" s="783">
        <v>0.30694383714192053</v>
      </c>
      <c r="H170" s="385">
        <v>0.62194936731902106</v>
      </c>
      <c r="I170" s="385">
        <v>0.30268838897762829</v>
      </c>
      <c r="J170" s="385">
        <v>0.38775918539160686</v>
      </c>
    </row>
    <row r="171" spans="1:12" s="68" customFormat="1" ht="14.25" customHeight="1" x14ac:dyDescent="0.2">
      <c r="A171" s="775" t="s">
        <v>722</v>
      </c>
      <c r="B171" s="776">
        <v>71.136817729213035</v>
      </c>
      <c r="C171" s="776">
        <v>78.856198158750558</v>
      </c>
      <c r="D171" s="776">
        <v>90.71474433041989</v>
      </c>
      <c r="E171" s="776">
        <v>77.426105976705784</v>
      </c>
      <c r="F171" s="776">
        <v>99.746162983529928</v>
      </c>
      <c r="G171" s="776">
        <v>79.996085734877212</v>
      </c>
      <c r="H171" s="777">
        <v>76.340044795087493</v>
      </c>
      <c r="I171" s="777">
        <v>84.993186378707364</v>
      </c>
      <c r="J171" s="777">
        <v>82.687456283455006</v>
      </c>
    </row>
    <row r="172" spans="1:12" ht="14.25" customHeight="1" x14ac:dyDescent="0.2">
      <c r="A172" s="782" t="s">
        <v>723</v>
      </c>
      <c r="B172" s="783">
        <v>6.002842629536727</v>
      </c>
      <c r="C172" s="783">
        <v>3.5260530396267016</v>
      </c>
      <c r="D172" s="783">
        <v>3.8847910091883038</v>
      </c>
      <c r="E172" s="783">
        <v>2.0026801639411893</v>
      </c>
      <c r="F172" s="783">
        <v>3.2364370703268772</v>
      </c>
      <c r="G172" s="783">
        <v>4.1773197622136156</v>
      </c>
      <c r="H172" s="385">
        <v>4.3333694446961601</v>
      </c>
      <c r="I172" s="385">
        <v>3.274286162749684</v>
      </c>
      <c r="J172" s="385">
        <v>3.5564912061971614</v>
      </c>
    </row>
    <row r="173" spans="1:12" s="8" customFormat="1" ht="14.25" customHeight="1" x14ac:dyDescent="0.2">
      <c r="A173" s="772" t="s">
        <v>531</v>
      </c>
      <c r="B173" s="773">
        <v>19.523449726981209</v>
      </c>
      <c r="C173" s="773">
        <v>24.0375862334967</v>
      </c>
      <c r="D173" s="773">
        <v>28.711665619811342</v>
      </c>
      <c r="E173" s="773">
        <v>24.493925903755471</v>
      </c>
      <c r="F173" s="773">
        <v>26.84723119626501</v>
      </c>
      <c r="G173" s="773">
        <v>30.278018872715183</v>
      </c>
      <c r="H173" s="774">
        <v>22.566190975991084</v>
      </c>
      <c r="I173" s="774">
        <v>27.542033622805388</v>
      </c>
      <c r="J173" s="774">
        <v>26.216162547065942</v>
      </c>
    </row>
    <row r="174" spans="1:12" s="8" customFormat="1" ht="14.25" customHeight="1" x14ac:dyDescent="0.2">
      <c r="A174" s="770" t="s">
        <v>724</v>
      </c>
      <c r="B174" s="771">
        <v>6.3140381747985534</v>
      </c>
      <c r="C174" s="771">
        <v>10.775050920789102</v>
      </c>
      <c r="D174" s="771">
        <v>14.600754613546094</v>
      </c>
      <c r="E174" s="771">
        <v>12.368074504985032</v>
      </c>
      <c r="F174" s="771">
        <v>12.708941687385762</v>
      </c>
      <c r="G174" s="771">
        <v>10.817842601791376</v>
      </c>
      <c r="H174" s="316">
        <v>9.32097149969748</v>
      </c>
      <c r="I174" s="316">
        <v>12.4519916229324</v>
      </c>
      <c r="J174" s="316">
        <v>11.617694939211267</v>
      </c>
    </row>
    <row r="175" spans="1:12" s="68" customFormat="1" ht="14.25" customHeight="1" x14ac:dyDescent="0.2">
      <c r="A175" s="772" t="s">
        <v>725</v>
      </c>
      <c r="B175" s="773">
        <v>13.209411551939855</v>
      </c>
      <c r="C175" s="773">
        <v>13.262535312590188</v>
      </c>
      <c r="D175" s="773">
        <v>14.110911006397631</v>
      </c>
      <c r="E175" s="773">
        <v>12.125851398863146</v>
      </c>
      <c r="F175" s="773">
        <v>14.138289508879248</v>
      </c>
      <c r="G175" s="773">
        <v>19.46017627082708</v>
      </c>
      <c r="H175" s="774">
        <v>13.245219476135324</v>
      </c>
      <c r="I175" s="774">
        <v>15.090041999901736</v>
      </c>
      <c r="J175" s="774">
        <v>14.598467607833578</v>
      </c>
    </row>
    <row r="176" spans="1:12" s="68" customFormat="1" ht="14.25" customHeight="1" x14ac:dyDescent="0.2">
      <c r="A176" s="770" t="s">
        <v>532</v>
      </c>
      <c r="B176" s="771">
        <v>39.42814651429704</v>
      </c>
      <c r="C176" s="771">
        <v>45.744126361669586</v>
      </c>
      <c r="D176" s="771">
        <v>53.771172249247854</v>
      </c>
      <c r="E176" s="771">
        <v>45.868005026516215</v>
      </c>
      <c r="F176" s="771">
        <v>63.851020409734389</v>
      </c>
      <c r="G176" s="771">
        <v>41.369508601954074</v>
      </c>
      <c r="H176" s="316">
        <v>43.685415292451474</v>
      </c>
      <c r="I176" s="316">
        <v>49.403476845115193</v>
      </c>
      <c r="J176" s="316">
        <v>47.879832919833824</v>
      </c>
    </row>
    <row r="177" spans="1:10" s="8" customFormat="1" ht="14.25" customHeight="1" x14ac:dyDescent="0.2">
      <c r="A177" s="772" t="s">
        <v>533</v>
      </c>
      <c r="B177" s="773">
        <v>6.182378858155273</v>
      </c>
      <c r="C177" s="773">
        <v>5.5484325238401517</v>
      </c>
      <c r="D177" s="773">
        <v>4.3471154516428561</v>
      </c>
      <c r="E177" s="773">
        <v>5.0614948823074881</v>
      </c>
      <c r="F177" s="773">
        <v>5.8114743073674591</v>
      </c>
      <c r="G177" s="773">
        <v>4.171238497994346</v>
      </c>
      <c r="H177" s="774">
        <v>5.7550690817904933</v>
      </c>
      <c r="I177" s="774">
        <v>4.7733897478933569</v>
      </c>
      <c r="J177" s="774">
        <v>5.0349696102104859</v>
      </c>
    </row>
    <row r="178" spans="1:10" ht="14.25" customHeight="1" x14ac:dyDescent="0.2">
      <c r="A178" s="779" t="s">
        <v>726</v>
      </c>
      <c r="B178" s="780">
        <v>11.469358645368393</v>
      </c>
      <c r="C178" s="780">
        <v>10.5583156097018</v>
      </c>
      <c r="D178" s="780">
        <v>12.69690068779229</v>
      </c>
      <c r="E178" s="780">
        <v>11.937498391320128</v>
      </c>
      <c r="F178" s="780">
        <v>14.564552710801189</v>
      </c>
      <c r="G178" s="780">
        <v>14.328340312150971</v>
      </c>
      <c r="H178" s="781">
        <v>10.855272602501758</v>
      </c>
      <c r="I178" s="781">
        <v>13.274098368799173</v>
      </c>
      <c r="J178" s="781">
        <v>12.629574144778481</v>
      </c>
    </row>
    <row r="179" spans="1:10" s="8" customFormat="1" ht="14.25" customHeight="1" x14ac:dyDescent="0.2">
      <c r="A179" s="772" t="s">
        <v>727</v>
      </c>
      <c r="B179" s="773">
        <v>0.5768523843527662</v>
      </c>
      <c r="C179" s="773">
        <v>0.33605446866207955</v>
      </c>
      <c r="D179" s="773">
        <v>8.7560280782987582E-2</v>
      </c>
      <c r="E179" s="773">
        <v>0.22277838876144399</v>
      </c>
      <c r="F179" s="773">
        <v>0</v>
      </c>
      <c r="G179" s="773">
        <v>0.17404989561855208</v>
      </c>
      <c r="H179" s="774">
        <v>0.41454321410722078</v>
      </c>
      <c r="I179" s="774">
        <v>0.13983074663160314</v>
      </c>
      <c r="J179" s="774">
        <v>0.21303107482207159</v>
      </c>
    </row>
    <row r="180" spans="1:10" s="68" customFormat="1" ht="14.25" customHeight="1" x14ac:dyDescent="0.2">
      <c r="A180" s="782" t="s">
        <v>534</v>
      </c>
      <c r="B180" s="783">
        <v>2.7410286066973066</v>
      </c>
      <c r="C180" s="783">
        <v>2.4303253095538841</v>
      </c>
      <c r="D180" s="783">
        <v>2.2195557217132613</v>
      </c>
      <c r="E180" s="783">
        <v>1.8107830647564915</v>
      </c>
      <c r="F180" s="783">
        <v>1.4990921112051494</v>
      </c>
      <c r="G180" s="783">
        <v>1.2515795214654937</v>
      </c>
      <c r="H180" s="385">
        <v>2.5315999070872857</v>
      </c>
      <c r="I180" s="385">
        <v>1.6786401541634115</v>
      </c>
      <c r="J180" s="385">
        <v>1.9059211888431724</v>
      </c>
    </row>
    <row r="181" spans="1:10" ht="14.25" customHeight="1" x14ac:dyDescent="0.2">
      <c r="A181" s="784" t="s">
        <v>728</v>
      </c>
      <c r="B181" s="773">
        <v>8.1514776545611216</v>
      </c>
      <c r="C181" s="773">
        <v>7.7919358316032508</v>
      </c>
      <c r="D181" s="773">
        <v>10.389784685296041</v>
      </c>
      <c r="E181" s="773">
        <v>9.9039369377094868</v>
      </c>
      <c r="F181" s="773">
        <v>13.065460599432242</v>
      </c>
      <c r="G181" s="773">
        <v>12.902710894970198</v>
      </c>
      <c r="H181" s="774">
        <v>7.909129481465536</v>
      </c>
      <c r="I181" s="774">
        <v>11.45562746791791</v>
      </c>
      <c r="J181" s="774">
        <v>10.510621881092147</v>
      </c>
    </row>
    <row r="182" spans="1:10" ht="14.25" customHeight="1" x14ac:dyDescent="0.2">
      <c r="A182" s="782" t="s">
        <v>729</v>
      </c>
      <c r="B182" s="771">
        <v>0.83417367510800444</v>
      </c>
      <c r="C182" s="771">
        <v>1.5746969894330518</v>
      </c>
      <c r="D182" s="771">
        <v>1.482633179828678</v>
      </c>
      <c r="E182" s="771">
        <v>1.8146824019553536</v>
      </c>
      <c r="F182" s="771">
        <v>1.7094463100137802</v>
      </c>
      <c r="G182" s="771">
        <v>1.1364952691017856</v>
      </c>
      <c r="H182" s="316">
        <v>1.3333213705970828</v>
      </c>
      <c r="I182" s="316">
        <v>1.5225336689902453</v>
      </c>
      <c r="J182" s="316">
        <v>1.4721158540751591</v>
      </c>
    </row>
    <row r="183" spans="1:10" ht="14.25" customHeight="1" x14ac:dyDescent="0.2">
      <c r="A183" s="784" t="s">
        <v>730</v>
      </c>
      <c r="B183" s="785">
        <v>6.2390856122533469</v>
      </c>
      <c r="C183" s="785">
        <v>4.5669430042548171</v>
      </c>
      <c r="D183" s="785">
        <v>6.3001054351397601</v>
      </c>
      <c r="E183" s="785">
        <v>6.262322999463696</v>
      </c>
      <c r="F183" s="785">
        <v>8.5570039295163678</v>
      </c>
      <c r="G183" s="785">
        <v>7.4531238814287111</v>
      </c>
      <c r="H183" s="786">
        <v>5.1119825039976599</v>
      </c>
      <c r="I183" s="786">
        <v>7.0272041481044418</v>
      </c>
      <c r="J183" s="786">
        <v>6.5168710926214466</v>
      </c>
    </row>
    <row r="184" spans="1:10" s="8" customFormat="1" ht="14.25" customHeight="1" x14ac:dyDescent="0.2">
      <c r="A184" s="782" t="s">
        <v>731</v>
      </c>
      <c r="B184" s="783">
        <v>0.59322410534113568</v>
      </c>
      <c r="C184" s="783">
        <v>0.982549939802281</v>
      </c>
      <c r="D184" s="783">
        <v>1.4653944153977358</v>
      </c>
      <c r="E184" s="783">
        <v>0.92179294683916779</v>
      </c>
      <c r="F184" s="783">
        <v>1.0659570763808548</v>
      </c>
      <c r="G184" s="783">
        <v>0.54593877287887249</v>
      </c>
      <c r="H184" s="385">
        <v>0.85564810915898559</v>
      </c>
      <c r="I184" s="385">
        <v>0.95343315219995883</v>
      </c>
      <c r="J184" s="385">
        <v>0.92737719154956122</v>
      </c>
    </row>
    <row r="185" spans="1:10" ht="14.25" customHeight="1" x14ac:dyDescent="0.2">
      <c r="A185" s="784" t="s">
        <v>732</v>
      </c>
      <c r="B185" s="785">
        <v>1.3907887206783114E-2</v>
      </c>
      <c r="C185" s="785">
        <v>2.9223104229761557E-2</v>
      </c>
      <c r="D185" s="785">
        <v>0.12470009534357444</v>
      </c>
      <c r="E185" s="785">
        <v>0.17937578576398272</v>
      </c>
      <c r="F185" s="785">
        <v>0.27951191934188546</v>
      </c>
      <c r="G185" s="785">
        <v>2.723435551674064</v>
      </c>
      <c r="H185" s="786">
        <v>2.4231066956906782E-2</v>
      </c>
      <c r="I185" s="786">
        <v>0.94122190206343814</v>
      </c>
      <c r="J185" s="786">
        <v>0.69687904171106807</v>
      </c>
    </row>
    <row r="186" spans="1:10" ht="14.25" customHeight="1" x14ac:dyDescent="0.2">
      <c r="A186" s="782" t="s">
        <v>733</v>
      </c>
      <c r="B186" s="783">
        <v>0.47108637392344593</v>
      </c>
      <c r="C186" s="783">
        <v>0.63852279341368623</v>
      </c>
      <c r="D186" s="783">
        <v>1.0169515591891374</v>
      </c>
      <c r="E186" s="783">
        <v>0.72576280340916832</v>
      </c>
      <c r="F186" s="783">
        <v>1.4535413640155561</v>
      </c>
      <c r="G186" s="783">
        <v>1.0437174197900416</v>
      </c>
      <c r="H186" s="385">
        <v>0.58394643020090597</v>
      </c>
      <c r="I186" s="385">
        <v>1.0112345963298375</v>
      </c>
      <c r="J186" s="385">
        <v>0.89737870081858884</v>
      </c>
    </row>
    <row r="187" spans="1:10" s="8" customFormat="1" ht="14.25" customHeight="1" x14ac:dyDescent="0.2">
      <c r="A187" s="790" t="s">
        <v>734</v>
      </c>
      <c r="B187" s="791">
        <v>47.793133707944556</v>
      </c>
      <c r="C187" s="791">
        <v>48.8737024415124</v>
      </c>
      <c r="D187" s="791">
        <v>52.035771475405404</v>
      </c>
      <c r="E187" s="791">
        <v>56.389776945793443</v>
      </c>
      <c r="F187" s="791">
        <v>72.081749905693243</v>
      </c>
      <c r="G187" s="791">
        <v>117.67954687724736</v>
      </c>
      <c r="H187" s="792">
        <v>48.52148807943324</v>
      </c>
      <c r="I187" s="792">
        <v>76.414926925696477</v>
      </c>
      <c r="J187" s="792">
        <v>68.982396117503541</v>
      </c>
    </row>
    <row r="188" spans="1:10" s="8" customFormat="1" ht="14.25" customHeight="1" x14ac:dyDescent="0.2">
      <c r="A188" s="782" t="s">
        <v>735</v>
      </c>
      <c r="B188" s="783">
        <v>1.103471520895182</v>
      </c>
      <c r="C188" s="783">
        <v>1.784854774030185</v>
      </c>
      <c r="D188" s="783">
        <v>0.34738465638318744</v>
      </c>
      <c r="E188" s="783">
        <v>0.22823691003676252</v>
      </c>
      <c r="F188" s="783">
        <v>0.21217450492434412</v>
      </c>
      <c r="G188" s="783">
        <v>0.41796057812126547</v>
      </c>
      <c r="H188" s="385">
        <v>1.5627560214205751</v>
      </c>
      <c r="I188" s="385">
        <v>0.30768149433898428</v>
      </c>
      <c r="J188" s="385">
        <v>0.64211068180942055</v>
      </c>
    </row>
    <row r="189" spans="1:10" s="68" customFormat="1" ht="14.25" customHeight="1" x14ac:dyDescent="0.2">
      <c r="A189" s="784" t="s">
        <v>736</v>
      </c>
      <c r="B189" s="785">
        <v>38.666687271659825</v>
      </c>
      <c r="C189" s="785">
        <v>41.035088351042759</v>
      </c>
      <c r="D189" s="785">
        <v>46.748136546640374</v>
      </c>
      <c r="E189" s="785">
        <v>50.695669718299094</v>
      </c>
      <c r="F189" s="785">
        <v>65.608168201645938</v>
      </c>
      <c r="G189" s="785">
        <v>89.024093456966725</v>
      </c>
      <c r="H189" s="786">
        <v>40.263101480232507</v>
      </c>
      <c r="I189" s="786">
        <v>63.847720366003699</v>
      </c>
      <c r="J189" s="786">
        <v>57.563324690227532</v>
      </c>
    </row>
    <row r="190" spans="1:10" s="68" customFormat="1" ht="14.25" customHeight="1" x14ac:dyDescent="0.2">
      <c r="A190" s="782" t="s">
        <v>737</v>
      </c>
      <c r="B190" s="783">
        <v>6.0156974304985136</v>
      </c>
      <c r="C190" s="783">
        <v>8.176099636324528</v>
      </c>
      <c r="D190" s="783">
        <v>9.6470048983721171</v>
      </c>
      <c r="E190" s="783">
        <v>12.598104676134106</v>
      </c>
      <c r="F190" s="783">
        <v>15.284296144012597</v>
      </c>
      <c r="G190" s="783">
        <v>16.932488871959759</v>
      </c>
      <c r="H190" s="385">
        <v>7.4719105726201125</v>
      </c>
      <c r="I190" s="385">
        <v>13.71696879139909</v>
      </c>
      <c r="J190" s="385">
        <v>12.052900482508894</v>
      </c>
    </row>
    <row r="191" spans="1:10" s="8" customFormat="1" ht="14.25" customHeight="1" x14ac:dyDescent="0.2">
      <c r="A191" s="784" t="s">
        <v>738</v>
      </c>
      <c r="B191" s="785">
        <v>7.2415393554236269</v>
      </c>
      <c r="C191" s="785">
        <v>10.445648108697332</v>
      </c>
      <c r="D191" s="785">
        <v>11.538079810594338</v>
      </c>
      <c r="E191" s="785">
        <v>11.247733503788659</v>
      </c>
      <c r="F191" s="785">
        <v>13.870447311311553</v>
      </c>
      <c r="G191" s="785">
        <v>6.0432093452807525</v>
      </c>
      <c r="H191" s="786">
        <v>9.4012600142534755</v>
      </c>
      <c r="I191" s="786">
        <v>10.224220044434633</v>
      </c>
      <c r="J191" s="786">
        <v>10.004932784375184</v>
      </c>
    </row>
    <row r="192" spans="1:10" s="68" customFormat="1" ht="14.25" customHeight="1" x14ac:dyDescent="0.2">
      <c r="A192" s="770" t="s">
        <v>739</v>
      </c>
      <c r="B192" s="771">
        <v>25.409450485494883</v>
      </c>
      <c r="C192" s="771">
        <v>22.413340605903485</v>
      </c>
      <c r="D192" s="771">
        <v>25.563051837673925</v>
      </c>
      <c r="E192" s="771">
        <v>26.849831538376318</v>
      </c>
      <c r="F192" s="771">
        <v>36.453424746321794</v>
      </c>
      <c r="G192" s="771">
        <v>66.048395239822938</v>
      </c>
      <c r="H192" s="316">
        <v>23.389930893200631</v>
      </c>
      <c r="I192" s="316">
        <v>39.906531530198727</v>
      </c>
      <c r="J192" s="316">
        <v>35.505491423322368</v>
      </c>
    </row>
    <row r="193" spans="1:10" ht="14.25" customHeight="1" x14ac:dyDescent="0.2">
      <c r="A193" s="772" t="s">
        <v>740</v>
      </c>
      <c r="B193" s="773">
        <v>8.0229749151467473</v>
      </c>
      <c r="C193" s="773">
        <v>6.0537593164394599</v>
      </c>
      <c r="D193" s="773">
        <v>4.9402502722494601</v>
      </c>
      <c r="E193" s="773">
        <v>5.4658703173648888</v>
      </c>
      <c r="F193" s="773">
        <v>6.261407199286757</v>
      </c>
      <c r="G193" s="773">
        <v>28.23749284206264</v>
      </c>
      <c r="H193" s="774">
        <v>6.6956305777010279</v>
      </c>
      <c r="I193" s="774">
        <v>12.259525065296302</v>
      </c>
      <c r="J193" s="774">
        <v>10.776960745403318</v>
      </c>
    </row>
    <row r="194" spans="1:10" s="8" customFormat="1" ht="14.25" customHeight="1" x14ac:dyDescent="0.2">
      <c r="A194" s="779" t="s">
        <v>741</v>
      </c>
      <c r="B194" s="780">
        <v>18.137229023782705</v>
      </c>
      <c r="C194" s="780">
        <v>13.717895952815883</v>
      </c>
      <c r="D194" s="780">
        <v>6.9290721038098502</v>
      </c>
      <c r="E194" s="780">
        <v>6.1617418927494212</v>
      </c>
      <c r="F194" s="780">
        <v>6.3501324520558873</v>
      </c>
      <c r="G194" s="780">
        <v>10.575386467583426</v>
      </c>
      <c r="H194" s="781">
        <v>15.15838976875893</v>
      </c>
      <c r="I194" s="781">
        <v>7.6732620784611285</v>
      </c>
      <c r="J194" s="781">
        <v>9.6677613034589633</v>
      </c>
    </row>
    <row r="195" spans="1:10" ht="14.25" customHeight="1" x14ac:dyDescent="0.2">
      <c r="A195" s="772" t="s">
        <v>742</v>
      </c>
      <c r="B195" s="773">
        <v>10.022722714206665</v>
      </c>
      <c r="C195" s="773">
        <v>7.2849055951355259</v>
      </c>
      <c r="D195" s="773">
        <v>1.0396090382584295</v>
      </c>
      <c r="E195" s="773">
        <v>1.1465883312883947</v>
      </c>
      <c r="F195" s="773">
        <v>0.67808076130735129</v>
      </c>
      <c r="G195" s="773">
        <v>4.1592077639136651</v>
      </c>
      <c r="H195" s="774">
        <v>8.1773046440133239</v>
      </c>
      <c r="I195" s="774">
        <v>1.9365367408509786</v>
      </c>
      <c r="J195" s="774">
        <v>3.5994618453061351</v>
      </c>
    </row>
    <row r="196" spans="1:10" ht="14.25" customHeight="1" x14ac:dyDescent="0.2">
      <c r="A196" s="770" t="s">
        <v>743</v>
      </c>
      <c r="B196" s="771">
        <v>1.8578095487256412</v>
      </c>
      <c r="C196" s="771">
        <v>0.10905312404675203</v>
      </c>
      <c r="D196" s="771">
        <v>8.8561606749721383E-2</v>
      </c>
      <c r="E196" s="771">
        <v>0.12386115709068356</v>
      </c>
      <c r="F196" s="771">
        <v>9.4796997646385134E-2</v>
      </c>
      <c r="G196" s="771">
        <v>1.7694631805723118</v>
      </c>
      <c r="H196" s="316">
        <v>0.67906510886180749</v>
      </c>
      <c r="I196" s="316">
        <v>0.60019943262054942</v>
      </c>
      <c r="J196" s="316">
        <v>0.62121410820798229</v>
      </c>
    </row>
    <row r="197" spans="1:10" ht="14.25" customHeight="1" x14ac:dyDescent="0.2">
      <c r="A197" s="772" t="s">
        <v>744</v>
      </c>
      <c r="B197" s="773">
        <v>1.0392579070315724</v>
      </c>
      <c r="C197" s="773">
        <v>1.4894382895300116</v>
      </c>
      <c r="D197" s="773">
        <v>0.75756803853564347</v>
      </c>
      <c r="E197" s="773">
        <v>1.2085539152269047</v>
      </c>
      <c r="F197" s="773">
        <v>1.7999002273026206</v>
      </c>
      <c r="G197" s="773">
        <v>1.6362187798972831</v>
      </c>
      <c r="H197" s="774">
        <v>1.3427007509389208</v>
      </c>
      <c r="I197" s="774">
        <v>1.3415171542458346</v>
      </c>
      <c r="J197" s="774">
        <v>1.3418325373341058</v>
      </c>
    </row>
    <row r="198" spans="1:10" s="8" customFormat="1" ht="14.25" customHeight="1" x14ac:dyDescent="0.2">
      <c r="A198" s="770" t="s">
        <v>745</v>
      </c>
      <c r="B198" s="771">
        <v>2.5407282872426209</v>
      </c>
      <c r="C198" s="771">
        <v>2.1698220508694797</v>
      </c>
      <c r="D198" s="771">
        <v>1.7354655141417477</v>
      </c>
      <c r="E198" s="771">
        <v>1.1333960688972027</v>
      </c>
      <c r="F198" s="771">
        <v>1.9862760566328646</v>
      </c>
      <c r="G198" s="771">
        <v>0.7840435513854348</v>
      </c>
      <c r="H198" s="316">
        <v>2.2907199626608019</v>
      </c>
      <c r="I198" s="316">
        <v>1.3099990650046174</v>
      </c>
      <c r="J198" s="316">
        <v>1.5713235408515507</v>
      </c>
    </row>
    <row r="199" spans="1:10" s="68" customFormat="1" ht="14.25" customHeight="1" x14ac:dyDescent="0.2">
      <c r="A199" s="784" t="s">
        <v>746</v>
      </c>
      <c r="B199" s="785">
        <v>2.6767105658478001</v>
      </c>
      <c r="C199" s="785">
        <v>2.6646768931167015</v>
      </c>
      <c r="D199" s="785">
        <v>3.3078679061243088</v>
      </c>
      <c r="E199" s="785">
        <v>2.5493424199681183</v>
      </c>
      <c r="F199" s="785">
        <v>1.7910784090028675</v>
      </c>
      <c r="G199" s="785">
        <v>2.2264531916212791</v>
      </c>
      <c r="H199" s="786">
        <v>2.6685993019675096</v>
      </c>
      <c r="I199" s="786">
        <v>2.4850096855666561</v>
      </c>
      <c r="J199" s="786">
        <v>2.5339292715483062</v>
      </c>
    </row>
    <row r="200" spans="1:10" s="68" customFormat="1" ht="14.25" customHeight="1" x14ac:dyDescent="0.2">
      <c r="A200" s="787" t="s">
        <v>747</v>
      </c>
      <c r="B200" s="788">
        <v>79.38339944971338</v>
      </c>
      <c r="C200" s="788">
        <v>86.18101570001599</v>
      </c>
      <c r="D200" s="788">
        <v>86.107413834005797</v>
      </c>
      <c r="E200" s="788">
        <v>82.570804910911903</v>
      </c>
      <c r="F200" s="788">
        <v>91.343084298527259</v>
      </c>
      <c r="G200" s="788">
        <v>50.400179779065162</v>
      </c>
      <c r="H200" s="789">
        <v>83.965313915499294</v>
      </c>
      <c r="I200" s="789">
        <v>75.316729247381758</v>
      </c>
      <c r="J200" s="789">
        <v>77.621245099562543</v>
      </c>
    </row>
    <row r="201" spans="1:10" ht="14.25" customHeight="1" x14ac:dyDescent="0.2">
      <c r="A201" s="784" t="s">
        <v>748</v>
      </c>
      <c r="B201" s="785">
        <v>6.8333741038479028</v>
      </c>
      <c r="C201" s="785">
        <v>5.6092513501924515</v>
      </c>
      <c r="D201" s="785">
        <v>3.4098465209391806</v>
      </c>
      <c r="E201" s="785">
        <v>6.6873805286000154</v>
      </c>
      <c r="F201" s="785">
        <v>2.4455255419382915</v>
      </c>
      <c r="G201" s="785">
        <v>1.0966132028724025</v>
      </c>
      <c r="H201" s="786">
        <v>6.008257541461508</v>
      </c>
      <c r="I201" s="786">
        <v>3.5694428055967711</v>
      </c>
      <c r="J201" s="786">
        <v>4.21929332276303</v>
      </c>
    </row>
    <row r="202" spans="1:10" ht="14.25" customHeight="1" x14ac:dyDescent="0.2">
      <c r="A202" s="782" t="s">
        <v>535</v>
      </c>
      <c r="B202" s="783">
        <v>6.6645793781887498E-3</v>
      </c>
      <c r="C202" s="783">
        <v>4.7072870354519597E-2</v>
      </c>
      <c r="D202" s="783">
        <v>1.5568459254720911E-2</v>
      </c>
      <c r="E202" s="783">
        <v>1.1482253069609647E-2</v>
      </c>
      <c r="F202" s="783">
        <v>0</v>
      </c>
      <c r="G202" s="783">
        <v>0</v>
      </c>
      <c r="H202" s="385">
        <v>3.3901676346393482E-2</v>
      </c>
      <c r="I202" s="385">
        <v>6.9415770048460897E-3</v>
      </c>
      <c r="J202" s="385">
        <v>1.4125408659752909E-2</v>
      </c>
    </row>
    <row r="203" spans="1:10" ht="14.25" customHeight="1" x14ac:dyDescent="0.2">
      <c r="A203" s="793" t="s">
        <v>749</v>
      </c>
      <c r="B203" s="773">
        <v>0.84807673298157793</v>
      </c>
      <c r="C203" s="773">
        <v>2.1786036018360599</v>
      </c>
      <c r="D203" s="773">
        <v>0.54733120056914897</v>
      </c>
      <c r="E203" s="773">
        <v>0.64234528699210469</v>
      </c>
      <c r="F203" s="773">
        <v>0.12333839999069626</v>
      </c>
      <c r="G203" s="773">
        <v>14.494072449130307</v>
      </c>
      <c r="H203" s="774">
        <v>1.7449146954437553</v>
      </c>
      <c r="I203" s="774">
        <v>4.6476234330030231</v>
      </c>
      <c r="J203" s="774">
        <v>3.8741629702028129</v>
      </c>
    </row>
    <row r="204" spans="1:10" s="8" customFormat="1" ht="14.25" customHeight="1" x14ac:dyDescent="0.2">
      <c r="A204" s="770" t="s">
        <v>750</v>
      </c>
      <c r="B204" s="771">
        <v>61.205158980483816</v>
      </c>
      <c r="C204" s="771">
        <v>68.311096980439217</v>
      </c>
      <c r="D204" s="771">
        <v>64.436240366552497</v>
      </c>
      <c r="E204" s="771">
        <v>54.978984459146581</v>
      </c>
      <c r="F204" s="771">
        <v>62.351886832876964</v>
      </c>
      <c r="G204" s="771">
        <v>17.947909506029053</v>
      </c>
      <c r="H204" s="316">
        <v>65.994896870368962</v>
      </c>
      <c r="I204" s="316">
        <v>47.320408678279684</v>
      </c>
      <c r="J204" s="316">
        <v>52.296442991579603</v>
      </c>
    </row>
    <row r="205" spans="1:10" s="8" customFormat="1" ht="14.25" customHeight="1" x14ac:dyDescent="0.2">
      <c r="A205" s="772" t="s">
        <v>751</v>
      </c>
      <c r="B205" s="773">
        <v>10.490125052779099</v>
      </c>
      <c r="C205" s="773">
        <v>10.034990896841515</v>
      </c>
      <c r="D205" s="773">
        <v>17.698427286293111</v>
      </c>
      <c r="E205" s="773">
        <v>20.250612383010896</v>
      </c>
      <c r="F205" s="773">
        <v>26.422333523393728</v>
      </c>
      <c r="G205" s="773">
        <v>16.861584620936664</v>
      </c>
      <c r="H205" s="774">
        <v>10.183343131562108</v>
      </c>
      <c r="I205" s="774">
        <v>19.772312753296195</v>
      </c>
      <c r="J205" s="774">
        <v>17.217220406125357</v>
      </c>
    </row>
    <row r="206" spans="1:10" s="68" customFormat="1" ht="14.25" customHeight="1" x14ac:dyDescent="0.2">
      <c r="A206" s="779" t="s">
        <v>752</v>
      </c>
      <c r="B206" s="780">
        <v>4.6732478343876203</v>
      </c>
      <c r="C206" s="780">
        <v>5.5989576577674551</v>
      </c>
      <c r="D206" s="780">
        <v>6.0508327668143993</v>
      </c>
      <c r="E206" s="780">
        <v>7.5106228086285132</v>
      </c>
      <c r="F206" s="780">
        <v>9.4724702143805874</v>
      </c>
      <c r="G206" s="780">
        <v>6.183852045306665</v>
      </c>
      <c r="H206" s="781">
        <v>5.297219985018419</v>
      </c>
      <c r="I206" s="781">
        <v>7.1436023709548673</v>
      </c>
      <c r="J206" s="781">
        <v>6.6516123354911727</v>
      </c>
    </row>
    <row r="207" spans="1:10" s="8" customFormat="1" ht="14.25" customHeight="1" x14ac:dyDescent="0.2">
      <c r="A207" s="784" t="s">
        <v>753</v>
      </c>
      <c r="B207" s="785">
        <v>2.2299082475250578</v>
      </c>
      <c r="C207" s="785">
        <v>2.0512489013065034</v>
      </c>
      <c r="D207" s="785">
        <v>1.6630862021352617</v>
      </c>
      <c r="E207" s="785">
        <v>1.7422853237685521</v>
      </c>
      <c r="F207" s="785">
        <v>4.1892104735124551</v>
      </c>
      <c r="G207" s="785">
        <v>2.9720514505795461</v>
      </c>
      <c r="H207" s="786">
        <v>2.1094834084720726</v>
      </c>
      <c r="I207" s="786">
        <v>2.5200648318087828</v>
      </c>
      <c r="J207" s="786">
        <v>2.4106606419904799</v>
      </c>
    </row>
    <row r="208" spans="1:10" s="68" customFormat="1" ht="14.25" customHeight="1" x14ac:dyDescent="0.2">
      <c r="A208" s="782" t="s">
        <v>536</v>
      </c>
      <c r="B208" s="783">
        <v>0.46181192502951868</v>
      </c>
      <c r="C208" s="783">
        <v>0.43832895605390387</v>
      </c>
      <c r="D208" s="783">
        <v>0.86113886972985809</v>
      </c>
      <c r="E208" s="783">
        <v>1.3553708029122644</v>
      </c>
      <c r="F208" s="783">
        <v>1.8325533699247363</v>
      </c>
      <c r="G208" s="783">
        <v>0.25815877084183109</v>
      </c>
      <c r="H208" s="385">
        <v>0.44598329462629738</v>
      </c>
      <c r="I208" s="385">
        <v>1.0056822402826302</v>
      </c>
      <c r="J208" s="385">
        <v>0.8565439543999952</v>
      </c>
    </row>
    <row r="209" spans="1:10" ht="14.25" customHeight="1" x14ac:dyDescent="0.2">
      <c r="A209" s="784" t="s">
        <v>754</v>
      </c>
      <c r="B209" s="785">
        <v>6.4994892658418027E-2</v>
      </c>
      <c r="C209" s="785">
        <v>0.30882739610286986</v>
      </c>
      <c r="D209" s="785">
        <v>0.13495283524677995</v>
      </c>
      <c r="E209" s="785">
        <v>0.32920153762076687</v>
      </c>
      <c r="F209" s="785">
        <v>0.20376418184406192</v>
      </c>
      <c r="G209" s="785">
        <v>0.77591259118928291</v>
      </c>
      <c r="H209" s="786">
        <v>0.22934951840110987</v>
      </c>
      <c r="I209" s="786">
        <v>0.39777375221900768</v>
      </c>
      <c r="J209" s="786">
        <v>0.35289515859714171</v>
      </c>
    </row>
    <row r="210" spans="1:10" ht="14.25" customHeight="1" x14ac:dyDescent="0.2">
      <c r="A210" s="782" t="s">
        <v>755</v>
      </c>
      <c r="B210" s="783">
        <v>0.58814573271716641</v>
      </c>
      <c r="C210" s="783">
        <v>1.5276203278081055</v>
      </c>
      <c r="D210" s="783">
        <v>2.2706604639506764</v>
      </c>
      <c r="E210" s="783">
        <v>3.2607065036463565</v>
      </c>
      <c r="F210" s="783">
        <v>1.6720171095303138</v>
      </c>
      <c r="G210" s="783">
        <v>1.1567826206896286</v>
      </c>
      <c r="H210" s="385">
        <v>1.2213959897162876</v>
      </c>
      <c r="I210" s="385">
        <v>2.1415443430536953</v>
      </c>
      <c r="J210" s="385">
        <v>1.8963601252890048</v>
      </c>
    </row>
    <row r="211" spans="1:10" s="8" customFormat="1" ht="14.25" customHeight="1" x14ac:dyDescent="0.2">
      <c r="A211" s="793" t="s">
        <v>756</v>
      </c>
      <c r="B211" s="773">
        <v>1.3283870367002617</v>
      </c>
      <c r="C211" s="773">
        <v>1.272932076143833</v>
      </c>
      <c r="D211" s="773">
        <v>1.1209943956194381</v>
      </c>
      <c r="E211" s="773">
        <v>0.82305864058786693</v>
      </c>
      <c r="F211" s="773">
        <v>1.5749250795690211</v>
      </c>
      <c r="G211" s="773">
        <v>1.0209466120063764</v>
      </c>
      <c r="H211" s="774">
        <v>1.291007773644367</v>
      </c>
      <c r="I211" s="774">
        <v>1.078537203533255</v>
      </c>
      <c r="J211" s="774">
        <v>1.1351524551301988</v>
      </c>
    </row>
    <row r="212" spans="1:10" ht="14.25" customHeight="1" x14ac:dyDescent="0.2">
      <c r="A212" s="935" t="s">
        <v>757</v>
      </c>
      <c r="B212" s="936">
        <v>1.2281632921630047E-3</v>
      </c>
      <c r="C212" s="936">
        <v>3.6834029710691664E-4</v>
      </c>
      <c r="D212" s="936">
        <v>2.5516590867510031E-2</v>
      </c>
      <c r="E212" s="936">
        <v>0.11699435745279296</v>
      </c>
      <c r="F212" s="936">
        <v>5.5038273882540715E-3</v>
      </c>
      <c r="G212" s="936">
        <v>0</v>
      </c>
      <c r="H212" s="936">
        <v>6.4860197625502404E-4</v>
      </c>
      <c r="I212" s="936">
        <v>4.2787932967934879E-2</v>
      </c>
      <c r="J212" s="936">
        <v>3.1559418708415436E-2</v>
      </c>
    </row>
    <row r="213" spans="1:10" ht="14.25" customHeight="1" x14ac:dyDescent="0.2">
      <c r="A213" s="970" t="s">
        <v>810</v>
      </c>
      <c r="B213" s="971">
        <v>396.72392157881563</v>
      </c>
      <c r="C213" s="971">
        <v>390.18689808198587</v>
      </c>
      <c r="D213" s="971">
        <v>391.27292721189281</v>
      </c>
      <c r="E213" s="971">
        <v>389.61884360729948</v>
      </c>
      <c r="F213" s="971">
        <v>455.78575702960012</v>
      </c>
      <c r="G213" s="971">
        <v>423.71877449225582</v>
      </c>
      <c r="H213" s="972">
        <v>392.31765893903025</v>
      </c>
      <c r="I213" s="972">
        <v>411.72638376191634</v>
      </c>
      <c r="J213" s="972">
        <v>406.55470356898928</v>
      </c>
    </row>
    <row r="214" spans="1:10" x14ac:dyDescent="0.2">
      <c r="A214" s="794" t="s">
        <v>583</v>
      </c>
      <c r="B214" s="3"/>
      <c r="C214" s="3"/>
      <c r="D214" s="245"/>
      <c r="E214" s="3"/>
      <c r="F214" s="3"/>
      <c r="G214" s="245"/>
      <c r="H214" s="3"/>
      <c r="I214" s="3"/>
      <c r="J214" s="3"/>
    </row>
    <row r="215" spans="1:10" ht="14.25" x14ac:dyDescent="0.2">
      <c r="A215" s="794" t="s">
        <v>316</v>
      </c>
      <c r="B215" s="997"/>
      <c r="C215" s="997"/>
      <c r="D215" s="997"/>
      <c r="E215" s="997"/>
      <c r="F215" s="997"/>
      <c r="G215" s="997"/>
      <c r="H215" s="3"/>
      <c r="I215" s="3"/>
      <c r="J215" s="3"/>
    </row>
    <row r="216" spans="1:10" x14ac:dyDescent="0.2">
      <c r="A216" s="286" t="s">
        <v>989</v>
      </c>
      <c r="B216" s="3"/>
      <c r="C216" s="3"/>
      <c r="D216" s="245"/>
      <c r="E216" s="3"/>
      <c r="F216" s="3"/>
      <c r="G216" s="245"/>
      <c r="H216" s="3"/>
      <c r="I216" s="3"/>
      <c r="J216" s="3"/>
    </row>
    <row r="218" spans="1:10" ht="41.25" customHeight="1" x14ac:dyDescent="0.2">
      <c r="A218" s="1021" t="s">
        <v>538</v>
      </c>
      <c r="B218" s="1022"/>
      <c r="C218" s="1022"/>
      <c r="D218" s="1022"/>
      <c r="E218" s="1022"/>
      <c r="F218" s="1022"/>
      <c r="G218" s="1022"/>
      <c r="H218" s="1022"/>
      <c r="I218" s="1022"/>
      <c r="J218" s="1023"/>
    </row>
  </sheetData>
  <mergeCells count="1">
    <mergeCell ref="A218:J218"/>
  </mergeCells>
  <pageMargins left="0.70866141732283472" right="0.70866141732283472" top="0.31496062992125984" bottom="0.43307086614173229" header="0.31496062992125984" footer="0.31496062992125984"/>
  <pageSetup paperSize="9" scale="51" firstPageNumber="102" fitToHeight="3" orientation="landscape" useFirstPageNumber="1" r:id="rId1"/>
  <headerFooter>
    <oddHeader>&amp;RLes finances des communes en 2023</oddHeader>
    <oddFooter>&amp;LDirection générale des Collectivités locales / DESL&amp;C&amp;P&amp;RMise en ligne  : janvier 2025</oddFooter>
  </headerFooter>
  <rowBreaks count="2" manualBreakCount="2">
    <brk id="72" max="9" man="1"/>
    <brk id="144"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6"/>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1" ht="18" x14ac:dyDescent="0.25">
      <c r="A1" s="10" t="s">
        <v>992</v>
      </c>
    </row>
    <row r="2" spans="1:11" ht="18" x14ac:dyDescent="0.25">
      <c r="A2" s="10"/>
    </row>
    <row r="3" spans="1:11" ht="16.5" x14ac:dyDescent="0.25">
      <c r="A3" s="108" t="s">
        <v>584</v>
      </c>
    </row>
    <row r="4" spans="1:11" ht="13.5" thickBot="1" x14ac:dyDescent="0.25">
      <c r="A4" s="231"/>
      <c r="J4" s="652" t="s">
        <v>522</v>
      </c>
    </row>
    <row r="5" spans="1:11" x14ac:dyDescent="0.2">
      <c r="A5" s="230" t="s">
        <v>803</v>
      </c>
      <c r="B5" s="760" t="s">
        <v>38</v>
      </c>
      <c r="C5" s="760" t="s">
        <v>39</v>
      </c>
      <c r="D5" s="760" t="s">
        <v>125</v>
      </c>
      <c r="E5" s="760" t="s">
        <v>126</v>
      </c>
      <c r="F5" s="760" t="s">
        <v>127</v>
      </c>
      <c r="G5" s="761">
        <v>100000</v>
      </c>
      <c r="H5" s="762" t="s">
        <v>229</v>
      </c>
      <c r="I5" s="762" t="s">
        <v>228</v>
      </c>
      <c r="J5" s="762" t="s">
        <v>220</v>
      </c>
    </row>
    <row r="6" spans="1:11" x14ac:dyDescent="0.2">
      <c r="A6" s="229"/>
      <c r="B6" s="763" t="s">
        <v>40</v>
      </c>
      <c r="C6" s="763" t="s">
        <v>40</v>
      </c>
      <c r="D6" s="763" t="s">
        <v>40</v>
      </c>
      <c r="E6" s="763" t="s">
        <v>40</v>
      </c>
      <c r="F6" s="763" t="s">
        <v>40</v>
      </c>
      <c r="G6" s="763" t="s">
        <v>43</v>
      </c>
      <c r="H6" s="764" t="s">
        <v>523</v>
      </c>
      <c r="I6" s="764" t="s">
        <v>138</v>
      </c>
      <c r="J6" s="764" t="s">
        <v>142</v>
      </c>
    </row>
    <row r="7" spans="1:11" ht="13.5" thickBot="1" x14ac:dyDescent="0.25">
      <c r="A7" s="232"/>
      <c r="B7" s="765" t="s">
        <v>46</v>
      </c>
      <c r="C7" s="765" t="s">
        <v>42</v>
      </c>
      <c r="D7" s="765" t="s">
        <v>128</v>
      </c>
      <c r="E7" s="765" t="s">
        <v>129</v>
      </c>
      <c r="F7" s="765" t="s">
        <v>130</v>
      </c>
      <c r="G7" s="765" t="s">
        <v>131</v>
      </c>
      <c r="H7" s="766" t="s">
        <v>138</v>
      </c>
      <c r="I7" s="766" t="s">
        <v>131</v>
      </c>
      <c r="J7" s="766" t="s">
        <v>612</v>
      </c>
    </row>
    <row r="9" spans="1:11" s="8" customFormat="1" ht="14.25" customHeight="1" x14ac:dyDescent="0.2">
      <c r="A9" s="767" t="s">
        <v>711</v>
      </c>
      <c r="B9" s="768">
        <f>'T 6.1'!B9+'T 6.2'!B9</f>
        <v>2326.2820435799999</v>
      </c>
      <c r="C9" s="768">
        <f>'T 6.1'!C9+'T 6.2'!C9</f>
        <v>4296.8951335089996</v>
      </c>
      <c r="D9" s="768">
        <f>'T 6.1'!D9+'T 6.2'!D9</f>
        <v>3721.5933495480003</v>
      </c>
      <c r="E9" s="768">
        <f>'T 6.1'!E9+'T 6.2'!E9</f>
        <v>5515.6586290779996</v>
      </c>
      <c r="F9" s="768">
        <f>'T 6.1'!F9+'T 6.2'!F9</f>
        <v>3272.7509103900002</v>
      </c>
      <c r="G9" s="768">
        <f>'T 6.1'!G9+'T 6.2'!G9</f>
        <v>4433.2163518289999</v>
      </c>
      <c r="H9" s="769">
        <f>'T 6.1'!H9+'T 6.2'!H9</f>
        <v>6623.177177089</v>
      </c>
      <c r="I9" s="769">
        <f>'T 6.1'!I9+'T 6.2'!I9</f>
        <v>16943.219240844999</v>
      </c>
      <c r="J9" s="769">
        <f>'T 6.1'!J9+'T 6.2'!J9</f>
        <v>23566.396417934</v>
      </c>
      <c r="K9" s="813"/>
    </row>
    <row r="10" spans="1:11" ht="14.25" customHeight="1" x14ac:dyDescent="0.2">
      <c r="A10" s="770" t="s">
        <v>712</v>
      </c>
      <c r="B10" s="771">
        <f>'T 6.1'!B10+'T 6.2'!B10</f>
        <v>371.47023294799999</v>
      </c>
      <c r="C10" s="771">
        <f>'T 6.1'!C10+'T 6.2'!C10</f>
        <v>296.64825344899998</v>
      </c>
      <c r="D10" s="771">
        <f>'T 6.1'!D10+'T 6.2'!D10</f>
        <v>211.59871180900001</v>
      </c>
      <c r="E10" s="771">
        <f>'T 6.1'!E10+'T 6.2'!E10</f>
        <v>260.40374557899997</v>
      </c>
      <c r="F10" s="771">
        <f>'T 6.1'!F10+'T 6.2'!F10</f>
        <v>169.586124829</v>
      </c>
      <c r="G10" s="771">
        <f>'T 6.1'!G10+'T 6.2'!G10</f>
        <v>207.18191231999998</v>
      </c>
      <c r="H10" s="316">
        <f>'T 6.1'!H10+'T 6.2'!H10</f>
        <v>668.11848639699997</v>
      </c>
      <c r="I10" s="316">
        <f>'T 6.1'!I10+'T 6.2'!I10</f>
        <v>848.77049453699999</v>
      </c>
      <c r="J10" s="316">
        <f>'T 6.1'!J10+'T 6.2'!J10</f>
        <v>1516.8889809339998</v>
      </c>
    </row>
    <row r="11" spans="1:11" ht="14.25" customHeight="1" x14ac:dyDescent="0.2">
      <c r="A11" s="772" t="s">
        <v>524</v>
      </c>
      <c r="B11" s="773">
        <f>'T 6.1'!B11+'T 6.2'!B11</f>
        <v>1904.8747480490001</v>
      </c>
      <c r="C11" s="773">
        <f>'T 6.1'!C11+'T 6.2'!C11</f>
        <v>3898.4631364289999</v>
      </c>
      <c r="D11" s="773">
        <f>'T 6.1'!D11+'T 6.2'!D11</f>
        <v>3399.497372238</v>
      </c>
      <c r="E11" s="773">
        <f>'T 6.1'!E11+'T 6.2'!E11</f>
        <v>5115.0169216779996</v>
      </c>
      <c r="F11" s="773">
        <f>'T 6.1'!F11+'T 6.2'!F11</f>
        <v>3020.4901905400002</v>
      </c>
      <c r="G11" s="773">
        <f>'T 6.1'!G11+'T 6.2'!G11</f>
        <v>4002.8091302799999</v>
      </c>
      <c r="H11" s="774">
        <f>'T 6.1'!H11+'T 6.2'!H11</f>
        <v>5803.337884478</v>
      </c>
      <c r="I11" s="774">
        <f>'T 6.1'!I11+'T 6.2'!I11</f>
        <v>15537.813614736</v>
      </c>
      <c r="J11" s="774">
        <f>'T 6.1'!J11+'T 6.2'!J11</f>
        <v>21341.151499214</v>
      </c>
    </row>
    <row r="12" spans="1:11" ht="14.25" customHeight="1" x14ac:dyDescent="0.2">
      <c r="A12" s="770" t="s">
        <v>713</v>
      </c>
      <c r="B12" s="771">
        <f>'T 6.1'!B12+'T 6.2'!B12</f>
        <v>49.656360279000005</v>
      </c>
      <c r="C12" s="771">
        <f>'T 6.1'!C12+'T 6.2'!C12</f>
        <v>99.950842569000002</v>
      </c>
      <c r="D12" s="771">
        <f>'T 6.1'!D12+'T 6.2'!D12</f>
        <v>108.72937325899998</v>
      </c>
      <c r="E12" s="771">
        <f>'T 6.1'!E12+'T 6.2'!E12</f>
        <v>135.83086916899998</v>
      </c>
      <c r="F12" s="771">
        <f>'T 6.1'!F12+'T 6.2'!F12</f>
        <v>78.848807007999994</v>
      </c>
      <c r="G12" s="771">
        <f>'T 6.1'!G12+'T 6.2'!G12</f>
        <v>200.65917248</v>
      </c>
      <c r="H12" s="316">
        <f>'T 6.1'!H12+'T 6.2'!H12</f>
        <v>149.60720284800001</v>
      </c>
      <c r="I12" s="316">
        <f>'T 6.1'!I12+'T 6.2'!I12</f>
        <v>524.06822191599986</v>
      </c>
      <c r="J12" s="316">
        <f>'T 6.1'!J12+'T 6.2'!J12</f>
        <v>673.6754247639999</v>
      </c>
    </row>
    <row r="13" spans="1:11" s="8" customFormat="1" ht="14.25" customHeight="1" x14ac:dyDescent="0.2">
      <c r="A13" s="772" t="s">
        <v>714</v>
      </c>
      <c r="B13" s="773">
        <f>'T 6.1'!B13+'T 6.2'!B13</f>
        <v>0.28070230000000002</v>
      </c>
      <c r="C13" s="773">
        <f>'T 6.1'!C13+'T 6.2'!C13</f>
        <v>1.83290106</v>
      </c>
      <c r="D13" s="773">
        <f>'T 6.1'!D13+'T 6.2'!D13</f>
        <v>1.7678922399999999</v>
      </c>
      <c r="E13" s="773">
        <f>'T 6.1'!E13+'T 6.2'!E13</f>
        <v>4.4070926500000001</v>
      </c>
      <c r="F13" s="773">
        <f>'T 6.1'!F13+'T 6.2'!F13</f>
        <v>3.8257880100000001</v>
      </c>
      <c r="G13" s="773">
        <f>'T 6.1'!G13+'T 6.2'!G13</f>
        <v>22.566136749999998</v>
      </c>
      <c r="H13" s="774">
        <f>'T 6.1'!H13+'T 6.2'!H13</f>
        <v>2.1136033599999999</v>
      </c>
      <c r="I13" s="774">
        <f>'T 6.1'!I13+'T 6.2'!I13</f>
        <v>32.566909649999999</v>
      </c>
      <c r="J13" s="774">
        <f>'T 6.1'!J13+'T 6.2'!J13</f>
        <v>34.680513009999999</v>
      </c>
    </row>
    <row r="14" spans="1:11" s="68" customFormat="1" ht="14.25" customHeight="1" x14ac:dyDescent="0.2">
      <c r="A14" s="779" t="s">
        <v>525</v>
      </c>
      <c r="B14" s="780">
        <f>'T 6.1'!B14+'T 6.2'!B14</f>
        <v>155.77424428999998</v>
      </c>
      <c r="C14" s="780">
        <f>'T 6.1'!C14+'T 6.2'!C14</f>
        <v>408.65325514</v>
      </c>
      <c r="D14" s="780">
        <f>'T 6.1'!D14+'T 6.2'!D14</f>
        <v>449.08312608000006</v>
      </c>
      <c r="E14" s="780">
        <f>'T 6.1'!E14+'T 6.2'!E14</f>
        <v>746.06267528900003</v>
      </c>
      <c r="F14" s="780">
        <f>'T 6.1'!F14+'T 6.2'!F14</f>
        <v>517.32302916000003</v>
      </c>
      <c r="G14" s="780">
        <f>'T 6.1'!G14+'T 6.2'!G14</f>
        <v>1241.9915527400001</v>
      </c>
      <c r="H14" s="781">
        <f>'T 6.1'!H14+'T 6.2'!H14</f>
        <v>564.42749943000001</v>
      </c>
      <c r="I14" s="781">
        <f>'T 6.1'!I14+'T 6.2'!I14</f>
        <v>2954.460383269</v>
      </c>
      <c r="J14" s="781">
        <f>'T 6.1'!J14+'T 6.2'!J14</f>
        <v>3518.8878826990003</v>
      </c>
    </row>
    <row r="15" spans="1:11" ht="14.25" customHeight="1" x14ac:dyDescent="0.2">
      <c r="A15" s="772" t="s">
        <v>715</v>
      </c>
      <c r="B15" s="773">
        <f>'T 6.1'!B15+'T 6.2'!B15</f>
        <v>14.074453980000001</v>
      </c>
      <c r="C15" s="773">
        <f>'T 6.1'!C15+'T 6.2'!C15</f>
        <v>25.542216659000005</v>
      </c>
      <c r="D15" s="773">
        <f>'T 6.1'!D15+'T 6.2'!D15</f>
        <v>20.620930470000001</v>
      </c>
      <c r="E15" s="773">
        <f>'T 6.1'!E15+'T 6.2'!E15</f>
        <v>51.446073828999999</v>
      </c>
      <c r="F15" s="773">
        <f>'T 6.1'!F15+'T 6.2'!F15</f>
        <v>29.436777257999999</v>
      </c>
      <c r="G15" s="773">
        <f>'T 6.1'!G15+'T 6.2'!G15</f>
        <v>92.759788878999984</v>
      </c>
      <c r="H15" s="774">
        <f>'T 6.1'!H15+'T 6.2'!H15</f>
        <v>39.616670639000006</v>
      </c>
      <c r="I15" s="774">
        <f>'T 6.1'!I15+'T 6.2'!I15</f>
        <v>194.26357043600001</v>
      </c>
      <c r="J15" s="774">
        <f>'T 6.1'!J15+'T 6.2'!J15</f>
        <v>233.88024107500001</v>
      </c>
    </row>
    <row r="16" spans="1:11" ht="14.25" customHeight="1" x14ac:dyDescent="0.2">
      <c r="A16" s="770" t="s">
        <v>716</v>
      </c>
      <c r="B16" s="771">
        <f>'T 6.1'!B16+'T 6.2'!B16</f>
        <v>88.91900674899999</v>
      </c>
      <c r="C16" s="771">
        <f>'T 6.1'!C16+'T 6.2'!C16</f>
        <v>261.98818101900002</v>
      </c>
      <c r="D16" s="771">
        <f>'T 6.1'!D16+'T 6.2'!D16</f>
        <v>316.68668508000002</v>
      </c>
      <c r="E16" s="771">
        <f>'T 6.1'!E16+'T 6.2'!E16</f>
        <v>503.44523833</v>
      </c>
      <c r="F16" s="771">
        <f>'T 6.1'!F16+'T 6.2'!F16</f>
        <v>321.42068488899997</v>
      </c>
      <c r="G16" s="771">
        <f>'T 6.1'!G16+'T 6.2'!G16</f>
        <v>577.82473216900007</v>
      </c>
      <c r="H16" s="316">
        <f>'T 6.1'!H16+'T 6.2'!H16</f>
        <v>350.90718776800003</v>
      </c>
      <c r="I16" s="316">
        <f>'T 6.1'!I16+'T 6.2'!I16</f>
        <v>1719.3773404680001</v>
      </c>
      <c r="J16" s="316">
        <f>'T 6.1'!J16+'T 6.2'!J16</f>
        <v>2070.2845282360004</v>
      </c>
    </row>
    <row r="17" spans="1:12" ht="14.25" customHeight="1" x14ac:dyDescent="0.2">
      <c r="A17" s="778" t="s">
        <v>717</v>
      </c>
      <c r="B17" s="773">
        <f>'T 6.1'!B17+'T 6.2'!B17</f>
        <v>39.155035208999998</v>
      </c>
      <c r="C17" s="773">
        <f>'T 6.1'!C17+'T 6.2'!C17</f>
        <v>79.485033769999987</v>
      </c>
      <c r="D17" s="773">
        <f>'T 6.1'!D17+'T 6.2'!D17</f>
        <v>86.862932458999992</v>
      </c>
      <c r="E17" s="773">
        <f>'T 6.1'!E17+'T 6.2'!E17</f>
        <v>135.50178663899999</v>
      </c>
      <c r="F17" s="773">
        <f>'T 6.1'!F17+'T 6.2'!F17</f>
        <v>122.758350119</v>
      </c>
      <c r="G17" s="773">
        <f>'T 6.1'!G17+'T 6.2'!G17</f>
        <v>339.83374456900003</v>
      </c>
      <c r="H17" s="774">
        <f>'T 6.1'!H17+'T 6.2'!H17</f>
        <v>118.64006897899999</v>
      </c>
      <c r="I17" s="774">
        <f>'T 6.1'!I17+'T 6.2'!I17</f>
        <v>684.95681378600011</v>
      </c>
      <c r="J17" s="774">
        <f>'T 6.1'!J17+'T 6.2'!J17</f>
        <v>803.59688276500003</v>
      </c>
    </row>
    <row r="18" spans="1:12" s="8" customFormat="1" ht="14.25" customHeight="1" x14ac:dyDescent="0.2">
      <c r="A18" s="770" t="s">
        <v>526</v>
      </c>
      <c r="B18" s="771">
        <f>'T 6.1'!B18+'T 6.2'!B18</f>
        <v>8.041658868999999</v>
      </c>
      <c r="C18" s="771">
        <f>'T 6.1'!C18+'T 6.2'!C18</f>
        <v>24.225351469000003</v>
      </c>
      <c r="D18" s="771">
        <f>'T 6.1'!D18+'T 6.2'!D18</f>
        <v>11.071803110000001</v>
      </c>
      <c r="E18" s="771">
        <f>'T 6.1'!E18+'T 6.2'!E18</f>
        <v>27.712050230000003</v>
      </c>
      <c r="F18" s="771">
        <f>'T 6.1'!F18+'T 6.2'!F18</f>
        <v>24.552462649999999</v>
      </c>
      <c r="G18" s="771">
        <f>'T 6.1'!G18+'T 6.2'!G18</f>
        <v>41.057112050000001</v>
      </c>
      <c r="H18" s="316">
        <f>'T 6.1'!H18+'T 6.2'!H18</f>
        <v>32.267010337999999</v>
      </c>
      <c r="I18" s="316">
        <f>'T 6.1'!I18+'T 6.2'!I18</f>
        <v>104.39342804</v>
      </c>
      <c r="J18" s="316">
        <f>'T 6.1'!J18+'T 6.2'!J18</f>
        <v>136.66043837800001</v>
      </c>
    </row>
    <row r="19" spans="1:12" s="8" customFormat="1" ht="14.25" customHeight="1" x14ac:dyDescent="0.2">
      <c r="A19" s="772" t="s">
        <v>718</v>
      </c>
      <c r="B19" s="773">
        <f>'T 6.1'!B19+'T 6.2'!B19</f>
        <v>5.5840894800000003</v>
      </c>
      <c r="C19" s="773">
        <f>'T 6.1'!C19+'T 6.2'!C19</f>
        <v>17.412472217999998</v>
      </c>
      <c r="D19" s="773">
        <f>'T 6.1'!D19+'T 6.2'!D19</f>
        <v>13.840774958000001</v>
      </c>
      <c r="E19" s="773">
        <f>'T 6.1'!E19+'T 6.2'!E19</f>
        <v>27.957526260000002</v>
      </c>
      <c r="F19" s="773">
        <f>'T 6.1'!F19+'T 6.2'!F19</f>
        <v>19.154754239999999</v>
      </c>
      <c r="G19" s="773">
        <f>'T 6.1'!G19+'T 6.2'!G19</f>
        <v>190.51617506900001</v>
      </c>
      <c r="H19" s="774">
        <f>'T 6.1'!H19+'T 6.2'!H19</f>
        <v>22.996561698000001</v>
      </c>
      <c r="I19" s="774">
        <f>'T 6.1'!I19+'T 6.2'!I19</f>
        <v>251.46923052700001</v>
      </c>
      <c r="J19" s="774">
        <f>'T 6.1'!J19+'T 6.2'!J19</f>
        <v>274.46579222500003</v>
      </c>
    </row>
    <row r="20" spans="1:12" s="68" customFormat="1" ht="14.25" customHeight="1" x14ac:dyDescent="0.2">
      <c r="A20" s="779" t="s">
        <v>527</v>
      </c>
      <c r="B20" s="780">
        <f>'T 6.1'!B20+'T 6.2'!B20</f>
        <v>809.74257722900006</v>
      </c>
      <c r="C20" s="780">
        <f>'T 6.1'!C20+'T 6.2'!C20</f>
        <v>1932.7730957189999</v>
      </c>
      <c r="D20" s="780">
        <f>'T 6.1'!D20+'T 6.2'!D20</f>
        <v>2000.8906766189998</v>
      </c>
      <c r="E20" s="780">
        <f>'T 6.1'!E20+'T 6.2'!E20</f>
        <v>3182.6482235279996</v>
      </c>
      <c r="F20" s="780">
        <f>'T 6.1'!F20+'T 6.2'!F20</f>
        <v>1923.76681203</v>
      </c>
      <c r="G20" s="780">
        <f>'T 6.1'!G20+'T 6.2'!G20</f>
        <v>3340.6446415489995</v>
      </c>
      <c r="H20" s="781">
        <f>'T 6.1'!H20+'T 6.2'!H20</f>
        <v>2742.5156729480004</v>
      </c>
      <c r="I20" s="781">
        <f>'T 6.1'!I20+'T 6.2'!I20</f>
        <v>10447.950353725999</v>
      </c>
      <c r="J20" s="781">
        <f>'T 6.1'!J20+'T 6.2'!J20</f>
        <v>13190.466026673999</v>
      </c>
    </row>
    <row r="21" spans="1:12" ht="14.25" customHeight="1" x14ac:dyDescent="0.2">
      <c r="A21" s="778" t="s">
        <v>719</v>
      </c>
      <c r="B21" s="773">
        <f>'T 6.1'!B21+'T 6.2'!B21</f>
        <v>102.38794051900001</v>
      </c>
      <c r="C21" s="773">
        <f>'T 6.1'!C21+'T 6.2'!C21</f>
        <v>194.15665651899999</v>
      </c>
      <c r="D21" s="773">
        <f>'T 6.1'!D21+'T 6.2'!D21</f>
        <v>241.88898222999998</v>
      </c>
      <c r="E21" s="773">
        <f>'T 6.1'!E21+'T 6.2'!E21</f>
        <v>473.54908599800001</v>
      </c>
      <c r="F21" s="773">
        <f>'T 6.1'!F21+'T 6.2'!F21</f>
        <v>261.62559848000001</v>
      </c>
      <c r="G21" s="773">
        <f>'T 6.1'!G21+'T 6.2'!G21</f>
        <v>427.57817741899999</v>
      </c>
      <c r="H21" s="774">
        <f>'T 6.1'!H21+'T 6.2'!H21</f>
        <v>296.54459703800001</v>
      </c>
      <c r="I21" s="774">
        <f>'T 6.1'!I21+'T 6.2'!I21</f>
        <v>1404.6418441269998</v>
      </c>
      <c r="J21" s="774">
        <f>'T 6.1'!J21+'T 6.2'!J21</f>
        <v>1701.1864411649999</v>
      </c>
    </row>
    <row r="22" spans="1:12" ht="14.25" customHeight="1" x14ac:dyDescent="0.2">
      <c r="A22" s="770" t="s">
        <v>528</v>
      </c>
      <c r="B22" s="771">
        <f>'T 6.1'!B22+'T 6.2'!B22</f>
        <v>434.94521052899995</v>
      </c>
      <c r="C22" s="771">
        <f>'T 6.1'!C22+'T 6.2'!C22</f>
        <v>1084.8875344179999</v>
      </c>
      <c r="D22" s="771">
        <f>'T 6.1'!D22+'T 6.2'!D22</f>
        <v>1154.4876276189998</v>
      </c>
      <c r="E22" s="771">
        <f>'T 6.1'!E22+'T 6.2'!E22</f>
        <v>1776.7340025779999</v>
      </c>
      <c r="F22" s="771">
        <f>'T 6.1'!F22+'T 6.2'!F22</f>
        <v>1167.06252266</v>
      </c>
      <c r="G22" s="771">
        <f>'T 6.1'!G22+'T 6.2'!G22</f>
        <v>2047.6219114380001</v>
      </c>
      <c r="H22" s="316">
        <f>'T 6.1'!H22+'T 6.2'!H22</f>
        <v>1519.8327449469998</v>
      </c>
      <c r="I22" s="316">
        <f>'T 6.1'!I22+'T 6.2'!I22</f>
        <v>6145.9060642950008</v>
      </c>
      <c r="J22" s="316">
        <f>'T 6.1'!J22+'T 6.2'!J22</f>
        <v>7665.7388092420006</v>
      </c>
    </row>
    <row r="23" spans="1:12" ht="14.25" customHeight="1" x14ac:dyDescent="0.2">
      <c r="A23" s="772" t="s">
        <v>529</v>
      </c>
      <c r="B23" s="773">
        <f>'T 6.1'!B23+'T 6.2'!B23</f>
        <v>2.9875387089999998</v>
      </c>
      <c r="C23" s="773">
        <f>'T 6.1'!C23+'T 6.2'!C23</f>
        <v>5.4742156289999997</v>
      </c>
      <c r="D23" s="773">
        <f>'T 6.1'!D23+'T 6.2'!D23</f>
        <v>4.312224659</v>
      </c>
      <c r="E23" s="773">
        <f>'T 6.1'!E23+'T 6.2'!E23</f>
        <v>4.2058982800000004</v>
      </c>
      <c r="F23" s="773">
        <f>'T 6.1'!F23+'T 6.2'!F23</f>
        <v>1.95088627</v>
      </c>
      <c r="G23" s="773">
        <f>'T 6.1'!G23+'T 6.2'!G23</f>
        <v>94.624571879999991</v>
      </c>
      <c r="H23" s="774">
        <f>'T 6.1'!H23+'T 6.2'!H23</f>
        <v>8.4617543380000004</v>
      </c>
      <c r="I23" s="774">
        <f>'T 6.1'!I23+'T 6.2'!I23</f>
        <v>105.09358108899998</v>
      </c>
      <c r="J23" s="774">
        <f>'T 6.1'!J23+'T 6.2'!J23</f>
        <v>113.55533542699999</v>
      </c>
      <c r="L23" s="943"/>
    </row>
    <row r="24" spans="1:12" ht="14.25" customHeight="1" x14ac:dyDescent="0.2">
      <c r="A24" s="770" t="s">
        <v>720</v>
      </c>
      <c r="B24" s="771">
        <f>'T 6.1'!B24+'T 6.2'!B24</f>
        <v>8.7024898799999999</v>
      </c>
      <c r="C24" s="771">
        <f>'T 6.1'!C24+'T 6.2'!C24</f>
        <v>13.593810198999998</v>
      </c>
      <c r="D24" s="771">
        <f>'T 6.1'!D24+'T 6.2'!D24</f>
        <v>4.8975781500000002</v>
      </c>
      <c r="E24" s="771">
        <f>'T 6.1'!E24+'T 6.2'!E24</f>
        <v>13.02809538</v>
      </c>
      <c r="F24" s="771">
        <f>'T 6.1'!F24+'T 6.2'!F24</f>
        <v>9.8316795199999998</v>
      </c>
      <c r="G24" s="771">
        <f>'T 6.1'!G24+'T 6.2'!G24</f>
        <v>94.110857980000006</v>
      </c>
      <c r="H24" s="316">
        <f>'T 6.1'!H24+'T 6.2'!H24</f>
        <v>22.296300078999998</v>
      </c>
      <c r="I24" s="316">
        <f>'T 6.1'!I24+'T 6.2'!I24</f>
        <v>121.86821103</v>
      </c>
      <c r="J24" s="316">
        <f>'T 6.1'!J24+'T 6.2'!J24</f>
        <v>144.16451110899999</v>
      </c>
    </row>
    <row r="25" spans="1:12" s="8" customFormat="1" ht="14.25" customHeight="1" x14ac:dyDescent="0.2">
      <c r="A25" s="772" t="s">
        <v>721</v>
      </c>
      <c r="B25" s="773">
        <f>'T 6.1'!B25+'T 6.2'!B25</f>
        <v>239.34959775799999</v>
      </c>
      <c r="C25" s="773">
        <f>'T 6.1'!C25+'T 6.2'!C25</f>
        <v>561.24863834899998</v>
      </c>
      <c r="D25" s="773">
        <f>'T 6.1'!D25+'T 6.2'!D25</f>
        <v>527.87678344000005</v>
      </c>
      <c r="E25" s="773">
        <f>'T 6.1'!E25+'T 6.2'!E25</f>
        <v>772.90356385000007</v>
      </c>
      <c r="F25" s="773">
        <f>'T 6.1'!F25+'T 6.2'!F25</f>
        <v>411.08010431900004</v>
      </c>
      <c r="G25" s="773">
        <f>'T 6.1'!G25+'T 6.2'!G25</f>
        <v>535.83880586800001</v>
      </c>
      <c r="H25" s="774">
        <f>'T 6.1'!H25+'T 6.2'!H25</f>
        <v>800.59823610700005</v>
      </c>
      <c r="I25" s="774">
        <f>'T 6.1'!I25+'T 6.2'!I25</f>
        <v>2247.6992574770002</v>
      </c>
      <c r="J25" s="774">
        <f>'T 6.1'!J25+'T 6.2'!J25</f>
        <v>3048.2974935839998</v>
      </c>
    </row>
    <row r="26" spans="1:12" s="8" customFormat="1" ht="14.25" customHeight="1" x14ac:dyDescent="0.2">
      <c r="A26" s="782" t="s">
        <v>530</v>
      </c>
      <c r="B26" s="783">
        <f>'T 6.1'!B26+'T 6.2'!B26</f>
        <v>21.369799830000002</v>
      </c>
      <c r="C26" s="783">
        <f>'T 6.1'!C26+'T 6.2'!C26</f>
        <v>73.412240600000004</v>
      </c>
      <c r="D26" s="783">
        <f>'T 6.1'!D26+'T 6.2'!D26</f>
        <v>67.427480517999996</v>
      </c>
      <c r="E26" s="783">
        <f>'T 6.1'!E26+'T 6.2'!E26</f>
        <v>142.22757744</v>
      </c>
      <c r="F26" s="783">
        <f>'T 6.1'!F26+'T 6.2'!F26</f>
        <v>72.216020779000004</v>
      </c>
      <c r="G26" s="783">
        <f>'T 6.1'!G26+'T 6.2'!G26</f>
        <v>140.87031696</v>
      </c>
      <c r="H26" s="385">
        <f>'T 6.1'!H26+'T 6.2'!H26</f>
        <v>94.782040430000009</v>
      </c>
      <c r="I26" s="385">
        <f>'T 6.1'!I26+'T 6.2'!I26</f>
        <v>422.74139569699997</v>
      </c>
      <c r="J26" s="385">
        <f>'T 6.1'!J26+'T 6.2'!J26</f>
        <v>517.52343612699997</v>
      </c>
    </row>
    <row r="27" spans="1:12" s="68" customFormat="1" ht="14.25" customHeight="1" x14ac:dyDescent="0.2">
      <c r="A27" s="775" t="s">
        <v>722</v>
      </c>
      <c r="B27" s="776">
        <f>'T 6.1'!B27+'T 6.2'!B27</f>
        <v>787.09077681999997</v>
      </c>
      <c r="C27" s="776">
        <f>'T 6.1'!C27+'T 6.2'!C27</f>
        <v>2056.1144017380002</v>
      </c>
      <c r="D27" s="776">
        <f>'T 6.1'!D27+'T 6.2'!D27</f>
        <v>2345.528355039</v>
      </c>
      <c r="E27" s="776">
        <f>'T 6.1'!E27+'T 6.2'!E27</f>
        <v>3689.0148292580002</v>
      </c>
      <c r="F27" s="776">
        <f>'T 6.1'!F27+'T 6.2'!F27</f>
        <v>2361.4487684179999</v>
      </c>
      <c r="G27" s="776">
        <f>'T 6.1'!G27+'T 6.2'!G27</f>
        <v>3734.3274327200002</v>
      </c>
      <c r="H27" s="777">
        <f>'T 6.1'!H27+'T 6.2'!H27</f>
        <v>2843.2051785579997</v>
      </c>
      <c r="I27" s="777">
        <f>'T 6.1'!I27+'T 6.2'!I27</f>
        <v>12130.319385434999</v>
      </c>
      <c r="J27" s="777">
        <f>'T 6.1'!J27+'T 6.2'!J27</f>
        <v>14973.524563993</v>
      </c>
    </row>
    <row r="28" spans="1:12" ht="14.25" customHeight="1" x14ac:dyDescent="0.2">
      <c r="A28" s="782" t="s">
        <v>723</v>
      </c>
      <c r="B28" s="783">
        <f>'T 6.1'!B28+'T 6.2'!B28</f>
        <v>65.287854288999995</v>
      </c>
      <c r="C28" s="783">
        <f>'T 6.1'!C28+'T 6.2'!C28</f>
        <v>153.94068855800001</v>
      </c>
      <c r="D28" s="783">
        <f>'T 6.1'!D28+'T 6.2'!D28</f>
        <v>227.46067189800002</v>
      </c>
      <c r="E28" s="783">
        <f>'T 6.1'!E28+'T 6.2'!E28</f>
        <v>414.087722009</v>
      </c>
      <c r="F28" s="783">
        <f>'T 6.1'!F28+'T 6.2'!F28</f>
        <v>235.08669738</v>
      </c>
      <c r="G28" s="783">
        <f>'T 6.1'!G28+'T 6.2'!G28</f>
        <v>440.38172393900004</v>
      </c>
      <c r="H28" s="385">
        <f>'T 6.1'!H28+'T 6.2'!H28</f>
        <v>219.228542847</v>
      </c>
      <c r="I28" s="385">
        <f>'T 6.1'!I28+'T 6.2'!I28</f>
        <v>1317.0168152259998</v>
      </c>
      <c r="J28" s="385">
        <f>'T 6.1'!J28+'T 6.2'!J28</f>
        <v>1536.245358073</v>
      </c>
    </row>
    <row r="29" spans="1:12" s="8" customFormat="1" ht="14.25" customHeight="1" x14ac:dyDescent="0.2">
      <c r="A29" s="772" t="s">
        <v>531</v>
      </c>
      <c r="B29" s="773">
        <f>'T 6.1'!B29+'T 6.2'!B29</f>
        <v>240.03459151899997</v>
      </c>
      <c r="C29" s="773">
        <f>'T 6.1'!C29+'T 6.2'!C29</f>
        <v>709.51024643999995</v>
      </c>
      <c r="D29" s="773">
        <f>'T 6.1'!D29+'T 6.2'!D29</f>
        <v>839.95542428800002</v>
      </c>
      <c r="E29" s="773">
        <f>'T 6.1'!E29+'T 6.2'!E29</f>
        <v>1281.9533983179999</v>
      </c>
      <c r="F29" s="773">
        <f>'T 6.1'!F29+'T 6.2'!F29</f>
        <v>789.24998929999992</v>
      </c>
      <c r="G29" s="773">
        <f>'T 6.1'!G29+'T 6.2'!G29</f>
        <v>1816.9600233900001</v>
      </c>
      <c r="H29" s="774">
        <f>'T 6.1'!H29+'T 6.2'!H29</f>
        <v>949.54483795900001</v>
      </c>
      <c r="I29" s="774">
        <f>'T 6.1'!I29+'T 6.2'!I29</f>
        <v>4728.1188352959998</v>
      </c>
      <c r="J29" s="774">
        <f>'T 6.1'!J29+'T 6.2'!J29</f>
        <v>5677.6636732550005</v>
      </c>
    </row>
    <row r="30" spans="1:12" s="8" customFormat="1" ht="14.25" customHeight="1" x14ac:dyDescent="0.2">
      <c r="A30" s="770" t="s">
        <v>724</v>
      </c>
      <c r="B30" s="771">
        <f>'T 6.1'!B30+'T 6.2'!B30</f>
        <v>117.46823183000001</v>
      </c>
      <c r="C30" s="771">
        <f>'T 6.1'!C30+'T 6.2'!C30</f>
        <v>418.64578447899999</v>
      </c>
      <c r="D30" s="771">
        <f>'T 6.1'!D30+'T 6.2'!D30</f>
        <v>536.65759659000003</v>
      </c>
      <c r="E30" s="771">
        <f>'T 6.1'!E30+'T 6.2'!E30</f>
        <v>814.90147267900011</v>
      </c>
      <c r="F30" s="771">
        <f>'T 6.1'!F30+'T 6.2'!F30</f>
        <v>474.94148663000004</v>
      </c>
      <c r="G30" s="771">
        <f>'T 6.1'!G30+'T 6.2'!G30</f>
        <v>1020.775480379</v>
      </c>
      <c r="H30" s="316">
        <f>'T 6.1'!H30+'T 6.2'!H30</f>
        <v>536.11401630900002</v>
      </c>
      <c r="I30" s="316">
        <f>'T 6.1'!I30+'T 6.2'!I30</f>
        <v>2847.276036278</v>
      </c>
      <c r="J30" s="316">
        <f>'T 6.1'!J30+'T 6.2'!J30</f>
        <v>3383.3900525870004</v>
      </c>
    </row>
    <row r="31" spans="1:12" s="68" customFormat="1" ht="14.25" customHeight="1" x14ac:dyDescent="0.2">
      <c r="A31" s="772" t="s">
        <v>823</v>
      </c>
      <c r="B31" s="773">
        <f>'T 6.1'!B31+'T 6.2'!B31</f>
        <v>122.566359689</v>
      </c>
      <c r="C31" s="773">
        <f>'T 6.1'!C31+'T 6.2'!C31</f>
        <v>290.86446195999997</v>
      </c>
      <c r="D31" s="773">
        <f>'T 6.1'!D31+'T 6.2'!D31</f>
        <v>303.29782769999997</v>
      </c>
      <c r="E31" s="773">
        <f>'T 6.1'!E31+'T 6.2'!E31</f>
        <v>467.05192563899999</v>
      </c>
      <c r="F31" s="773">
        <f>'T 6.1'!F31+'T 6.2'!F31</f>
        <v>314.30850266900001</v>
      </c>
      <c r="G31" s="773">
        <f>'T 6.1'!G31+'T 6.2'!G31</f>
        <v>796.18454300999997</v>
      </c>
      <c r="H31" s="774">
        <f>'T 6.1'!H31+'T 6.2'!H31</f>
        <v>413.43082164899999</v>
      </c>
      <c r="I31" s="774">
        <f>'T 6.1'!I31+'T 6.2'!I31</f>
        <v>1880.8427990180001</v>
      </c>
      <c r="J31" s="774">
        <f>'T 6.1'!J31+'T 6.2'!J31</f>
        <v>2294.2736206670002</v>
      </c>
    </row>
    <row r="32" spans="1:12" s="68" customFormat="1" ht="14.25" customHeight="1" x14ac:dyDescent="0.2">
      <c r="A32" s="770" t="s">
        <v>532</v>
      </c>
      <c r="B32" s="771">
        <f>'T 6.1'!B32+'T 6.2'!B32</f>
        <v>293.23214240799996</v>
      </c>
      <c r="C32" s="771">
        <f>'T 6.1'!C32+'T 6.2'!C32</f>
        <v>712.15302610000003</v>
      </c>
      <c r="D32" s="771">
        <f>'T 6.1'!D32+'T 6.2'!D32</f>
        <v>790.03170807900005</v>
      </c>
      <c r="E32" s="771">
        <f>'T 6.1'!E32+'T 6.2'!E32</f>
        <v>1091.03691166</v>
      </c>
      <c r="F32" s="771">
        <f>'T 6.1'!F32+'T 6.2'!F32</f>
        <v>750.50024501899998</v>
      </c>
      <c r="G32" s="771">
        <f>'T 6.1'!G32+'T 6.2'!G32</f>
        <v>981.08585639</v>
      </c>
      <c r="H32" s="316">
        <f>'T 6.1'!H32+'T 6.2'!H32</f>
        <v>1005.3851685080001</v>
      </c>
      <c r="I32" s="316">
        <f>'T 6.1'!I32+'T 6.2'!I32</f>
        <v>3612.6547211479997</v>
      </c>
      <c r="J32" s="316">
        <f>'T 6.1'!J32+'T 6.2'!J32</f>
        <v>4618.039889656</v>
      </c>
    </row>
    <row r="33" spans="1:10" s="8" customFormat="1" ht="14.25" customHeight="1" x14ac:dyDescent="0.2">
      <c r="A33" s="772" t="s">
        <v>533</v>
      </c>
      <c r="B33" s="773">
        <f>'T 6.1'!B33+'T 6.2'!B33</f>
        <v>188.5361886</v>
      </c>
      <c r="C33" s="773">
        <f>'T 6.1'!C33+'T 6.2'!C33</f>
        <v>480.51044063899997</v>
      </c>
      <c r="D33" s="773">
        <f>'T 6.1'!D33+'T 6.2'!D33</f>
        <v>488.08055076799997</v>
      </c>
      <c r="E33" s="773">
        <f>'T 6.1'!E33+'T 6.2'!E33</f>
        <v>901.93679726900007</v>
      </c>
      <c r="F33" s="773">
        <f>'T 6.1'!F33+'T 6.2'!F33</f>
        <v>586.61183672000004</v>
      </c>
      <c r="G33" s="773">
        <f>'T 6.1'!G33+'T 6.2'!G33</f>
        <v>495.89982899899996</v>
      </c>
      <c r="H33" s="774">
        <f>'T 6.1'!H33+'T 6.2'!H33</f>
        <v>669.04662923900003</v>
      </c>
      <c r="I33" s="774">
        <f>'T 6.1'!I33+'T 6.2'!I33</f>
        <v>2472.529013756</v>
      </c>
      <c r="J33" s="774">
        <f>'T 6.1'!J33+'T 6.2'!J33</f>
        <v>3141.5756429949997</v>
      </c>
    </row>
    <row r="34" spans="1:10" ht="14.25" customHeight="1" x14ac:dyDescent="0.2">
      <c r="A34" s="779" t="s">
        <v>726</v>
      </c>
      <c r="B34" s="780">
        <f>'T 6.1'!B34+'T 6.2'!B34</f>
        <v>217.96107120900001</v>
      </c>
      <c r="C34" s="780">
        <f>'T 6.1'!C34+'T 6.2'!C34</f>
        <v>785.20631077799999</v>
      </c>
      <c r="D34" s="780">
        <f>'T 6.1'!D34+'T 6.2'!D34</f>
        <v>973.43539442899987</v>
      </c>
      <c r="E34" s="780">
        <f>'T 6.1'!E34+'T 6.2'!E34</f>
        <v>1833.71532267</v>
      </c>
      <c r="F34" s="780">
        <f>'T 6.1'!F34+'T 6.2'!F34</f>
        <v>1186.0354994490001</v>
      </c>
      <c r="G34" s="780">
        <f>'T 6.1'!G34+'T 6.2'!G34</f>
        <v>3964.1548728090002</v>
      </c>
      <c r="H34" s="781">
        <f>'T 6.1'!H34+'T 6.2'!H34</f>
        <v>1003.167381987</v>
      </c>
      <c r="I34" s="781">
        <f>'T 6.1'!I34+'T 6.2'!I34</f>
        <v>7957.3410893569999</v>
      </c>
      <c r="J34" s="781">
        <f>'T 6.1'!J34+'T 6.2'!J34</f>
        <v>8960.508471344001</v>
      </c>
    </row>
    <row r="35" spans="1:10" s="8" customFormat="1" ht="14.25" customHeight="1" x14ac:dyDescent="0.2">
      <c r="A35" s="772" t="s">
        <v>727</v>
      </c>
      <c r="B35" s="773">
        <f>'T 6.1'!B35+'T 6.2'!B35</f>
        <v>4.3983095500000005</v>
      </c>
      <c r="C35" s="773">
        <f>'T 6.1'!C35+'T 6.2'!C35</f>
        <v>13.708675409000001</v>
      </c>
      <c r="D35" s="773">
        <f>'T 6.1'!D35+'T 6.2'!D35</f>
        <v>1.9539827000000001</v>
      </c>
      <c r="E35" s="773">
        <f>'T 6.1'!E35+'T 6.2'!E35</f>
        <v>3.3794241</v>
      </c>
      <c r="F35" s="773">
        <f>'T 6.1'!F35+'T 6.2'!F35</f>
        <v>0.17186477</v>
      </c>
      <c r="G35" s="773">
        <f>'T 6.1'!G35+'T 6.2'!G35</f>
        <v>595.23304199899997</v>
      </c>
      <c r="H35" s="774">
        <f>'T 6.1'!H35+'T 6.2'!H35</f>
        <v>18.106984959000002</v>
      </c>
      <c r="I35" s="774">
        <f>'T 6.1'!I35+'T 6.2'!I35</f>
        <v>600.73831356899996</v>
      </c>
      <c r="J35" s="774">
        <f>'T 6.1'!J35+'T 6.2'!J35</f>
        <v>618.84529852799994</v>
      </c>
    </row>
    <row r="36" spans="1:10" s="68" customFormat="1" ht="14.25" customHeight="1" x14ac:dyDescent="0.2">
      <c r="A36" s="782" t="s">
        <v>534</v>
      </c>
      <c r="B36" s="783">
        <f>'T 6.1'!B36+'T 6.2'!B36</f>
        <v>22.782747310000001</v>
      </c>
      <c r="C36" s="783">
        <f>'T 6.1'!C36+'T 6.2'!C36</f>
        <v>46.594198930000005</v>
      </c>
      <c r="D36" s="783">
        <f>'T 6.1'!D36+'T 6.2'!D36</f>
        <v>42.361429779000005</v>
      </c>
      <c r="E36" s="783">
        <f>'T 6.1'!E36+'T 6.2'!E36</f>
        <v>126.832569718</v>
      </c>
      <c r="F36" s="783">
        <f>'T 6.1'!F36+'T 6.2'!F36</f>
        <v>111.016169248</v>
      </c>
      <c r="G36" s="783">
        <f>'T 6.1'!G36+'T 6.2'!G36</f>
        <v>221.54559744900001</v>
      </c>
      <c r="H36" s="385">
        <f>'T 6.1'!H36+'T 6.2'!H36</f>
        <v>69.376946240000009</v>
      </c>
      <c r="I36" s="385">
        <f>'T 6.1'!I36+'T 6.2'!I36</f>
        <v>501.75576619399999</v>
      </c>
      <c r="J36" s="385">
        <f>'T 6.1'!J36+'T 6.2'!J36</f>
        <v>571.13271243400004</v>
      </c>
    </row>
    <row r="37" spans="1:10" ht="14.25" customHeight="1" x14ac:dyDescent="0.2">
      <c r="A37" s="784" t="s">
        <v>728</v>
      </c>
      <c r="B37" s="773">
        <f>'T 6.1'!B37+'T 6.2'!B37</f>
        <v>190.78001434999999</v>
      </c>
      <c r="C37" s="773">
        <f>'T 6.1'!C37+'T 6.2'!C37</f>
        <v>724.90343643899996</v>
      </c>
      <c r="D37" s="773">
        <f>'T 6.1'!D37+'T 6.2'!D37</f>
        <v>929.11998194899991</v>
      </c>
      <c r="E37" s="773">
        <f>'T 6.1'!E37+'T 6.2'!E37</f>
        <v>1703.5033288500001</v>
      </c>
      <c r="F37" s="773">
        <f>'T 6.1'!F37+'T 6.2'!F37</f>
        <v>1074.8474654300001</v>
      </c>
      <c r="G37" s="773">
        <f>'T 6.1'!G37+'T 6.2'!G37</f>
        <v>3147.3762333589998</v>
      </c>
      <c r="H37" s="774">
        <f>'T 6.1'!H37+'T 6.2'!H37</f>
        <v>915.68345078900006</v>
      </c>
      <c r="I37" s="774">
        <f>'T 6.1'!I37+'T 6.2'!I37</f>
        <v>6854.8470095879993</v>
      </c>
      <c r="J37" s="774">
        <f>'T 6.1'!J37+'T 6.2'!J37</f>
        <v>7770.5304603769991</v>
      </c>
    </row>
    <row r="38" spans="1:10" ht="14.25" customHeight="1" x14ac:dyDescent="0.2">
      <c r="A38" s="782" t="s">
        <v>729</v>
      </c>
      <c r="B38" s="771">
        <f>'T 6.1'!B38+'T 6.2'!B38</f>
        <v>38.088284907999999</v>
      </c>
      <c r="C38" s="771">
        <f>'T 6.1'!C38+'T 6.2'!C38</f>
        <v>199.76153704800001</v>
      </c>
      <c r="D38" s="771">
        <f>'T 6.1'!D38+'T 6.2'!D38</f>
        <v>318.08005966000002</v>
      </c>
      <c r="E38" s="771">
        <f>'T 6.1'!E38+'T 6.2'!E38</f>
        <v>566.50282615000003</v>
      </c>
      <c r="F38" s="771">
        <f>'T 6.1'!F38+'T 6.2'!F38</f>
        <v>340.37142701000005</v>
      </c>
      <c r="G38" s="771">
        <f>'T 6.1'!G38+'T 6.2'!G38</f>
        <v>418.132789059</v>
      </c>
      <c r="H38" s="316">
        <f>'T 6.1'!H38+'T 6.2'!H38</f>
        <v>237.849821956</v>
      </c>
      <c r="I38" s="316">
        <f>'T 6.1'!I38+'T 6.2'!I38</f>
        <v>1643.0871018790001</v>
      </c>
      <c r="J38" s="316">
        <f>'T 6.1'!J38+'T 6.2'!J38</f>
        <v>1880.9369238350002</v>
      </c>
    </row>
    <row r="39" spans="1:10" ht="14.25" customHeight="1" x14ac:dyDescent="0.2">
      <c r="A39" s="784" t="s">
        <v>824</v>
      </c>
      <c r="B39" s="785">
        <f>'T 6.1'!B39+'T 6.2'!B39</f>
        <v>131.077300439</v>
      </c>
      <c r="C39" s="785">
        <f>'T 6.1'!C39+'T 6.2'!C39</f>
        <v>449.45742514800003</v>
      </c>
      <c r="D39" s="785">
        <f>'T 6.1'!D39+'T 6.2'!D39</f>
        <v>507.23955417899998</v>
      </c>
      <c r="E39" s="785">
        <f>'T 6.1'!E39+'T 6.2'!E39</f>
        <v>970.90732034899997</v>
      </c>
      <c r="F39" s="785">
        <f>'T 6.1'!F39+'T 6.2'!F39</f>
        <v>611.74817213900008</v>
      </c>
      <c r="G39" s="785">
        <f>'T 6.1'!G39+'T 6.2'!G39</f>
        <v>1614.84318607</v>
      </c>
      <c r="H39" s="786">
        <f>'T 6.1'!H39+'T 6.2'!H39</f>
        <v>580.53472558699991</v>
      </c>
      <c r="I39" s="786">
        <f>'T 6.1'!I39+'T 6.2'!I39</f>
        <v>3704.7382327370001</v>
      </c>
      <c r="J39" s="786">
        <f>'T 6.1'!J39+'T 6.2'!J39</f>
        <v>4285.2729583239998</v>
      </c>
    </row>
    <row r="40" spans="1:10" s="8" customFormat="1" ht="14.25" customHeight="1" x14ac:dyDescent="0.2">
      <c r="A40" s="782" t="s">
        <v>825</v>
      </c>
      <c r="B40" s="783">
        <f>'T 6.1'!B40+'T 6.2'!B40</f>
        <v>10.757568628</v>
      </c>
      <c r="C40" s="783">
        <f>'T 6.1'!C40+'T 6.2'!C40</f>
        <v>38.585902688999994</v>
      </c>
      <c r="D40" s="783">
        <f>'T 6.1'!D40+'T 6.2'!D40</f>
        <v>47.790919928000001</v>
      </c>
      <c r="E40" s="783">
        <f>'T 6.1'!E40+'T 6.2'!E40</f>
        <v>78.214751499000002</v>
      </c>
      <c r="F40" s="783">
        <f>'T 6.1'!F40+'T 6.2'!F40</f>
        <v>52.807628390000005</v>
      </c>
      <c r="G40" s="783">
        <f>'T 6.1'!G40+'T 6.2'!G40</f>
        <v>158.28464571000001</v>
      </c>
      <c r="H40" s="385">
        <f>'T 6.1'!H40+'T 6.2'!H40</f>
        <v>49.343471317000002</v>
      </c>
      <c r="I40" s="385">
        <f>'T 6.1'!I40+'T 6.2'!I40</f>
        <v>337.09794552700004</v>
      </c>
      <c r="J40" s="385">
        <f>'T 6.1'!J40+'T 6.2'!J40</f>
        <v>386.441416844</v>
      </c>
    </row>
    <row r="41" spans="1:10" ht="14.25" customHeight="1" x14ac:dyDescent="0.2">
      <c r="A41" s="784" t="s">
        <v>826</v>
      </c>
      <c r="B41" s="785">
        <f>'T 6.1'!B41+'T 6.2'!B41</f>
        <v>0.53986277999999999</v>
      </c>
      <c r="C41" s="785">
        <f>'T 6.1'!C41+'T 6.2'!C41</f>
        <v>0.93687266000000002</v>
      </c>
      <c r="D41" s="785">
        <f>'T 6.1'!D41+'T 6.2'!D41</f>
        <v>1.7698526999999999</v>
      </c>
      <c r="E41" s="785">
        <f>'T 6.1'!E41+'T 6.2'!E41</f>
        <v>4.5420392889999999</v>
      </c>
      <c r="F41" s="785">
        <f>'T 6.1'!F41+'T 6.2'!F41</f>
        <v>7.0501303100000001</v>
      </c>
      <c r="G41" s="785">
        <f>'T 6.1'!G41+'T 6.2'!G41</f>
        <v>317.19567556999999</v>
      </c>
      <c r="H41" s="786">
        <f>'T 6.1'!H41+'T 6.2'!H41</f>
        <v>1.4767354400000001</v>
      </c>
      <c r="I41" s="786">
        <f>'T 6.1'!I41+'T 6.2'!I41</f>
        <v>330.55769786899998</v>
      </c>
      <c r="J41" s="786">
        <f>'T 6.1'!J41+'T 6.2'!J41</f>
        <v>332.03443330900001</v>
      </c>
    </row>
    <row r="42" spans="1:10" ht="14.25" customHeight="1" x14ac:dyDescent="0.2">
      <c r="A42" s="782" t="s">
        <v>827</v>
      </c>
      <c r="B42" s="783">
        <f>'T 6.1'!B42+'T 6.2'!B42</f>
        <v>10.316997589</v>
      </c>
      <c r="C42" s="783">
        <f>'T 6.1'!C42+'T 6.2'!C42</f>
        <v>36.161698889</v>
      </c>
      <c r="D42" s="783">
        <f>'T 6.1'!D42+'T 6.2'!D42</f>
        <v>54.239595478999995</v>
      </c>
      <c r="E42" s="783">
        <f>'T 6.1'!E42+'T 6.2'!E42</f>
        <v>83.336391558000003</v>
      </c>
      <c r="F42" s="783">
        <f>'T 6.1'!F42+'T 6.2'!F42</f>
        <v>62.870107580000003</v>
      </c>
      <c r="G42" s="783">
        <f>'T 6.1'!G42+'T 6.2'!G42</f>
        <v>638.91993694999996</v>
      </c>
      <c r="H42" s="385">
        <f>'T 6.1'!H42+'T 6.2'!H42</f>
        <v>46.478696477999996</v>
      </c>
      <c r="I42" s="385">
        <f>'T 6.1'!I42+'T 6.2'!I42</f>
        <v>839.36603156700005</v>
      </c>
      <c r="J42" s="385">
        <f>'T 6.1'!J42+'T 6.2'!J42</f>
        <v>885.84472804500001</v>
      </c>
    </row>
    <row r="43" spans="1:10" s="8" customFormat="1" ht="14.25" customHeight="1" x14ac:dyDescent="0.2">
      <c r="A43" s="790" t="s">
        <v>734</v>
      </c>
      <c r="B43" s="791">
        <f>'T 6.1'!B43+'T 6.2'!B43</f>
        <v>557.85125489899997</v>
      </c>
      <c r="C43" s="791">
        <f>'T 6.1'!C43+'T 6.2'!C43</f>
        <v>1236.3614039889999</v>
      </c>
      <c r="D43" s="791">
        <f>'T 6.1'!D43+'T 6.2'!D43</f>
        <v>1153.52821746</v>
      </c>
      <c r="E43" s="791">
        <f>'T 6.1'!E43+'T 6.2'!E43</f>
        <v>1623.3670158689999</v>
      </c>
      <c r="F43" s="791">
        <f>'T 6.1'!F43+'T 6.2'!F43</f>
        <v>988.22070382799996</v>
      </c>
      <c r="G43" s="791">
        <f>'T 6.1'!G43+'T 6.2'!G43</f>
        <v>2070.2012257789997</v>
      </c>
      <c r="H43" s="792">
        <f>'T 6.1'!H43+'T 6.2'!H43</f>
        <v>1794.2126588880001</v>
      </c>
      <c r="I43" s="792">
        <f>'T 6.1'!I43+'T 6.2'!I43</f>
        <v>5835.3171629360004</v>
      </c>
      <c r="J43" s="792">
        <f>'T 6.1'!J43+'T 6.2'!J43</f>
        <v>7629.5298218240005</v>
      </c>
    </row>
    <row r="44" spans="1:10" s="8" customFormat="1" ht="14.25" customHeight="1" x14ac:dyDescent="0.2">
      <c r="A44" s="782" t="s">
        <v>735</v>
      </c>
      <c r="B44" s="783">
        <f>'T 6.1'!B44+'T 6.2'!B44</f>
        <v>16.723383429999998</v>
      </c>
      <c r="C44" s="783">
        <f>'T 6.1'!C44+'T 6.2'!C44</f>
        <v>40.929012198999999</v>
      </c>
      <c r="D44" s="783">
        <f>'T 6.1'!D44+'T 6.2'!D44</f>
        <v>16.05032272</v>
      </c>
      <c r="E44" s="783">
        <f>'T 6.1'!E44+'T 6.2'!E44</f>
        <v>16.358062219000001</v>
      </c>
      <c r="F44" s="783">
        <f>'T 6.1'!F44+'T 6.2'!F44</f>
        <v>6.7443212399999997</v>
      </c>
      <c r="G44" s="783">
        <f>'T 6.1'!G44+'T 6.2'!G44</f>
        <v>47.989654889999997</v>
      </c>
      <c r="H44" s="385">
        <f>'T 6.1'!H44+'T 6.2'!H44</f>
        <v>57.652395628999997</v>
      </c>
      <c r="I44" s="385">
        <f>'T 6.1'!I44+'T 6.2'!I44</f>
        <v>87.142361069000003</v>
      </c>
      <c r="J44" s="385">
        <f>'T 6.1'!J44+'T 6.2'!J44</f>
        <v>144.79475669800001</v>
      </c>
    </row>
    <row r="45" spans="1:10" s="68" customFormat="1" ht="14.25" customHeight="1" x14ac:dyDescent="0.2">
      <c r="A45" s="784" t="s">
        <v>736</v>
      </c>
      <c r="B45" s="785">
        <f>'T 6.1'!B45+'T 6.2'!B45</f>
        <v>486.04024543000003</v>
      </c>
      <c r="C45" s="785">
        <f>'T 6.1'!C45+'T 6.2'!C45</f>
        <v>1105.860542489</v>
      </c>
      <c r="D45" s="785">
        <f>'T 6.1'!D45+'T 6.2'!D45</f>
        <v>1074.5999409890001</v>
      </c>
      <c r="E45" s="785">
        <f>'T 6.1'!E45+'T 6.2'!E45</f>
        <v>1498.0266843490001</v>
      </c>
      <c r="F45" s="785">
        <f>'T 6.1'!F45+'T 6.2'!F45</f>
        <v>912.25763900900006</v>
      </c>
      <c r="G45" s="785">
        <f>'T 6.1'!G45+'T 6.2'!G45</f>
        <v>1664.566321218</v>
      </c>
      <c r="H45" s="786">
        <f>'T 6.1'!H45+'T 6.2'!H45</f>
        <v>1591.9007879189999</v>
      </c>
      <c r="I45" s="786">
        <f>'T 6.1'!I45+'T 6.2'!I45</f>
        <v>5149.4505855650004</v>
      </c>
      <c r="J45" s="786">
        <f>'T 6.1'!J45+'T 6.2'!J45</f>
        <v>6741.3513734839999</v>
      </c>
    </row>
    <row r="46" spans="1:10" s="68" customFormat="1" ht="14.25" customHeight="1" x14ac:dyDescent="0.2">
      <c r="A46" s="782" t="s">
        <v>737</v>
      </c>
      <c r="B46" s="783">
        <f>'T 6.1'!B46+'T 6.2'!B46</f>
        <v>153.092943349</v>
      </c>
      <c r="C46" s="783">
        <f>'T 6.1'!C46+'T 6.2'!C46</f>
        <v>418.10337796000005</v>
      </c>
      <c r="D46" s="783">
        <f>'T 6.1'!D46+'T 6.2'!D46</f>
        <v>447.14860986899998</v>
      </c>
      <c r="E46" s="783">
        <f>'T 6.1'!E46+'T 6.2'!E46</f>
        <v>633.52910378000001</v>
      </c>
      <c r="F46" s="783">
        <f>'T 6.1'!F46+'T 6.2'!F46</f>
        <v>377.30829604999997</v>
      </c>
      <c r="G46" s="783">
        <f>'T 6.1'!G46+'T 6.2'!G46</f>
        <v>598.40064929999994</v>
      </c>
      <c r="H46" s="385">
        <f>'T 6.1'!H46+'T 6.2'!H46</f>
        <v>571.19632130900004</v>
      </c>
      <c r="I46" s="385">
        <f>'T 6.1'!I46+'T 6.2'!I46</f>
        <v>2056.3866589989998</v>
      </c>
      <c r="J46" s="385">
        <f>'T 6.1'!J46+'T 6.2'!J46</f>
        <v>2627.5829803079996</v>
      </c>
    </row>
    <row r="47" spans="1:10" s="8" customFormat="1" ht="14.25" customHeight="1" x14ac:dyDescent="0.2">
      <c r="A47" s="784" t="s">
        <v>828</v>
      </c>
      <c r="B47" s="785">
        <f>'T 6.1'!B47+'T 6.2'!B47</f>
        <v>72.537040019000003</v>
      </c>
      <c r="C47" s="785">
        <f>'T 6.1'!C47+'T 6.2'!C47</f>
        <v>197.46020660900001</v>
      </c>
      <c r="D47" s="785">
        <f>'T 6.1'!D47+'T 6.2'!D47</f>
        <v>199.43245086900001</v>
      </c>
      <c r="E47" s="785">
        <f>'T 6.1'!E47+'T 6.2'!E47</f>
        <v>273.94133960900001</v>
      </c>
      <c r="F47" s="785">
        <f>'T 6.1'!F47+'T 6.2'!F47</f>
        <v>171.94867606999998</v>
      </c>
      <c r="G47" s="785">
        <f>'T 6.1'!G47+'T 6.2'!G47</f>
        <v>182.57147534900002</v>
      </c>
      <c r="H47" s="786">
        <f>'T 6.1'!H47+'T 6.2'!H47</f>
        <v>269.99724662799997</v>
      </c>
      <c r="I47" s="786">
        <f>'T 6.1'!I47+'T 6.2'!I47</f>
        <v>827.89394189699988</v>
      </c>
      <c r="J47" s="786">
        <f>'T 6.1'!J47+'T 6.2'!J47</f>
        <v>1097.891188525</v>
      </c>
    </row>
    <row r="48" spans="1:10" s="68" customFormat="1" ht="14.25" customHeight="1" x14ac:dyDescent="0.2">
      <c r="A48" s="770" t="s">
        <v>829</v>
      </c>
      <c r="B48" s="771">
        <f>'T 6.1'!B48+'T 6.2'!B48</f>
        <v>260.41026205899999</v>
      </c>
      <c r="C48" s="771">
        <f>'T 6.1'!C48+'T 6.2'!C48</f>
        <v>490.29695791899996</v>
      </c>
      <c r="D48" s="771">
        <f>'T 6.1'!D48+'T 6.2'!D48</f>
        <v>428.01888025</v>
      </c>
      <c r="E48" s="771">
        <f>'T 6.1'!E48+'T 6.2'!E48</f>
        <v>590.55624095899998</v>
      </c>
      <c r="F48" s="771">
        <f>'T 6.1'!F48+'T 6.2'!F48</f>
        <v>363.00066689000005</v>
      </c>
      <c r="G48" s="771">
        <f>'T 6.1'!G48+'T 6.2'!G48</f>
        <v>883.59419656900002</v>
      </c>
      <c r="H48" s="316">
        <f>'T 6.1'!H48+'T 6.2'!H48</f>
        <v>750.70721997800001</v>
      </c>
      <c r="I48" s="316">
        <f>'T 6.1'!I48+'T 6.2'!I48</f>
        <v>2265.1699846679999</v>
      </c>
      <c r="J48" s="316">
        <f>'T 6.1'!J48+'T 6.2'!J48</f>
        <v>3015.8772046459999</v>
      </c>
    </row>
    <row r="49" spans="1:10" ht="14.25" customHeight="1" x14ac:dyDescent="0.2">
      <c r="A49" s="772" t="s">
        <v>740</v>
      </c>
      <c r="B49" s="773">
        <f>'T 6.1'!B49+'T 6.2'!B49</f>
        <v>55.087626039</v>
      </c>
      <c r="C49" s="773">
        <f>'T 6.1'!C49+'T 6.2'!C49</f>
        <v>89.571849298999993</v>
      </c>
      <c r="D49" s="773">
        <f>'T 6.1'!D49+'T 6.2'!D49</f>
        <v>62.877953750000003</v>
      </c>
      <c r="E49" s="773">
        <f>'T 6.1'!E49+'T 6.2'!E49</f>
        <v>108.9822693</v>
      </c>
      <c r="F49" s="773">
        <f>'T 6.1'!F49+'T 6.2'!F49</f>
        <v>69.218743579999995</v>
      </c>
      <c r="G49" s="773">
        <f>'T 6.1'!G49+'T 6.2'!G49</f>
        <v>357.64524966900001</v>
      </c>
      <c r="H49" s="774">
        <f>'T 6.1'!H49+'T 6.2'!H49</f>
        <v>144.65947533799999</v>
      </c>
      <c r="I49" s="774">
        <f>'T 6.1'!I49+'T 6.2'!I49</f>
        <v>598.72421629899998</v>
      </c>
      <c r="J49" s="774">
        <f>'T 6.1'!J49+'T 6.2'!J49</f>
        <v>743.38369163699997</v>
      </c>
    </row>
    <row r="50" spans="1:10" s="8" customFormat="1" ht="14.25" customHeight="1" x14ac:dyDescent="0.2">
      <c r="A50" s="779" t="s">
        <v>741</v>
      </c>
      <c r="B50" s="780">
        <f>'T 6.1'!B50+'T 6.2'!B50</f>
        <v>159.26897198</v>
      </c>
      <c r="C50" s="780">
        <f>'T 6.1'!C50+'T 6.2'!C50</f>
        <v>310.87629840900001</v>
      </c>
      <c r="D50" s="780">
        <f>'T 6.1'!D50+'T 6.2'!D50</f>
        <v>245.40071880900001</v>
      </c>
      <c r="E50" s="780">
        <f>'T 6.1'!E50+'T 6.2'!E50</f>
        <v>413.25535846999998</v>
      </c>
      <c r="F50" s="780">
        <f>'T 6.1'!F50+'T 6.2'!F50</f>
        <v>312.25327009</v>
      </c>
      <c r="G50" s="780">
        <f>'T 6.1'!G50+'T 6.2'!G50</f>
        <v>1097.9664996490001</v>
      </c>
      <c r="H50" s="781">
        <f>'T 6.1'!H50+'T 6.2'!H50</f>
        <v>470.14527038899996</v>
      </c>
      <c r="I50" s="781">
        <f>'T 6.1'!I50+'T 6.2'!I50</f>
        <v>2068.8758470180001</v>
      </c>
      <c r="J50" s="781">
        <f>'T 6.1'!J50+'T 6.2'!J50</f>
        <v>2539.021117407</v>
      </c>
    </row>
    <row r="51" spans="1:10" ht="14.25" customHeight="1" x14ac:dyDescent="0.2">
      <c r="A51" s="772" t="s">
        <v>742</v>
      </c>
      <c r="B51" s="773">
        <f>'T 6.1'!B51+'T 6.2'!B51</f>
        <v>77.001088009</v>
      </c>
      <c r="C51" s="773">
        <f>'T 6.1'!C51+'T 6.2'!C51</f>
        <v>130.89155287900002</v>
      </c>
      <c r="D51" s="773">
        <f>'T 6.1'!D51+'T 6.2'!D51</f>
        <v>28.054467728000002</v>
      </c>
      <c r="E51" s="773">
        <f>'T 6.1'!E51+'T 6.2'!E51</f>
        <v>50.129166127999994</v>
      </c>
      <c r="F51" s="773">
        <f>'T 6.1'!F51+'T 6.2'!F51</f>
        <v>24.974134790000001</v>
      </c>
      <c r="G51" s="773">
        <f>'T 6.1'!G51+'T 6.2'!G51</f>
        <v>185.100181789</v>
      </c>
      <c r="H51" s="774">
        <f>'T 6.1'!H51+'T 6.2'!H51</f>
        <v>207.89264088800002</v>
      </c>
      <c r="I51" s="774">
        <f>'T 6.1'!I51+'T 6.2'!I51</f>
        <v>288.257950435</v>
      </c>
      <c r="J51" s="774">
        <f>'T 6.1'!J51+'T 6.2'!J51</f>
        <v>496.15059132300001</v>
      </c>
    </row>
    <row r="52" spans="1:10" ht="14.25" customHeight="1" x14ac:dyDescent="0.2">
      <c r="A52" s="770" t="s">
        <v>743</v>
      </c>
      <c r="B52" s="771">
        <f>'T 6.1'!B52+'T 6.2'!B52</f>
        <v>11.012483678999999</v>
      </c>
      <c r="C52" s="771">
        <f>'T 6.1'!C52+'T 6.2'!C52</f>
        <v>11.873034719000001</v>
      </c>
      <c r="D52" s="771">
        <f>'T 6.1'!D52+'T 6.2'!D52</f>
        <v>17.094923928999997</v>
      </c>
      <c r="E52" s="771">
        <f>'T 6.1'!E52+'T 6.2'!E52</f>
        <v>23.569570730000002</v>
      </c>
      <c r="F52" s="771">
        <f>'T 6.1'!F52+'T 6.2'!F52</f>
        <v>17.858688879999999</v>
      </c>
      <c r="G52" s="771">
        <f>'T 6.1'!G52+'T 6.2'!G52</f>
        <v>591.06509429000005</v>
      </c>
      <c r="H52" s="316">
        <f>'T 6.1'!H52+'T 6.2'!H52</f>
        <v>22.885518398000002</v>
      </c>
      <c r="I52" s="316">
        <f>'T 6.1'!I52+'T 6.2'!I52</f>
        <v>649.58827782899994</v>
      </c>
      <c r="J52" s="316">
        <f>'T 6.1'!J52+'T 6.2'!J52</f>
        <v>672.47379622699998</v>
      </c>
    </row>
    <row r="53" spans="1:10" ht="14.25" customHeight="1" x14ac:dyDescent="0.2">
      <c r="A53" s="772" t="s">
        <v>744</v>
      </c>
      <c r="B53" s="773">
        <f>'T 6.1'!B53+'T 6.2'!B53</f>
        <v>30.487591370000001</v>
      </c>
      <c r="C53" s="773">
        <f>'T 6.1'!C53+'T 6.2'!C53</f>
        <v>81.193949217999986</v>
      </c>
      <c r="D53" s="773">
        <f>'T 6.1'!D53+'T 6.2'!D53</f>
        <v>127.2283374</v>
      </c>
      <c r="E53" s="773">
        <f>'T 6.1'!E53+'T 6.2'!E53</f>
        <v>254.06505499999997</v>
      </c>
      <c r="F53" s="773">
        <f>'T 6.1'!F53+'T 6.2'!F53</f>
        <v>223.305975789</v>
      </c>
      <c r="G53" s="773">
        <f>'T 6.1'!G53+'T 6.2'!G53</f>
        <v>236.88139230900001</v>
      </c>
      <c r="H53" s="774">
        <f>'T 6.1'!H53+'T 6.2'!H53</f>
        <v>111.68154058799999</v>
      </c>
      <c r="I53" s="774">
        <f>'T 6.1'!I53+'T 6.2'!I53</f>
        <v>841.48076049800011</v>
      </c>
      <c r="J53" s="774">
        <f>'T 6.1'!J53+'T 6.2'!J53</f>
        <v>953.16230108600007</v>
      </c>
    </row>
    <row r="54" spans="1:10" s="8" customFormat="1" ht="14.25" customHeight="1" x14ac:dyDescent="0.2">
      <c r="A54" s="770" t="s">
        <v>745</v>
      </c>
      <c r="B54" s="771">
        <f>'T 6.1'!B54+'T 6.2'!B54</f>
        <v>18.868573570000002</v>
      </c>
      <c r="C54" s="771">
        <f>'T 6.1'!C54+'T 6.2'!C54</f>
        <v>35.313816619000008</v>
      </c>
      <c r="D54" s="771">
        <f>'T 6.1'!D54+'T 6.2'!D54</f>
        <v>25.588620499000001</v>
      </c>
      <c r="E54" s="771">
        <f>'T 6.1'!E54+'T 6.2'!E54</f>
        <v>21.014551249</v>
      </c>
      <c r="F54" s="771">
        <f>'T 6.1'!F54+'T 6.2'!F54</f>
        <v>22.029192347999999</v>
      </c>
      <c r="G54" s="771">
        <f>'T 6.1'!G54+'T 6.2'!G54</f>
        <v>40.649803147999997</v>
      </c>
      <c r="H54" s="316">
        <f>'T 6.1'!H54+'T 6.2'!H54</f>
        <v>54.182390189000003</v>
      </c>
      <c r="I54" s="316">
        <f>'T 6.1'!I54+'T 6.2'!I54</f>
        <v>109.28216724399999</v>
      </c>
      <c r="J54" s="316">
        <f>'T 6.1'!J54+'T 6.2'!J54</f>
        <v>163.46455743299998</v>
      </c>
    </row>
    <row r="55" spans="1:10" s="68" customFormat="1" ht="14.25" customHeight="1" x14ac:dyDescent="0.2">
      <c r="A55" s="784" t="s">
        <v>746</v>
      </c>
      <c r="B55" s="785">
        <f>'T 6.1'!B55+'T 6.2'!B55</f>
        <v>21.899235347999998</v>
      </c>
      <c r="C55" s="785">
        <f>'T 6.1'!C55+'T 6.2'!C55</f>
        <v>51.603944970000001</v>
      </c>
      <c r="D55" s="785">
        <f>'T 6.1'!D55+'T 6.2'!D55</f>
        <v>47.434369250000003</v>
      </c>
      <c r="E55" s="785">
        <f>'T 6.1'!E55+'T 6.2'!E55</f>
        <v>64.477015358000003</v>
      </c>
      <c r="F55" s="785">
        <f>'T 6.1'!F55+'T 6.2'!F55</f>
        <v>24.085278279999997</v>
      </c>
      <c r="G55" s="785">
        <f>'T 6.1'!G55+'T 6.2'!G55</f>
        <v>44.270028109999998</v>
      </c>
      <c r="H55" s="786">
        <f>'T 6.1'!H55+'T 6.2'!H55</f>
        <v>73.503180318000005</v>
      </c>
      <c r="I55" s="786">
        <f>'T 6.1'!I55+'T 6.2'!I55</f>
        <v>180.266690998</v>
      </c>
      <c r="J55" s="786">
        <f>'T 6.1'!J55+'T 6.2'!J55</f>
        <v>253.76987131600001</v>
      </c>
    </row>
    <row r="56" spans="1:10" s="68" customFormat="1" ht="14.25" customHeight="1" x14ac:dyDescent="0.2">
      <c r="A56" s="787" t="s">
        <v>747</v>
      </c>
      <c r="B56" s="788">
        <f>'T 6.1'!B56+'T 6.2'!B56</f>
        <v>483.85091961900002</v>
      </c>
      <c r="C56" s="788">
        <f>'T 6.1'!C56+'T 6.2'!C56</f>
        <v>1109.5270766789999</v>
      </c>
      <c r="D56" s="788">
        <f>'T 6.1'!D56+'T 6.2'!D56</f>
        <v>961.75970185999995</v>
      </c>
      <c r="E56" s="788">
        <f>'T 6.1'!E56+'T 6.2'!E56</f>
        <v>1361.3858766979999</v>
      </c>
      <c r="F56" s="788">
        <f>'T 6.1'!F56+'T 6.2'!F56</f>
        <v>847.66134203000001</v>
      </c>
      <c r="G56" s="788">
        <f>'T 6.1'!G56+'T 6.2'!G56</f>
        <v>1339.4483376600001</v>
      </c>
      <c r="H56" s="789">
        <f>'T 6.1'!H56+'T 6.2'!H56</f>
        <v>1593.377996298</v>
      </c>
      <c r="I56" s="789">
        <f>'T 6.1'!I56+'T 6.2'!I56</f>
        <v>4510.2552582480002</v>
      </c>
      <c r="J56" s="789">
        <f>'T 6.1'!J56+'T 6.2'!J56</f>
        <v>6103.6332545459991</v>
      </c>
    </row>
    <row r="57" spans="1:10" ht="14.25" customHeight="1" x14ac:dyDescent="0.2">
      <c r="A57" s="784" t="s">
        <v>748</v>
      </c>
      <c r="B57" s="785">
        <f>'T 6.1'!B57+'T 6.2'!B57</f>
        <v>54.314889000000001</v>
      </c>
      <c r="C57" s="785">
        <f>'T 6.1'!C57+'T 6.2'!C57</f>
        <v>123.427110908</v>
      </c>
      <c r="D57" s="785">
        <f>'T 6.1'!D57+'T 6.2'!D57</f>
        <v>85.265102988999999</v>
      </c>
      <c r="E57" s="785">
        <f>'T 6.1'!E57+'T 6.2'!E57</f>
        <v>157.63172296900001</v>
      </c>
      <c r="F57" s="785">
        <f>'T 6.1'!F57+'T 6.2'!F57</f>
        <v>71.39411488799999</v>
      </c>
      <c r="G57" s="785">
        <f>'T 6.1'!G57+'T 6.2'!G57</f>
        <v>49.930606109999999</v>
      </c>
      <c r="H57" s="786">
        <f>'T 6.1'!H57+'T 6.2'!H57</f>
        <v>177.74199990800003</v>
      </c>
      <c r="I57" s="786">
        <f>'T 6.1'!I57+'T 6.2'!I57</f>
        <v>364.221546956</v>
      </c>
      <c r="J57" s="786">
        <f>'T 6.1'!J57+'T 6.2'!J57</f>
        <v>541.96354686400002</v>
      </c>
    </row>
    <row r="58" spans="1:10" ht="14.25" customHeight="1" x14ac:dyDescent="0.2">
      <c r="A58" s="782" t="s">
        <v>535</v>
      </c>
      <c r="B58" s="783">
        <f>'T 6.1'!B58+'T 6.2'!B58</f>
        <v>6.1915210300000005</v>
      </c>
      <c r="C58" s="783">
        <f>'T 6.1'!C58+'T 6.2'!C58</f>
        <v>17.967418650000003</v>
      </c>
      <c r="D58" s="783">
        <f>'T 6.1'!D58+'T 6.2'!D58</f>
        <v>13.716570229</v>
      </c>
      <c r="E58" s="783">
        <f>'T 6.1'!E58+'T 6.2'!E58</f>
        <v>19.703983639999997</v>
      </c>
      <c r="F58" s="783">
        <f>'T 6.1'!F58+'T 6.2'!F58</f>
        <v>3.8658167300000001</v>
      </c>
      <c r="G58" s="783">
        <f>'T 6.1'!G58+'T 6.2'!G58</f>
        <v>3.1344320299999997</v>
      </c>
      <c r="H58" s="385">
        <f>'T 6.1'!H58+'T 6.2'!H58</f>
        <v>24.158939680000003</v>
      </c>
      <c r="I58" s="385">
        <f>'T 6.1'!I58+'T 6.2'!I58</f>
        <v>40.420802629000001</v>
      </c>
      <c r="J58" s="385">
        <f>'T 6.1'!J58+'T 6.2'!J58</f>
        <v>64.579742309000011</v>
      </c>
    </row>
    <row r="59" spans="1:10" ht="14.25" customHeight="1" x14ac:dyDescent="0.2">
      <c r="A59" s="793" t="s">
        <v>749</v>
      </c>
      <c r="B59" s="773">
        <f>'T 6.1'!B59+'T 6.2'!B59</f>
        <v>19.410863788</v>
      </c>
      <c r="C59" s="773">
        <f>'T 6.1'!C59+'T 6.2'!C59</f>
        <v>42.316624578999999</v>
      </c>
      <c r="D59" s="773">
        <f>'T 6.1'!D59+'T 6.2'!D59</f>
        <v>13.677841508</v>
      </c>
      <c r="E59" s="773">
        <f>'T 6.1'!E59+'T 6.2'!E59</f>
        <v>22.171956899000001</v>
      </c>
      <c r="F59" s="773">
        <f>'T 6.1'!F59+'T 6.2'!F59</f>
        <v>8.7108323490000004</v>
      </c>
      <c r="G59" s="773">
        <f>'T 6.1'!G59+'T 6.2'!G59</f>
        <v>663.19568161899997</v>
      </c>
      <c r="H59" s="774">
        <f>'T 6.1'!H59+'T 6.2'!H59</f>
        <v>61.727488367000007</v>
      </c>
      <c r="I59" s="774">
        <f>'T 6.1'!I59+'T 6.2'!I59</f>
        <v>707.75631237499999</v>
      </c>
      <c r="J59" s="774">
        <f>'T 6.1'!J59+'T 6.2'!J59</f>
        <v>769.48380074199997</v>
      </c>
    </row>
    <row r="60" spans="1:10" s="8" customFormat="1" ht="14.25" customHeight="1" x14ac:dyDescent="0.2">
      <c r="A60" s="770" t="s">
        <v>750</v>
      </c>
      <c r="B60" s="771">
        <f>'T 6.1'!B60+'T 6.2'!B60</f>
        <v>355.31473287900002</v>
      </c>
      <c r="C60" s="771">
        <f>'T 6.1'!C60+'T 6.2'!C60</f>
        <v>819.20891192900001</v>
      </c>
      <c r="D60" s="771">
        <f>'T 6.1'!D60+'T 6.2'!D60</f>
        <v>701.57072448899999</v>
      </c>
      <c r="E60" s="771">
        <f>'T 6.1'!E60+'T 6.2'!E60</f>
        <v>907.162850058</v>
      </c>
      <c r="F60" s="771">
        <f>'T 6.1'!F60+'T 6.2'!F60</f>
        <v>581.67821785000001</v>
      </c>
      <c r="G60" s="771">
        <f>'T 6.1'!G60+'T 6.2'!G60</f>
        <v>419.93509398000003</v>
      </c>
      <c r="H60" s="316">
        <f>'T 6.1'!H60+'T 6.2'!H60</f>
        <v>1174.523644808</v>
      </c>
      <c r="I60" s="316">
        <f>'T 6.1'!I60+'T 6.2'!I60</f>
        <v>2610.3468863769999</v>
      </c>
      <c r="J60" s="316">
        <f>'T 6.1'!J60+'T 6.2'!J60</f>
        <v>3784.8705311849999</v>
      </c>
    </row>
    <row r="61" spans="1:10" s="8" customFormat="1" ht="14.25" customHeight="1" x14ac:dyDescent="0.2">
      <c r="A61" s="772" t="s">
        <v>751</v>
      </c>
      <c r="B61" s="773">
        <f>'T 6.1'!B61+'T 6.2'!B61</f>
        <v>48.618912919999993</v>
      </c>
      <c r="C61" s="773">
        <f>'T 6.1'!C61+'T 6.2'!C61</f>
        <v>106.60701060899999</v>
      </c>
      <c r="D61" s="773">
        <f>'T 6.1'!D61+'T 6.2'!D61</f>
        <v>147.52946263799998</v>
      </c>
      <c r="E61" s="773">
        <f>'T 6.1'!E61+'T 6.2'!E61</f>
        <v>254.71536312999999</v>
      </c>
      <c r="F61" s="773">
        <f>'T 6.1'!F61+'T 6.2'!F61</f>
        <v>182.01236020900001</v>
      </c>
      <c r="G61" s="773">
        <f>'T 6.1'!G61+'T 6.2'!G61</f>
        <v>203.252523919</v>
      </c>
      <c r="H61" s="774">
        <f>'T 6.1'!H61+'T 6.2'!H61</f>
        <v>155.22592352899997</v>
      </c>
      <c r="I61" s="774">
        <f>'T 6.1'!I61+'T 6.2'!I61</f>
        <v>787.509709896</v>
      </c>
      <c r="J61" s="774">
        <f>'T 6.1'!J61+'T 6.2'!J61</f>
        <v>942.73563342499983</v>
      </c>
    </row>
    <row r="62" spans="1:10" s="68" customFormat="1" ht="14.25" customHeight="1" x14ac:dyDescent="0.2">
      <c r="A62" s="779" t="s">
        <v>752</v>
      </c>
      <c r="B62" s="780">
        <f>'T 6.1'!B62+'T 6.2'!B62</f>
        <v>65.291734528000006</v>
      </c>
      <c r="C62" s="780">
        <f>'T 6.1'!C62+'T 6.2'!C62</f>
        <v>121.93170321000002</v>
      </c>
      <c r="D62" s="780">
        <f>'T 6.1'!D62+'T 6.2'!D62</f>
        <v>131.660542198</v>
      </c>
      <c r="E62" s="780">
        <f>'T 6.1'!E62+'T 6.2'!E62</f>
        <v>205.537804588</v>
      </c>
      <c r="F62" s="780">
        <f>'T 6.1'!F62+'T 6.2'!F62</f>
        <v>152.99007407799999</v>
      </c>
      <c r="G62" s="780">
        <f>'T 6.1'!G62+'T 6.2'!G62</f>
        <v>232.09141746799997</v>
      </c>
      <c r="H62" s="781">
        <f>'T 6.1'!H62+'T 6.2'!H62</f>
        <v>187.22343773800003</v>
      </c>
      <c r="I62" s="781">
        <f>'T 6.1'!I62+'T 6.2'!I62</f>
        <v>722.27983833199994</v>
      </c>
      <c r="J62" s="781">
        <f>'T 6.1'!J62+'T 6.2'!J62</f>
        <v>909.50327606999997</v>
      </c>
    </row>
    <row r="63" spans="1:10" s="8" customFormat="1" ht="14.25" customHeight="1" x14ac:dyDescent="0.2">
      <c r="A63" s="784" t="s">
        <v>753</v>
      </c>
      <c r="B63" s="785">
        <f>'T 6.1'!B63+'T 6.2'!B63</f>
        <v>21.653770510000001</v>
      </c>
      <c r="C63" s="785">
        <f>'T 6.1'!C63+'T 6.2'!C63</f>
        <v>42.432714259000001</v>
      </c>
      <c r="D63" s="785">
        <f>'T 6.1'!D63+'T 6.2'!D63</f>
        <v>42.238370719999999</v>
      </c>
      <c r="E63" s="785">
        <f>'T 6.1'!E63+'T 6.2'!E63</f>
        <v>69.893514929000006</v>
      </c>
      <c r="F63" s="785">
        <f>'T 6.1'!F63+'T 6.2'!F63</f>
        <v>73.810719939999998</v>
      </c>
      <c r="G63" s="785">
        <f>'T 6.1'!G63+'T 6.2'!G63</f>
        <v>124.989673508</v>
      </c>
      <c r="H63" s="786">
        <f>'T 6.1'!H63+'T 6.2'!H63</f>
        <v>64.086484769000009</v>
      </c>
      <c r="I63" s="786">
        <f>'T 6.1'!I63+'T 6.2'!I63</f>
        <v>310.93227909699999</v>
      </c>
      <c r="J63" s="786">
        <f>'T 6.1'!J63+'T 6.2'!J63</f>
        <v>375.01876386600003</v>
      </c>
    </row>
    <row r="64" spans="1:10" s="68" customFormat="1" ht="14.25" customHeight="1" x14ac:dyDescent="0.2">
      <c r="A64" s="782" t="s">
        <v>536</v>
      </c>
      <c r="B64" s="783">
        <f>'T 6.1'!B64+'T 6.2'!B64</f>
        <v>4.1895326100000005</v>
      </c>
      <c r="C64" s="783">
        <f>'T 6.1'!C64+'T 6.2'!C64</f>
        <v>9.867911308</v>
      </c>
      <c r="D64" s="783">
        <f>'T 6.1'!D64+'T 6.2'!D64</f>
        <v>18.487067838999998</v>
      </c>
      <c r="E64" s="783">
        <f>'T 6.1'!E64+'T 6.2'!E64</f>
        <v>36.618523879000001</v>
      </c>
      <c r="F64" s="783">
        <f>'T 6.1'!F64+'T 6.2'!F64</f>
        <v>25.549034259999999</v>
      </c>
      <c r="G64" s="783">
        <f>'T 6.1'!G64+'T 6.2'!G64</f>
        <v>14.828003859000001</v>
      </c>
      <c r="H64" s="385">
        <f>'T 6.1'!H64+'T 6.2'!H64</f>
        <v>14.057443918000001</v>
      </c>
      <c r="I64" s="385">
        <f>'T 6.1'!I64+'T 6.2'!I64</f>
        <v>95.482629837000005</v>
      </c>
      <c r="J64" s="385">
        <f>'T 6.1'!J64+'T 6.2'!J64</f>
        <v>109.54007375500001</v>
      </c>
    </row>
    <row r="65" spans="1:10" ht="14.25" customHeight="1" x14ac:dyDescent="0.2">
      <c r="A65" s="784" t="s">
        <v>754</v>
      </c>
      <c r="B65" s="785">
        <f>'T 6.1'!B65+'T 6.2'!B65</f>
        <v>2.1154864</v>
      </c>
      <c r="C65" s="785">
        <f>'T 6.1'!C65+'T 6.2'!C65</f>
        <v>4.8641547100000002</v>
      </c>
      <c r="D65" s="785">
        <f>'T 6.1'!D65+'T 6.2'!D65</f>
        <v>3.6367011799999998</v>
      </c>
      <c r="E65" s="785">
        <f>'T 6.1'!E65+'T 6.2'!E65</f>
        <v>7.2639857799999996</v>
      </c>
      <c r="F65" s="785">
        <f>'T 6.1'!F65+'T 6.2'!F65</f>
        <v>2.08789823</v>
      </c>
      <c r="G65" s="785">
        <f>'T 6.1'!G65+'T 6.2'!G65</f>
        <v>11.355024759999999</v>
      </c>
      <c r="H65" s="786">
        <f>'T 6.1'!H65+'T 6.2'!H65</f>
        <v>6.9796411100000002</v>
      </c>
      <c r="I65" s="786">
        <f>'T 6.1'!I65+'T 6.2'!I65</f>
        <v>24.343609950000001</v>
      </c>
      <c r="J65" s="786">
        <f>'T 6.1'!J65+'T 6.2'!J65</f>
        <v>31.323251059999997</v>
      </c>
    </row>
    <row r="66" spans="1:10" ht="14.25" customHeight="1" x14ac:dyDescent="0.2">
      <c r="A66" s="782" t="s">
        <v>755</v>
      </c>
      <c r="B66" s="783">
        <f>'T 6.1'!B66+'T 6.2'!B66</f>
        <v>4.0404936789999999</v>
      </c>
      <c r="C66" s="783">
        <f>'T 6.1'!C66+'T 6.2'!C66</f>
        <v>21.042655257999996</v>
      </c>
      <c r="D66" s="783">
        <f>'T 6.1'!D66+'T 6.2'!D66</f>
        <v>30.299826048999996</v>
      </c>
      <c r="E66" s="783">
        <f>'T 6.1'!E66+'T 6.2'!E66</f>
        <v>57.274469809999999</v>
      </c>
      <c r="F66" s="783">
        <f>'T 6.1'!F66+'T 6.2'!F66</f>
        <v>29.667262309000002</v>
      </c>
      <c r="G66" s="783">
        <f>'T 6.1'!G66+'T 6.2'!G66</f>
        <v>43.814736418999999</v>
      </c>
      <c r="H66" s="385">
        <f>'T 6.1'!H66+'T 6.2'!H66</f>
        <v>25.083148936999997</v>
      </c>
      <c r="I66" s="385">
        <f>'T 6.1'!I66+'T 6.2'!I66</f>
        <v>161.056294587</v>
      </c>
      <c r="J66" s="385">
        <f>'T 6.1'!J66+'T 6.2'!J66</f>
        <v>186.139443524</v>
      </c>
    </row>
    <row r="67" spans="1:10" s="8" customFormat="1" ht="14.25" customHeight="1" x14ac:dyDescent="0.2">
      <c r="A67" s="793" t="s">
        <v>756</v>
      </c>
      <c r="B67" s="773">
        <f>'T 6.1'!B67+'T 6.2'!B67</f>
        <v>33.292451329999999</v>
      </c>
      <c r="C67" s="773">
        <f>'T 6.1'!C67+'T 6.2'!C67</f>
        <v>43.724267669000007</v>
      </c>
      <c r="D67" s="773">
        <f>'T 6.1'!D67+'T 6.2'!D67</f>
        <v>36.998576409999998</v>
      </c>
      <c r="E67" s="773">
        <f>'T 6.1'!E67+'T 6.2'!E67</f>
        <v>34.487310187999995</v>
      </c>
      <c r="F67" s="773">
        <f>'T 6.1'!F67+'T 6.2'!F67</f>
        <v>21.875159339</v>
      </c>
      <c r="G67" s="773">
        <f>'T 6.1'!G67+'T 6.2'!G67</f>
        <v>37.103978920000003</v>
      </c>
      <c r="H67" s="774">
        <f>'T 6.1'!H67+'T 6.2'!H67</f>
        <v>77.016718999000005</v>
      </c>
      <c r="I67" s="774">
        <f>'T 6.1'!I67+'T 6.2'!I67</f>
        <v>130.465024857</v>
      </c>
      <c r="J67" s="774">
        <f>'T 6.1'!J67+'T 6.2'!J67</f>
        <v>207.48174385600001</v>
      </c>
    </row>
    <row r="68" spans="1:10" ht="14.25" customHeight="1" x14ac:dyDescent="0.2">
      <c r="A68" s="935" t="s">
        <v>757</v>
      </c>
      <c r="B68" s="936">
        <f>'T 6.1'!B68+'T 6.2'!B68</f>
        <v>8.0844699999999999E-3</v>
      </c>
      <c r="C68" s="936">
        <f>'T 6.1'!C68+'T 6.2'!C68</f>
        <v>7.8953500000000006E-3</v>
      </c>
      <c r="D68" s="936">
        <f>'T 6.1'!D68+'T 6.2'!D68</f>
        <v>0.20284425000000003</v>
      </c>
      <c r="E68" s="936">
        <f>'T 6.1'!E68+'T 6.2'!E68</f>
        <v>1.2698795499999997</v>
      </c>
      <c r="F68" s="936">
        <f>'T 6.1'!F68+'T 6.2'!F68</f>
        <v>3.4089549999999996E-2</v>
      </c>
      <c r="G68" s="936">
        <f>'T 6.1'!G68+'T 6.2'!G68</f>
        <v>-1.4774000000000002E-4</v>
      </c>
      <c r="H68" s="936">
        <f>'T 6.1'!H68+'T 6.2'!H68</f>
        <v>1.5979819999999999E-2</v>
      </c>
      <c r="I68" s="936">
        <f>'T 6.1'!I68+'T 6.2'!I68</f>
        <v>1.5066656099999998</v>
      </c>
      <c r="J68" s="936">
        <f>'T 6.1'!J68+'T 6.2'!J68</f>
        <v>1.5226454299999999</v>
      </c>
    </row>
    <row r="69" spans="1:10" ht="14.25" customHeight="1" x14ac:dyDescent="0.2">
      <c r="A69" s="970" t="s">
        <v>805</v>
      </c>
      <c r="B69" s="971">
        <f>'T 6.1'!B69+'T 6.2'!B69</f>
        <v>5563.1216786300001</v>
      </c>
      <c r="C69" s="971">
        <f>'T 6.1'!C69+'T 6.2'!C69</f>
        <v>12258.346574529</v>
      </c>
      <c r="D69" s="971">
        <f>'T 6.1'!D69+'T 6.2'!D69</f>
        <v>11983.082926298999</v>
      </c>
      <c r="E69" s="971">
        <f>'T 6.1'!E69+'T 6.2'!E69</f>
        <v>18571.915615008002</v>
      </c>
      <c r="F69" s="971">
        <f>'T 6.1'!F69+'T 6.2'!F69</f>
        <v>11562.484499029</v>
      </c>
      <c r="G69" s="971">
        <f>'T 6.1'!G69+'T 6.2'!G69</f>
        <v>21454.042184469003</v>
      </c>
      <c r="H69" s="972">
        <f>'T 6.1'!H69+'T 6.2'!H69</f>
        <v>17821.468253159001</v>
      </c>
      <c r="I69" s="972">
        <f>'T 6.1'!I69+'T 6.2'!I69</f>
        <v>63571.525224805009</v>
      </c>
      <c r="J69" s="972">
        <f>'T 6.1'!J69+'T 6.2'!J69</f>
        <v>81392.993477964003</v>
      </c>
    </row>
    <row r="70" spans="1:10" ht="14.25" customHeight="1" x14ac:dyDescent="0.2">
      <c r="A70" s="968" t="s">
        <v>163</v>
      </c>
      <c r="B70" s="969">
        <f>'T 6.1'!B70+'T 6.2'!B70</f>
        <v>70.89195248</v>
      </c>
      <c r="C70" s="969">
        <f>'T 6.1'!C70+'T 6.2'!C70</f>
        <v>165.34725519999998</v>
      </c>
      <c r="D70" s="969">
        <f>'T 6.1'!D70+'T 6.2'!D70</f>
        <v>151.08653278999998</v>
      </c>
      <c r="E70" s="969">
        <f>'T 6.1'!E70+'T 6.2'!E70</f>
        <v>278.51413134899997</v>
      </c>
      <c r="F70" s="969">
        <f>'T 6.1'!F70+'T 6.2'!F70</f>
        <v>216.22719784999998</v>
      </c>
      <c r="G70" s="969">
        <f>'T 6.1'!G70+'T 6.2'!G70</f>
        <v>389.40210397999999</v>
      </c>
      <c r="H70" s="382">
        <f>'T 6.1'!H70+'T 6.2'!H70</f>
        <v>236.23920767999999</v>
      </c>
      <c r="I70" s="382">
        <f>'T 6.1'!I70+'T 6.2'!I70</f>
        <v>1035.229965969</v>
      </c>
      <c r="J70" s="382">
        <f>'T 6.1'!J70+'T 6.2'!J70</f>
        <v>1271.4691736489999</v>
      </c>
    </row>
    <row r="71" spans="1:10" x14ac:dyDescent="0.2">
      <c r="A71" s="794" t="s">
        <v>765</v>
      </c>
      <c r="B71" s="3"/>
      <c r="C71" s="3"/>
      <c r="D71" s="245"/>
      <c r="E71" s="3"/>
      <c r="F71" s="3"/>
      <c r="G71" s="245"/>
      <c r="H71" s="3"/>
      <c r="I71" s="3"/>
      <c r="J71" s="3"/>
    </row>
    <row r="72" spans="1:10" ht="13.5" customHeight="1" x14ac:dyDescent="0.2">
      <c r="A72" s="794" t="s">
        <v>316</v>
      </c>
      <c r="B72" s="3"/>
      <c r="C72" s="3"/>
      <c r="D72" s="245"/>
      <c r="E72" s="3"/>
      <c r="F72" s="3"/>
      <c r="G72" s="245"/>
      <c r="H72" s="3"/>
      <c r="I72" s="3"/>
      <c r="J72" s="3"/>
    </row>
    <row r="73" spans="1:10" ht="15" customHeight="1" x14ac:dyDescent="0.2">
      <c r="A73" s="37" t="s">
        <v>801</v>
      </c>
      <c r="B73" s="3"/>
      <c r="C73" s="3"/>
      <c r="D73" s="245"/>
      <c r="E73" s="3"/>
      <c r="F73" s="3"/>
      <c r="G73" s="245"/>
      <c r="H73" s="3"/>
      <c r="I73" s="3"/>
      <c r="J73" s="3"/>
    </row>
    <row r="74" spans="1:10" x14ac:dyDescent="0.2">
      <c r="A74" s="286" t="s">
        <v>989</v>
      </c>
      <c r="B74" s="3"/>
      <c r="C74" s="3"/>
      <c r="D74" s="245"/>
      <c r="E74" s="3"/>
      <c r="F74" s="3"/>
      <c r="G74" s="245"/>
      <c r="H74" s="3"/>
      <c r="I74" s="3"/>
      <c r="J74" s="3"/>
    </row>
    <row r="75" spans="1:10" x14ac:dyDescent="0.2">
      <c r="B75" s="912"/>
      <c r="C75" s="912"/>
      <c r="D75" s="912"/>
      <c r="E75" s="912"/>
      <c r="F75" s="912"/>
      <c r="G75" s="912"/>
      <c r="H75" s="912"/>
      <c r="I75" s="912"/>
      <c r="J75" s="912"/>
    </row>
    <row r="76" spans="1:10" x14ac:dyDescent="0.2">
      <c r="B76" s="912"/>
      <c r="C76" s="912"/>
      <c r="D76" s="912"/>
      <c r="E76" s="912"/>
      <c r="F76" s="912"/>
      <c r="G76" s="912"/>
      <c r="H76" s="912"/>
      <c r="I76" s="912"/>
      <c r="J76" s="912"/>
    </row>
    <row r="77" spans="1:10" ht="16.5" x14ac:dyDescent="0.25">
      <c r="A77" s="108" t="s">
        <v>585</v>
      </c>
    </row>
    <row r="78" spans="1:10" ht="13.5" thickBot="1" x14ac:dyDescent="0.25">
      <c r="A78" s="231"/>
      <c r="J78" s="652" t="s">
        <v>23</v>
      </c>
    </row>
    <row r="79" spans="1:10" x14ac:dyDescent="0.2">
      <c r="A79" s="230" t="s">
        <v>804</v>
      </c>
      <c r="B79" s="760" t="s">
        <v>38</v>
      </c>
      <c r="C79" s="760" t="s">
        <v>39</v>
      </c>
      <c r="D79" s="760" t="s">
        <v>125</v>
      </c>
      <c r="E79" s="760" t="s">
        <v>126</v>
      </c>
      <c r="F79" s="760" t="s">
        <v>127</v>
      </c>
      <c r="G79" s="761">
        <v>100000</v>
      </c>
      <c r="H79" s="762" t="s">
        <v>229</v>
      </c>
      <c r="I79" s="762" t="s">
        <v>228</v>
      </c>
      <c r="J79" s="762" t="s">
        <v>220</v>
      </c>
    </row>
    <row r="80" spans="1:10" x14ac:dyDescent="0.2">
      <c r="A80" s="229"/>
      <c r="B80" s="763" t="s">
        <v>40</v>
      </c>
      <c r="C80" s="763" t="s">
        <v>40</v>
      </c>
      <c r="D80" s="763" t="s">
        <v>40</v>
      </c>
      <c r="E80" s="763" t="s">
        <v>40</v>
      </c>
      <c r="F80" s="763" t="s">
        <v>40</v>
      </c>
      <c r="G80" s="763" t="s">
        <v>43</v>
      </c>
      <c r="H80" s="764" t="s">
        <v>523</v>
      </c>
      <c r="I80" s="764" t="s">
        <v>138</v>
      </c>
      <c r="J80" s="764" t="s">
        <v>142</v>
      </c>
    </row>
    <row r="81" spans="1:10" ht="13.5" thickBot="1" x14ac:dyDescent="0.25">
      <c r="A81" s="232"/>
      <c r="B81" s="765" t="s">
        <v>46</v>
      </c>
      <c r="C81" s="765" t="s">
        <v>42</v>
      </c>
      <c r="D81" s="765" t="s">
        <v>128</v>
      </c>
      <c r="E81" s="765" t="s">
        <v>129</v>
      </c>
      <c r="F81" s="765" t="s">
        <v>130</v>
      </c>
      <c r="G81" s="765" t="s">
        <v>131</v>
      </c>
      <c r="H81" s="766" t="s">
        <v>138</v>
      </c>
      <c r="I81" s="766" t="s">
        <v>131</v>
      </c>
      <c r="J81" s="766" t="s">
        <v>612</v>
      </c>
    </row>
    <row r="83" spans="1:10" x14ac:dyDescent="0.2">
      <c r="A83" s="767" t="s">
        <v>711</v>
      </c>
      <c r="B83" s="795">
        <f>B9/B$69</f>
        <v>0.4181612731060883</v>
      </c>
      <c r="C83" s="795">
        <f t="shared" ref="C83:J83" si="0">C9/C$69</f>
        <v>0.35052811628260711</v>
      </c>
      <c r="D83" s="795">
        <f t="shared" si="0"/>
        <v>0.31057060795100599</v>
      </c>
      <c r="E83" s="795">
        <f t="shared" si="0"/>
        <v>0.29698921443627413</v>
      </c>
      <c r="F83" s="795">
        <f t="shared" si="0"/>
        <v>0.28304910684765378</v>
      </c>
      <c r="G83" s="795">
        <f t="shared" si="0"/>
        <v>0.20663781275858081</v>
      </c>
      <c r="H83" s="796">
        <f t="shared" si="0"/>
        <v>0.37164037681996193</v>
      </c>
      <c r="I83" s="796">
        <f t="shared" si="0"/>
        <v>0.26652214463833429</v>
      </c>
      <c r="J83" s="796">
        <f t="shared" si="0"/>
        <v>0.28953839158544115</v>
      </c>
    </row>
    <row r="84" spans="1:10" x14ac:dyDescent="0.2">
      <c r="A84" s="770" t="s">
        <v>712</v>
      </c>
      <c r="B84" s="797">
        <f t="shared" ref="B84:J84" si="1">B10/B$69</f>
        <v>6.6773702681168029E-2</v>
      </c>
      <c r="C84" s="797">
        <f t="shared" si="1"/>
        <v>2.4199695419396157E-2</v>
      </c>
      <c r="D84" s="797">
        <f t="shared" si="1"/>
        <v>1.7658119626678802E-2</v>
      </c>
      <c r="E84" s="797">
        <f t="shared" si="1"/>
        <v>1.4021372430131396E-2</v>
      </c>
      <c r="F84" s="797">
        <f t="shared" si="1"/>
        <v>1.4666927756161886E-2</v>
      </c>
      <c r="G84" s="797">
        <f t="shared" si="1"/>
        <v>9.6570105781736085E-3</v>
      </c>
      <c r="H84" s="351">
        <f t="shared" si="1"/>
        <v>3.7489530991845779E-2</v>
      </c>
      <c r="I84" s="351">
        <f t="shared" si="1"/>
        <v>1.3351425682104253E-2</v>
      </c>
      <c r="J84" s="351">
        <f t="shared" si="1"/>
        <v>1.8636603915356376E-2</v>
      </c>
    </row>
    <row r="85" spans="1:10" x14ac:dyDescent="0.2">
      <c r="A85" s="772" t="s">
        <v>524</v>
      </c>
      <c r="B85" s="798">
        <f t="shared" ref="B85:J85" si="2">B11/B$69</f>
        <v>0.342411124201422</v>
      </c>
      <c r="C85" s="798">
        <f t="shared" si="2"/>
        <v>0.31802520125588712</v>
      </c>
      <c r="D85" s="798">
        <f t="shared" si="2"/>
        <v>0.28369138335654848</v>
      </c>
      <c r="E85" s="798">
        <f t="shared" si="2"/>
        <v>0.27541676516904612</v>
      </c>
      <c r="F85" s="798">
        <f t="shared" si="2"/>
        <v>0.2612319342606389</v>
      </c>
      <c r="G85" s="798">
        <f t="shared" si="2"/>
        <v>0.18657598861149396</v>
      </c>
      <c r="H85" s="799">
        <f t="shared" si="2"/>
        <v>0.32563747285240152</v>
      </c>
      <c r="I85" s="799">
        <f t="shared" si="2"/>
        <v>0.24441467401938771</v>
      </c>
      <c r="J85" s="799">
        <f t="shared" si="2"/>
        <v>0.26219887716737944</v>
      </c>
    </row>
    <row r="86" spans="1:10" x14ac:dyDescent="0.2">
      <c r="A86" s="770" t="s">
        <v>713</v>
      </c>
      <c r="B86" s="797">
        <f t="shared" ref="B86:J86" si="3">B12/B$69</f>
        <v>8.9259885272235506E-3</v>
      </c>
      <c r="C86" s="797">
        <f t="shared" si="3"/>
        <v>8.1536969085767904E-3</v>
      </c>
      <c r="D86" s="797">
        <f t="shared" si="3"/>
        <v>9.0735726296589433E-3</v>
      </c>
      <c r="E86" s="797">
        <f t="shared" si="3"/>
        <v>7.313778071403404E-3</v>
      </c>
      <c r="F86" s="797">
        <f t="shared" si="3"/>
        <v>6.8193654239814628E-3</v>
      </c>
      <c r="G86" s="797">
        <f t="shared" si="3"/>
        <v>9.3529774368235861E-3</v>
      </c>
      <c r="H86" s="351">
        <f t="shared" si="3"/>
        <v>8.3947742533211824E-3</v>
      </c>
      <c r="I86" s="351">
        <f t="shared" si="3"/>
        <v>8.2437572492206519E-3</v>
      </c>
      <c r="J86" s="351">
        <f t="shared" si="3"/>
        <v>8.2768232986342727E-3</v>
      </c>
    </row>
    <row r="87" spans="1:10" x14ac:dyDescent="0.2">
      <c r="A87" s="772" t="s">
        <v>714</v>
      </c>
      <c r="B87" s="798">
        <f t="shared" ref="B87:J87" si="4">B13/B$69</f>
        <v>5.0457695555767003E-5</v>
      </c>
      <c r="C87" s="798">
        <f t="shared" si="4"/>
        <v>1.4952269858387694E-4</v>
      </c>
      <c r="D87" s="798">
        <f t="shared" si="4"/>
        <v>1.4753233795286914E-4</v>
      </c>
      <c r="E87" s="798">
        <f t="shared" si="4"/>
        <v>2.372987655855285E-4</v>
      </c>
      <c r="F87" s="798">
        <f t="shared" si="4"/>
        <v>3.3087940661207231E-4</v>
      </c>
      <c r="G87" s="798">
        <f t="shared" si="4"/>
        <v>1.0518361321362583E-3</v>
      </c>
      <c r="H87" s="799">
        <f t="shared" si="4"/>
        <v>1.1859872205677253E-4</v>
      </c>
      <c r="I87" s="799">
        <f t="shared" si="4"/>
        <v>5.122876875273192E-4</v>
      </c>
      <c r="J87" s="799">
        <f t="shared" si="4"/>
        <v>4.2608720392363076E-4</v>
      </c>
    </row>
    <row r="88" spans="1:10" x14ac:dyDescent="0.2">
      <c r="A88" s="779" t="s">
        <v>525</v>
      </c>
      <c r="B88" s="802">
        <f t="shared" ref="B88:J88" si="5">B14/B$69</f>
        <v>2.8001229038075195E-2</v>
      </c>
      <c r="C88" s="802">
        <f t="shared" si="5"/>
        <v>3.3336735313808145E-2</v>
      </c>
      <c r="D88" s="802">
        <f t="shared" si="5"/>
        <v>3.7476426462376186E-2</v>
      </c>
      <c r="E88" s="802">
        <f t="shared" si="5"/>
        <v>4.0171552076518444E-2</v>
      </c>
      <c r="F88" s="802">
        <f t="shared" si="5"/>
        <v>4.4741511152161462E-2</v>
      </c>
      <c r="G88" s="802">
        <f t="shared" si="5"/>
        <v>5.7890794753778466E-2</v>
      </c>
      <c r="H88" s="803">
        <f t="shared" si="5"/>
        <v>3.1671212013070285E-2</v>
      </c>
      <c r="I88" s="803">
        <f t="shared" si="5"/>
        <v>4.6474587054837521E-2</v>
      </c>
      <c r="J88" s="803">
        <f t="shared" si="5"/>
        <v>4.3233302184071766E-2</v>
      </c>
    </row>
    <row r="89" spans="1:10" x14ac:dyDescent="0.2">
      <c r="A89" s="772" t="s">
        <v>715</v>
      </c>
      <c r="B89" s="798">
        <f t="shared" ref="B89:J89" si="6">B15/B$69</f>
        <v>2.5299561636527141E-3</v>
      </c>
      <c r="C89" s="798">
        <f t="shared" si="6"/>
        <v>2.0836592034420768E-3</v>
      </c>
      <c r="D89" s="798">
        <f t="shared" si="6"/>
        <v>1.7208368327939812E-3</v>
      </c>
      <c r="E89" s="798">
        <f t="shared" si="6"/>
        <v>2.7701005591166013E-3</v>
      </c>
      <c r="F89" s="798">
        <f t="shared" si="6"/>
        <v>2.5458868516080651E-3</v>
      </c>
      <c r="G89" s="798">
        <f t="shared" si="6"/>
        <v>4.3236509037047847E-3</v>
      </c>
      <c r="H89" s="799">
        <f t="shared" si="6"/>
        <v>2.2229745650714063E-3</v>
      </c>
      <c r="I89" s="799">
        <f t="shared" si="6"/>
        <v>3.0558267990115832E-3</v>
      </c>
      <c r="J89" s="799">
        <f t="shared" si="6"/>
        <v>2.873468969270921E-3</v>
      </c>
    </row>
    <row r="90" spans="1:10" x14ac:dyDescent="0.2">
      <c r="A90" s="770" t="s">
        <v>716</v>
      </c>
      <c r="B90" s="797">
        <f t="shared" ref="B90:J90" si="7">B16/B$69</f>
        <v>1.5983653043321101E-2</v>
      </c>
      <c r="C90" s="797">
        <f t="shared" si="7"/>
        <v>2.1372228254940357E-2</v>
      </c>
      <c r="D90" s="797">
        <f t="shared" si="7"/>
        <v>2.6427813862906262E-2</v>
      </c>
      <c r="E90" s="797">
        <f t="shared" si="7"/>
        <v>2.7107878840627778E-2</v>
      </c>
      <c r="F90" s="797">
        <f t="shared" si="7"/>
        <v>2.779858298759167E-2</v>
      </c>
      <c r="G90" s="797">
        <f t="shared" si="7"/>
        <v>2.6933140487031326E-2</v>
      </c>
      <c r="H90" s="351">
        <f t="shared" si="7"/>
        <v>1.9690139038112019E-2</v>
      </c>
      <c r="I90" s="351">
        <f t="shared" si="7"/>
        <v>2.7046344009961164E-2</v>
      </c>
      <c r="J90" s="351">
        <f t="shared" si="7"/>
        <v>2.5435660242628874E-2</v>
      </c>
    </row>
    <row r="91" spans="1:10" x14ac:dyDescent="0.2">
      <c r="A91" s="778" t="s">
        <v>717</v>
      </c>
      <c r="B91" s="798">
        <f t="shared" ref="B91:J91" si="8">B17/B$69</f>
        <v>7.0383208333207794E-3</v>
      </c>
      <c r="C91" s="798">
        <f t="shared" si="8"/>
        <v>6.4841561858887181E-3</v>
      </c>
      <c r="D91" s="798">
        <f t="shared" si="8"/>
        <v>7.2487967406420842E-3</v>
      </c>
      <c r="E91" s="798">
        <f t="shared" si="8"/>
        <v>7.2960587075627638E-3</v>
      </c>
      <c r="F91" s="798">
        <f t="shared" si="8"/>
        <v>1.0616952622017272E-2</v>
      </c>
      <c r="G91" s="798">
        <f t="shared" si="8"/>
        <v>1.5840080002033942E-2</v>
      </c>
      <c r="H91" s="799">
        <f t="shared" si="8"/>
        <v>6.6571433561861586E-3</v>
      </c>
      <c r="I91" s="799">
        <f t="shared" si="8"/>
        <v>1.0774585183599408E-2</v>
      </c>
      <c r="J91" s="799">
        <f t="shared" si="8"/>
        <v>9.8730474015869991E-3</v>
      </c>
    </row>
    <row r="92" spans="1:10" s="8" customFormat="1" x14ac:dyDescent="0.2">
      <c r="A92" s="770" t="s">
        <v>526</v>
      </c>
      <c r="B92" s="797">
        <f t="shared" ref="B92:J92" si="9">B18/B$69</f>
        <v>1.4455299261008389E-3</v>
      </c>
      <c r="C92" s="797">
        <f t="shared" si="9"/>
        <v>1.9762331992910563E-3</v>
      </c>
      <c r="D92" s="797">
        <f t="shared" si="9"/>
        <v>9.239528073114613E-4</v>
      </c>
      <c r="E92" s="797">
        <f t="shared" si="9"/>
        <v>1.4921481878587602E-3</v>
      </c>
      <c r="F92" s="797">
        <f t="shared" si="9"/>
        <v>2.123459075950491E-3</v>
      </c>
      <c r="G92" s="797">
        <f t="shared" si="9"/>
        <v>1.9137238426669098E-3</v>
      </c>
      <c r="H92" s="351">
        <f t="shared" si="9"/>
        <v>1.8105696949116642E-3</v>
      </c>
      <c r="I92" s="351">
        <f t="shared" si="9"/>
        <v>1.6421413151696206E-3</v>
      </c>
      <c r="J92" s="351">
        <f t="shared" si="9"/>
        <v>1.6790196863197921E-3</v>
      </c>
    </row>
    <row r="93" spans="1:10" x14ac:dyDescent="0.2">
      <c r="A93" s="772" t="s">
        <v>718</v>
      </c>
      <c r="B93" s="798">
        <f t="shared" ref="B93:J93" si="10">B19/B$69</f>
        <v>1.0037690711404974E-3</v>
      </c>
      <c r="C93" s="798">
        <f t="shared" si="10"/>
        <v>1.4204584698380527E-3</v>
      </c>
      <c r="D93" s="798">
        <f t="shared" si="10"/>
        <v>1.1550262184720401E-3</v>
      </c>
      <c r="E93" s="798">
        <f t="shared" si="10"/>
        <v>1.5053657812986977E-3</v>
      </c>
      <c r="F93" s="798">
        <f t="shared" si="10"/>
        <v>1.6566296146480097E-3</v>
      </c>
      <c r="G93" s="798">
        <f t="shared" si="10"/>
        <v>8.8801995181550623E-3</v>
      </c>
      <c r="H93" s="799">
        <f t="shared" si="10"/>
        <v>1.2903853583401397E-3</v>
      </c>
      <c r="I93" s="799">
        <f t="shared" si="10"/>
        <v>3.955689746906986E-3</v>
      </c>
      <c r="J93" s="799">
        <f t="shared" si="10"/>
        <v>3.3721058840194612E-3</v>
      </c>
    </row>
    <row r="94" spans="1:10" x14ac:dyDescent="0.2">
      <c r="A94" s="779" t="s">
        <v>527</v>
      </c>
      <c r="B94" s="802">
        <f t="shared" ref="B94:J94" si="11">B20/B$69</f>
        <v>0.14555543164542303</v>
      </c>
      <c r="C94" s="802">
        <f t="shared" si="11"/>
        <v>0.15766996666051292</v>
      </c>
      <c r="D94" s="802">
        <f t="shared" si="11"/>
        <v>0.16697628556234811</v>
      </c>
      <c r="E94" s="802">
        <f t="shared" si="11"/>
        <v>0.17136887166104153</v>
      </c>
      <c r="F94" s="802">
        <f t="shared" si="11"/>
        <v>0.16638005544496556</v>
      </c>
      <c r="G94" s="802">
        <f t="shared" si="11"/>
        <v>0.15571166556050481</v>
      </c>
      <c r="H94" s="803">
        <f t="shared" si="11"/>
        <v>0.15388831234271996</v>
      </c>
      <c r="I94" s="803">
        <f t="shared" si="11"/>
        <v>0.16434953096971328</v>
      </c>
      <c r="J94" s="803">
        <f t="shared" si="11"/>
        <v>0.16205898644390232</v>
      </c>
    </row>
    <row r="95" spans="1:10" x14ac:dyDescent="0.2">
      <c r="A95" s="778" t="s">
        <v>719</v>
      </c>
      <c r="B95" s="798">
        <f t="shared" ref="B95:J95" si="12">B21/B$69</f>
        <v>1.8404763805959845E-2</v>
      </c>
      <c r="C95" s="798">
        <f t="shared" si="12"/>
        <v>1.5838731213753437E-2</v>
      </c>
      <c r="D95" s="798">
        <f t="shared" si="12"/>
        <v>2.0185872343345946E-2</v>
      </c>
      <c r="E95" s="798">
        <f t="shared" si="12"/>
        <v>2.5498128239142121E-2</v>
      </c>
      <c r="F95" s="798">
        <f t="shared" si="12"/>
        <v>2.262710912191674E-2</v>
      </c>
      <c r="G95" s="798">
        <f t="shared" si="12"/>
        <v>1.9929958827457333E-2</v>
      </c>
      <c r="H95" s="799">
        <f t="shared" si="12"/>
        <v>1.6639739937557338E-2</v>
      </c>
      <c r="I95" s="799">
        <f t="shared" si="12"/>
        <v>2.2095456089181918E-2</v>
      </c>
      <c r="J95" s="799">
        <f t="shared" si="12"/>
        <v>2.0900895377752287E-2</v>
      </c>
    </row>
    <row r="96" spans="1:10" x14ac:dyDescent="0.2">
      <c r="A96" s="770" t="s">
        <v>528</v>
      </c>
      <c r="B96" s="797">
        <f t="shared" ref="B96:J96" si="13">B22/B$69</f>
        <v>7.8183659401120917E-2</v>
      </c>
      <c r="C96" s="797">
        <f t="shared" si="13"/>
        <v>8.8501946638728013E-2</v>
      </c>
      <c r="D96" s="797">
        <f t="shared" si="13"/>
        <v>9.6343122610398707E-2</v>
      </c>
      <c r="E96" s="797">
        <f t="shared" si="13"/>
        <v>9.5667783518368868E-2</v>
      </c>
      <c r="F96" s="797">
        <f t="shared" si="13"/>
        <v>0.10093527241121994</v>
      </c>
      <c r="G96" s="797">
        <f t="shared" si="13"/>
        <v>9.5442243183446018E-2</v>
      </c>
      <c r="H96" s="351">
        <f t="shared" si="13"/>
        <v>8.5281006219989589E-2</v>
      </c>
      <c r="I96" s="351">
        <f t="shared" si="13"/>
        <v>9.667702705828625E-2</v>
      </c>
      <c r="J96" s="351">
        <f t="shared" si="13"/>
        <v>9.4181802163565725E-2</v>
      </c>
    </row>
    <row r="97" spans="1:10" x14ac:dyDescent="0.2">
      <c r="A97" s="772" t="s">
        <v>529</v>
      </c>
      <c r="B97" s="798">
        <f t="shared" ref="B97:J97" si="14">B23/B$69</f>
        <v>5.3702559131076294E-4</v>
      </c>
      <c r="C97" s="798">
        <f t="shared" si="14"/>
        <v>4.4657047308277253E-4</v>
      </c>
      <c r="D97" s="798">
        <f t="shared" si="14"/>
        <v>3.5985936887210042E-4</v>
      </c>
      <c r="E97" s="798">
        <f t="shared" si="14"/>
        <v>2.2646550669233096E-4</v>
      </c>
      <c r="F97" s="798">
        <f t="shared" si="14"/>
        <v>1.6872552522460312E-4</v>
      </c>
      <c r="G97" s="798">
        <f t="shared" si="14"/>
        <v>4.410570794369956E-3</v>
      </c>
      <c r="H97" s="799">
        <f t="shared" si="14"/>
        <v>4.7480680142614429E-4</v>
      </c>
      <c r="I97" s="799">
        <f t="shared" si="14"/>
        <v>1.653154941892026E-3</v>
      </c>
      <c r="J97" s="799">
        <f t="shared" si="14"/>
        <v>1.3951487784724798E-3</v>
      </c>
    </row>
    <row r="98" spans="1:10" x14ac:dyDescent="0.2">
      <c r="A98" s="770" t="s">
        <v>720</v>
      </c>
      <c r="B98" s="797">
        <f t="shared" ref="B98:J98" si="15">B24/B$69</f>
        <v>1.5643177307139388E-3</v>
      </c>
      <c r="C98" s="797">
        <f t="shared" si="15"/>
        <v>1.1089432099469182E-3</v>
      </c>
      <c r="D98" s="797">
        <f t="shared" si="15"/>
        <v>4.0870769067711258E-4</v>
      </c>
      <c r="E98" s="797">
        <f t="shared" si="15"/>
        <v>7.014944311653005E-4</v>
      </c>
      <c r="F98" s="797">
        <f t="shared" si="15"/>
        <v>8.503085578904473E-4</v>
      </c>
      <c r="G98" s="797">
        <f t="shared" si="15"/>
        <v>4.3866259407343141E-3</v>
      </c>
      <c r="H98" s="351">
        <f t="shared" si="15"/>
        <v>1.2510922086931752E-3</v>
      </c>
      <c r="I98" s="351">
        <f t="shared" si="15"/>
        <v>1.9170251240479624E-3</v>
      </c>
      <c r="J98" s="351">
        <f t="shared" si="15"/>
        <v>1.771215247759999E-3</v>
      </c>
    </row>
    <row r="99" spans="1:10" s="8" customFormat="1" x14ac:dyDescent="0.2">
      <c r="A99" s="772" t="s">
        <v>721</v>
      </c>
      <c r="B99" s="798">
        <f t="shared" ref="B99:J99" si="16">B25/B$69</f>
        <v>4.3024332665134751E-2</v>
      </c>
      <c r="C99" s="798">
        <f t="shared" si="16"/>
        <v>4.5785019613916796E-2</v>
      </c>
      <c r="D99" s="798">
        <f t="shared" si="16"/>
        <v>4.4051834297289295E-2</v>
      </c>
      <c r="E99" s="798">
        <f t="shared" si="16"/>
        <v>4.1616792789291764E-2</v>
      </c>
      <c r="F99" s="798">
        <f t="shared" si="16"/>
        <v>3.5552921550167003E-2</v>
      </c>
      <c r="G99" s="798">
        <f t="shared" si="16"/>
        <v>2.4976123439148644E-2</v>
      </c>
      <c r="H99" s="799">
        <f t="shared" si="16"/>
        <v>4.4923247890368827E-2</v>
      </c>
      <c r="I99" s="799">
        <f t="shared" si="16"/>
        <v>3.5357013215092235E-2</v>
      </c>
      <c r="J99" s="799">
        <f t="shared" si="16"/>
        <v>3.7451595810999175E-2</v>
      </c>
    </row>
    <row r="100" spans="1:10" x14ac:dyDescent="0.2">
      <c r="A100" s="782" t="s">
        <v>530</v>
      </c>
      <c r="B100" s="804">
        <f t="shared" ref="B100:J100" si="17">B26/B$69</f>
        <v>3.8413324504637881E-3</v>
      </c>
      <c r="C100" s="804">
        <f t="shared" si="17"/>
        <v>5.9887555106770763E-3</v>
      </c>
      <c r="D100" s="804">
        <f t="shared" si="17"/>
        <v>5.6268892515146029E-3</v>
      </c>
      <c r="E100" s="804">
        <f t="shared" si="17"/>
        <v>7.6582071762734925E-3</v>
      </c>
      <c r="F100" s="804">
        <f t="shared" si="17"/>
        <v>6.2457182783738734E-3</v>
      </c>
      <c r="G100" s="804">
        <f t="shared" si="17"/>
        <v>6.5661433751621296E-3</v>
      </c>
      <c r="H100" s="805">
        <f t="shared" si="17"/>
        <v>5.3184192841798606E-3</v>
      </c>
      <c r="I100" s="805">
        <f t="shared" si="17"/>
        <v>6.6498545410398659E-3</v>
      </c>
      <c r="J100" s="805">
        <f t="shared" si="17"/>
        <v>6.3583290651069626E-3</v>
      </c>
    </row>
    <row r="101" spans="1:10" x14ac:dyDescent="0.2">
      <c r="A101" s="775" t="s">
        <v>722</v>
      </c>
      <c r="B101" s="800">
        <f t="shared" ref="B101:J101" si="18">B27/B$69</f>
        <v>0.14148365293599557</v>
      </c>
      <c r="C101" s="800">
        <f t="shared" si="18"/>
        <v>0.16773178904978073</v>
      </c>
      <c r="D101" s="800">
        <f t="shared" si="18"/>
        <v>0.19573663717967957</v>
      </c>
      <c r="E101" s="800">
        <f t="shared" si="18"/>
        <v>0.1986340507748646</v>
      </c>
      <c r="F101" s="800">
        <f t="shared" si="18"/>
        <v>0.20423368079899357</v>
      </c>
      <c r="G101" s="800">
        <f t="shared" si="18"/>
        <v>0.17406171762929376</v>
      </c>
      <c r="H101" s="801">
        <f t="shared" si="18"/>
        <v>0.15953821190092002</v>
      </c>
      <c r="I101" s="801">
        <f t="shared" si="18"/>
        <v>0.19081372269328317</v>
      </c>
      <c r="J101" s="801">
        <f t="shared" si="18"/>
        <v>0.18396576811057908</v>
      </c>
    </row>
    <row r="102" spans="1:10" x14ac:dyDescent="0.2">
      <c r="A102" s="782" t="s">
        <v>723</v>
      </c>
      <c r="B102" s="804">
        <f t="shared" ref="B102:J102" si="19">B28/B$69</f>
        <v>1.1735830718892002E-2</v>
      </c>
      <c r="C102" s="804">
        <f t="shared" si="19"/>
        <v>1.2558030369109126E-2</v>
      </c>
      <c r="D102" s="804">
        <f t="shared" si="19"/>
        <v>1.8981815722796783E-2</v>
      </c>
      <c r="E102" s="804">
        <f t="shared" si="19"/>
        <v>2.2296446451349095E-2</v>
      </c>
      <c r="F102" s="804">
        <f t="shared" si="19"/>
        <v>2.0331849733484376E-2</v>
      </c>
      <c r="G102" s="804">
        <f t="shared" si="19"/>
        <v>2.0526748300038346E-2</v>
      </c>
      <c r="H102" s="805">
        <f t="shared" si="19"/>
        <v>1.230137381122568E-2</v>
      </c>
      <c r="I102" s="805">
        <f t="shared" si="19"/>
        <v>2.0717086943701522E-2</v>
      </c>
      <c r="J102" s="805">
        <f t="shared" si="19"/>
        <v>1.8874417716174999E-2</v>
      </c>
    </row>
    <row r="103" spans="1:10" s="8" customFormat="1" x14ac:dyDescent="0.2">
      <c r="A103" s="772" t="s">
        <v>531</v>
      </c>
      <c r="B103" s="798">
        <f t="shared" ref="B103:J103" si="20">B29/B$69</f>
        <v>4.3147463849489628E-2</v>
      </c>
      <c r="C103" s="798">
        <f t="shared" si="20"/>
        <v>5.7879767236656166E-2</v>
      </c>
      <c r="D103" s="798">
        <f t="shared" si="20"/>
        <v>7.0095102358389672E-2</v>
      </c>
      <c r="E103" s="798">
        <f t="shared" si="20"/>
        <v>6.9026449661555148E-2</v>
      </c>
      <c r="F103" s="798">
        <f t="shared" si="20"/>
        <v>6.8259550044480491E-2</v>
      </c>
      <c r="G103" s="798">
        <f t="shared" si="20"/>
        <v>8.4690801284306824E-2</v>
      </c>
      <c r="H103" s="799">
        <f t="shared" si="20"/>
        <v>5.3280954434867363E-2</v>
      </c>
      <c r="I103" s="799">
        <f t="shared" si="20"/>
        <v>7.4374789948426986E-2</v>
      </c>
      <c r="J103" s="799">
        <f t="shared" si="20"/>
        <v>6.9756172253231441E-2</v>
      </c>
    </row>
    <row r="104" spans="1:10" x14ac:dyDescent="0.2">
      <c r="A104" s="770" t="s">
        <v>724</v>
      </c>
      <c r="B104" s="797">
        <f t="shared" ref="B104:J104" si="21">B30/B$69</f>
        <v>2.1115524451179767E-2</v>
      </c>
      <c r="C104" s="797">
        <f t="shared" si="21"/>
        <v>3.415189658194874E-2</v>
      </c>
      <c r="D104" s="797">
        <f t="shared" si="21"/>
        <v>4.4784601749872713E-2</v>
      </c>
      <c r="E104" s="797">
        <f t="shared" si="21"/>
        <v>4.3878159344019237E-2</v>
      </c>
      <c r="F104" s="797">
        <f t="shared" si="21"/>
        <v>4.1076075532891297E-2</v>
      </c>
      <c r="G104" s="797">
        <f t="shared" si="21"/>
        <v>4.7579634252698504E-2</v>
      </c>
      <c r="H104" s="351">
        <f t="shared" si="21"/>
        <v>3.0082483030766528E-2</v>
      </c>
      <c r="I104" s="351">
        <f t="shared" si="21"/>
        <v>4.4788543710557689E-2</v>
      </c>
      <c r="J104" s="351">
        <f t="shared" si="21"/>
        <v>4.156856638407095E-2</v>
      </c>
    </row>
    <row r="105" spans="1:10" x14ac:dyDescent="0.2">
      <c r="A105" s="772" t="s">
        <v>823</v>
      </c>
      <c r="B105" s="798">
        <f t="shared" ref="B105:J105" si="22">B31/B$69</f>
        <v>2.2031939398309861E-2</v>
      </c>
      <c r="C105" s="798">
        <f t="shared" si="22"/>
        <v>2.3727870654625852E-2</v>
      </c>
      <c r="D105" s="798">
        <f t="shared" si="22"/>
        <v>2.531050060868386E-2</v>
      </c>
      <c r="E105" s="798">
        <f t="shared" si="22"/>
        <v>2.5148290317535925E-2</v>
      </c>
      <c r="F105" s="798">
        <f t="shared" si="22"/>
        <v>2.7183474511502711E-2</v>
      </c>
      <c r="G105" s="798">
        <f t="shared" si="22"/>
        <v>3.7111167031561698E-2</v>
      </c>
      <c r="H105" s="799">
        <f t="shared" si="22"/>
        <v>2.3198471404044727E-2</v>
      </c>
      <c r="I105" s="799">
        <f t="shared" si="22"/>
        <v>2.9586246237869294E-2</v>
      </c>
      <c r="J105" s="799">
        <f t="shared" si="22"/>
        <v>2.8187605869148209E-2</v>
      </c>
    </row>
    <row r="106" spans="1:10" x14ac:dyDescent="0.2">
      <c r="A106" s="770" t="s">
        <v>532</v>
      </c>
      <c r="B106" s="797">
        <f t="shared" ref="B106:J106" si="23">B32/B$69</f>
        <v>5.2709999771245818E-2</v>
      </c>
      <c r="C106" s="797">
        <f t="shared" si="23"/>
        <v>5.8095357458708738E-2</v>
      </c>
      <c r="D106" s="797">
        <f t="shared" si="23"/>
        <v>6.592891937225398E-2</v>
      </c>
      <c r="E106" s="797">
        <f t="shared" si="23"/>
        <v>5.8746600742592803E-2</v>
      </c>
      <c r="F106" s="797">
        <f t="shared" si="23"/>
        <v>6.4908216316486814E-2</v>
      </c>
      <c r="G106" s="797">
        <f t="shared" si="23"/>
        <v>4.5729650755521822E-2</v>
      </c>
      <c r="H106" s="351">
        <f t="shared" si="23"/>
        <v>5.6414272619192719E-2</v>
      </c>
      <c r="I106" s="351">
        <f t="shared" si="23"/>
        <v>5.6828190111417619E-2</v>
      </c>
      <c r="J106" s="351">
        <f t="shared" si="23"/>
        <v>5.6737560474493035E-2</v>
      </c>
    </row>
    <row r="107" spans="1:10" s="8" customFormat="1" x14ac:dyDescent="0.2">
      <c r="A107" s="772" t="s">
        <v>533</v>
      </c>
      <c r="B107" s="798">
        <f t="shared" ref="B107:J107" si="24">B33/B$69</f>
        <v>3.3890358595649088E-2</v>
      </c>
      <c r="C107" s="798">
        <f t="shared" si="24"/>
        <v>3.9198633985225086E-2</v>
      </c>
      <c r="D107" s="798">
        <f t="shared" si="24"/>
        <v>4.0730799725738419E-2</v>
      </c>
      <c r="E107" s="798">
        <f t="shared" si="24"/>
        <v>4.8564553919259852E-2</v>
      </c>
      <c r="F107" s="798">
        <f t="shared" si="24"/>
        <v>5.0734064704628386E-2</v>
      </c>
      <c r="G107" s="798">
        <f t="shared" si="24"/>
        <v>2.3114517289333544E-2</v>
      </c>
      <c r="H107" s="799">
        <f t="shared" si="24"/>
        <v>3.7541611035353729E-2</v>
      </c>
      <c r="I107" s="799">
        <f t="shared" si="24"/>
        <v>3.8893655689595484E-2</v>
      </c>
      <c r="J107" s="799">
        <f t="shared" si="24"/>
        <v>3.8597617666507579E-2</v>
      </c>
    </row>
    <row r="108" spans="1:10" x14ac:dyDescent="0.2">
      <c r="A108" s="779" t="s">
        <v>726</v>
      </c>
      <c r="B108" s="802">
        <f t="shared" ref="B108:J108" si="25">B34/B$69</f>
        <v>3.9179633989719978E-2</v>
      </c>
      <c r="C108" s="802">
        <f t="shared" si="25"/>
        <v>6.4054830396910178E-2</v>
      </c>
      <c r="D108" s="802">
        <f t="shared" si="25"/>
        <v>8.1234136525302966E-2</v>
      </c>
      <c r="E108" s="802">
        <f t="shared" si="25"/>
        <v>9.8735927983011673E-2</v>
      </c>
      <c r="F108" s="802">
        <f t="shared" si="25"/>
        <v>0.10257618071173212</v>
      </c>
      <c r="G108" s="802">
        <f t="shared" si="25"/>
        <v>0.18477426485526019</v>
      </c>
      <c r="H108" s="803">
        <f t="shared" si="25"/>
        <v>5.6289827961238853E-2</v>
      </c>
      <c r="I108" s="803">
        <f t="shared" si="25"/>
        <v>0.12517146727591996</v>
      </c>
      <c r="J108" s="803">
        <f t="shared" si="25"/>
        <v>0.11008943262137093</v>
      </c>
    </row>
    <row r="109" spans="1:10" x14ac:dyDescent="0.2">
      <c r="A109" s="772" t="s">
        <v>727</v>
      </c>
      <c r="B109" s="798">
        <f t="shared" ref="B109:J109" si="26">B35/B$69</f>
        <v>7.9061897331771981E-4</v>
      </c>
      <c r="C109" s="798">
        <f t="shared" si="26"/>
        <v>1.1183135772555629E-3</v>
      </c>
      <c r="D109" s="798">
        <f t="shared" si="26"/>
        <v>1.6306176899699481E-4</v>
      </c>
      <c r="E109" s="798">
        <f t="shared" si="26"/>
        <v>1.8196421791132202E-4</v>
      </c>
      <c r="F109" s="798">
        <f t="shared" si="26"/>
        <v>1.4864000035151004E-5</v>
      </c>
      <c r="G109" s="798">
        <f t="shared" si="26"/>
        <v>2.7744563792733695E-2</v>
      </c>
      <c r="H109" s="799">
        <f t="shared" si="26"/>
        <v>1.0160209418093478E-3</v>
      </c>
      <c r="I109" s="799">
        <f t="shared" si="26"/>
        <v>9.4498018011151558E-3</v>
      </c>
      <c r="J109" s="799">
        <f t="shared" si="26"/>
        <v>7.6031765399504998E-3</v>
      </c>
    </row>
    <row r="110" spans="1:10" x14ac:dyDescent="0.2">
      <c r="A110" s="782" t="s">
        <v>534</v>
      </c>
      <c r="B110" s="804">
        <f t="shared" ref="B110:J110" si="27">B36/B$69</f>
        <v>4.0953170946299682E-3</v>
      </c>
      <c r="C110" s="804">
        <f t="shared" si="27"/>
        <v>3.8010182406504759E-3</v>
      </c>
      <c r="D110" s="804">
        <f t="shared" si="27"/>
        <v>3.5351027811073841E-3</v>
      </c>
      <c r="E110" s="804">
        <f t="shared" si="27"/>
        <v>6.8292669613201533E-3</v>
      </c>
      <c r="F110" s="804">
        <f t="shared" si="27"/>
        <v>9.6014112933360436E-3</v>
      </c>
      <c r="G110" s="804">
        <f t="shared" si="27"/>
        <v>1.0326520081580765E-2</v>
      </c>
      <c r="H110" s="805">
        <f t="shared" si="27"/>
        <v>3.8928861109803555E-3</v>
      </c>
      <c r="I110" s="805">
        <f t="shared" si="27"/>
        <v>7.8927753332905665E-3</v>
      </c>
      <c r="J110" s="805">
        <f t="shared" si="27"/>
        <v>7.0169763763342375E-3</v>
      </c>
    </row>
    <row r="111" spans="1:10" x14ac:dyDescent="0.2">
      <c r="A111" s="784" t="s">
        <v>728</v>
      </c>
      <c r="B111" s="798">
        <f t="shared" ref="B111:J111" si="28">B37/B$69</f>
        <v>3.429369792195204E-2</v>
      </c>
      <c r="C111" s="798">
        <f t="shared" si="28"/>
        <v>5.9135498579004145E-2</v>
      </c>
      <c r="D111" s="798">
        <f t="shared" si="28"/>
        <v>7.7535971975115137E-2</v>
      </c>
      <c r="E111" s="798">
        <f t="shared" si="28"/>
        <v>9.1724696803672512E-2</v>
      </c>
      <c r="F111" s="798">
        <f t="shared" si="28"/>
        <v>9.2959905418274424E-2</v>
      </c>
      <c r="G111" s="798">
        <f t="shared" si="28"/>
        <v>0.14670318098085247</v>
      </c>
      <c r="H111" s="799">
        <f t="shared" si="28"/>
        <v>5.1380920908505261E-2</v>
      </c>
      <c r="I111" s="799">
        <f t="shared" si="28"/>
        <v>0.10782889014141983</v>
      </c>
      <c r="J111" s="799">
        <f t="shared" si="28"/>
        <v>9.5469279705024737E-2</v>
      </c>
    </row>
    <row r="112" spans="1:10" x14ac:dyDescent="0.2">
      <c r="A112" s="782" t="s">
        <v>729</v>
      </c>
      <c r="B112" s="797">
        <f t="shared" ref="B112:J112" si="29">B38/B$69</f>
        <v>6.8465669291957309E-3</v>
      </c>
      <c r="C112" s="797">
        <f t="shared" si="29"/>
        <v>1.6295960946566355E-2</v>
      </c>
      <c r="D112" s="797">
        <f t="shared" si="29"/>
        <v>2.6544092335530529E-2</v>
      </c>
      <c r="E112" s="797">
        <f t="shared" si="29"/>
        <v>3.0503198371858203E-2</v>
      </c>
      <c r="F112" s="797">
        <f t="shared" si="29"/>
        <v>2.9437568287212314E-2</v>
      </c>
      <c r="G112" s="797">
        <f t="shared" si="29"/>
        <v>1.9489697347649219E-2</v>
      </c>
      <c r="H112" s="351">
        <f t="shared" si="29"/>
        <v>1.3346252877556213E-2</v>
      </c>
      <c r="I112" s="351">
        <f t="shared" si="29"/>
        <v>2.5846274665719093E-2</v>
      </c>
      <c r="J112" s="351">
        <f t="shared" si="29"/>
        <v>2.3109322356404512E-2</v>
      </c>
    </row>
    <row r="113" spans="1:12" x14ac:dyDescent="0.2">
      <c r="A113" s="784" t="s">
        <v>824</v>
      </c>
      <c r="B113" s="806">
        <f t="shared" ref="B113:J113" si="30">B39/B$69</f>
        <v>2.3561825178571267E-2</v>
      </c>
      <c r="C113" s="806">
        <f t="shared" si="30"/>
        <v>3.6665419958178125E-2</v>
      </c>
      <c r="D113" s="806">
        <f t="shared" si="30"/>
        <v>4.2329637314432074E-2</v>
      </c>
      <c r="E113" s="806">
        <f t="shared" si="30"/>
        <v>5.2278253922519863E-2</v>
      </c>
      <c r="F113" s="806">
        <f t="shared" si="30"/>
        <v>5.2908020952622571E-2</v>
      </c>
      <c r="G113" s="806">
        <f t="shared" si="30"/>
        <v>7.5269880248441778E-2</v>
      </c>
      <c r="H113" s="807">
        <f t="shared" si="30"/>
        <v>3.2575022289989791E-2</v>
      </c>
      <c r="I113" s="807">
        <f t="shared" si="30"/>
        <v>5.8276692585809572E-2</v>
      </c>
      <c r="J113" s="807">
        <f t="shared" si="30"/>
        <v>5.2649162725341668E-2</v>
      </c>
    </row>
    <row r="114" spans="1:12" s="8" customFormat="1" x14ac:dyDescent="0.2">
      <c r="A114" s="782" t="s">
        <v>825</v>
      </c>
      <c r="B114" s="804">
        <f t="shared" ref="B114:J114" si="31">B40/B$69</f>
        <v>1.9337288036182605E-3</v>
      </c>
      <c r="C114" s="804">
        <f t="shared" si="31"/>
        <v>3.1477248953929639E-3</v>
      </c>
      <c r="D114" s="804">
        <f t="shared" si="31"/>
        <v>3.9881990487701923E-3</v>
      </c>
      <c r="E114" s="804">
        <f t="shared" si="31"/>
        <v>4.2114530951128434E-3</v>
      </c>
      <c r="F114" s="804">
        <f t="shared" si="31"/>
        <v>4.5671523619715739E-3</v>
      </c>
      <c r="G114" s="804">
        <f t="shared" si="31"/>
        <v>7.3778472303268486E-3</v>
      </c>
      <c r="H114" s="805">
        <f t="shared" si="31"/>
        <v>2.7687657726098674E-3</v>
      </c>
      <c r="I114" s="805">
        <f t="shared" si="31"/>
        <v>5.3026562495541258E-3</v>
      </c>
      <c r="J114" s="805">
        <f t="shared" si="31"/>
        <v>4.7478462252235941E-3</v>
      </c>
    </row>
    <row r="115" spans="1:12" x14ac:dyDescent="0.2">
      <c r="A115" s="784" t="s">
        <v>826</v>
      </c>
      <c r="B115" s="806">
        <f t="shared" ref="B115:J115" si="32">B41/B$69</f>
        <v>9.704313714255286E-5</v>
      </c>
      <c r="C115" s="806">
        <f t="shared" si="32"/>
        <v>7.6427326826170868E-5</v>
      </c>
      <c r="D115" s="806">
        <f t="shared" si="32"/>
        <v>1.4769594025889151E-4</v>
      </c>
      <c r="E115" s="806">
        <f t="shared" si="32"/>
        <v>2.4456493251183897E-4</v>
      </c>
      <c r="F115" s="806">
        <f t="shared" si="32"/>
        <v>6.0974181721861419E-4</v>
      </c>
      <c r="G115" s="806">
        <f t="shared" si="32"/>
        <v>1.4784891016930325E-2</v>
      </c>
      <c r="H115" s="807">
        <f t="shared" si="32"/>
        <v>8.2862725956276735E-5</v>
      </c>
      <c r="I115" s="807">
        <f t="shared" si="32"/>
        <v>5.199776105733884E-3</v>
      </c>
      <c r="J115" s="807">
        <f t="shared" si="32"/>
        <v>4.0793982273043391E-3</v>
      </c>
    </row>
    <row r="116" spans="1:12" x14ac:dyDescent="0.2">
      <c r="A116" s="782" t="s">
        <v>827</v>
      </c>
      <c r="B116" s="804">
        <f t="shared" ref="B116:J116" si="33">B42/B$69</f>
        <v>1.8545338723456989E-3</v>
      </c>
      <c r="C116" s="804">
        <f t="shared" si="33"/>
        <v>2.9499654516326511E-3</v>
      </c>
      <c r="D116" s="804">
        <f t="shared" si="33"/>
        <v>4.5263473358731071E-3</v>
      </c>
      <c r="E116" s="804">
        <f t="shared" si="33"/>
        <v>4.4872264814005344E-3</v>
      </c>
      <c r="F116" s="804">
        <f t="shared" si="33"/>
        <v>5.4374219991628735E-3</v>
      </c>
      <c r="G116" s="804">
        <f t="shared" si="33"/>
        <v>2.9780865137504321E-2</v>
      </c>
      <c r="H116" s="805">
        <f t="shared" si="33"/>
        <v>2.6080172417758717E-3</v>
      </c>
      <c r="I116" s="805">
        <f t="shared" si="33"/>
        <v>1.3203490534461603E-2</v>
      </c>
      <c r="J116" s="805">
        <f t="shared" si="33"/>
        <v>1.0883550170504908E-2</v>
      </c>
    </row>
    <row r="117" spans="1:12" s="8" customFormat="1" x14ac:dyDescent="0.2">
      <c r="A117" s="790" t="s">
        <v>734</v>
      </c>
      <c r="B117" s="810">
        <f t="shared" ref="B117:J117" si="34">B43/B$69</f>
        <v>0.10027665888414991</v>
      </c>
      <c r="C117" s="810">
        <f t="shared" si="34"/>
        <v>0.10085874114197203</v>
      </c>
      <c r="D117" s="810">
        <f t="shared" si="34"/>
        <v>9.626305889349876E-2</v>
      </c>
      <c r="E117" s="810">
        <f t="shared" si="34"/>
        <v>8.7409777726814242E-2</v>
      </c>
      <c r="F117" s="810">
        <f t="shared" si="34"/>
        <v>8.5467851127583275E-2</v>
      </c>
      <c r="G117" s="810">
        <f t="shared" si="34"/>
        <v>9.6494693539740425E-2</v>
      </c>
      <c r="H117" s="811">
        <f t="shared" si="34"/>
        <v>0.1006770392540447</v>
      </c>
      <c r="I117" s="811">
        <f t="shared" si="34"/>
        <v>9.1791366375131661E-2</v>
      </c>
      <c r="J117" s="811">
        <f t="shared" si="34"/>
        <v>9.3736936016361003E-2</v>
      </c>
    </row>
    <row r="118" spans="1:12" s="8" customFormat="1" x14ac:dyDescent="0.2">
      <c r="A118" s="782" t="s">
        <v>735</v>
      </c>
      <c r="B118" s="804">
        <f t="shared" ref="B118:J118" si="35">B44/B$69</f>
        <v>3.0061149829313772E-3</v>
      </c>
      <c r="C118" s="804">
        <f t="shared" si="35"/>
        <v>3.3388689045588194E-3</v>
      </c>
      <c r="D118" s="804">
        <f t="shared" si="35"/>
        <v>1.3394151420562002E-3</v>
      </c>
      <c r="E118" s="804">
        <f t="shared" si="35"/>
        <v>8.8079563563066255E-4</v>
      </c>
      <c r="F118" s="804">
        <f t="shared" si="35"/>
        <v>5.8329342976125742E-4</v>
      </c>
      <c r="G118" s="804">
        <f t="shared" si="35"/>
        <v>2.2368584193770552E-3</v>
      </c>
      <c r="H118" s="805">
        <f t="shared" si="35"/>
        <v>3.2349969604092885E-3</v>
      </c>
      <c r="I118" s="805">
        <f t="shared" si="35"/>
        <v>1.3707766293296023E-3</v>
      </c>
      <c r="J118" s="805">
        <f t="shared" si="35"/>
        <v>1.7789584890645549E-3</v>
      </c>
    </row>
    <row r="119" spans="1:12" x14ac:dyDescent="0.2">
      <c r="A119" s="784" t="s">
        <v>736</v>
      </c>
      <c r="B119" s="806">
        <f t="shared" ref="B119:J119" si="36">B45/B$69</f>
        <v>8.7368257159835219E-2</v>
      </c>
      <c r="C119" s="806">
        <f t="shared" si="36"/>
        <v>9.021286319207289E-2</v>
      </c>
      <c r="D119" s="806">
        <f t="shared" si="36"/>
        <v>8.9676416961998989E-2</v>
      </c>
      <c r="E119" s="806">
        <f t="shared" si="36"/>
        <v>8.0660859945887425E-2</v>
      </c>
      <c r="F119" s="806">
        <f t="shared" si="36"/>
        <v>7.889806374102469E-2</v>
      </c>
      <c r="G119" s="806">
        <f t="shared" si="36"/>
        <v>7.7587538371813772E-2</v>
      </c>
      <c r="H119" s="807">
        <f t="shared" si="36"/>
        <v>8.9324895418581601E-2</v>
      </c>
      <c r="I119" s="807">
        <f t="shared" si="36"/>
        <v>8.1002470325436421E-2</v>
      </c>
      <c r="J119" s="807">
        <f t="shared" si="36"/>
        <v>8.2824713595392271E-2</v>
      </c>
    </row>
    <row r="120" spans="1:12" x14ac:dyDescent="0.2">
      <c r="A120" s="782" t="s">
        <v>737</v>
      </c>
      <c r="B120" s="804">
        <f t="shared" ref="B120:J120" si="37">B46/B$69</f>
        <v>2.7519251275248281E-2</v>
      </c>
      <c r="C120" s="804">
        <f t="shared" si="37"/>
        <v>3.4107648647229143E-2</v>
      </c>
      <c r="D120" s="804">
        <f t="shared" si="37"/>
        <v>3.7314989190941263E-2</v>
      </c>
      <c r="E120" s="804">
        <f t="shared" si="37"/>
        <v>3.4112210980974084E-2</v>
      </c>
      <c r="F120" s="804">
        <f t="shared" si="37"/>
        <v>3.2632112594977815E-2</v>
      </c>
      <c r="G120" s="804">
        <f t="shared" si="37"/>
        <v>2.789220996932661E-2</v>
      </c>
      <c r="H120" s="805">
        <f t="shared" si="37"/>
        <v>3.205102481989669E-2</v>
      </c>
      <c r="I120" s="805">
        <f t="shared" si="37"/>
        <v>3.2347606129113561E-2</v>
      </c>
      <c r="J120" s="805">
        <f t="shared" si="37"/>
        <v>3.2282667930371434E-2</v>
      </c>
    </row>
    <row r="121" spans="1:12" s="8" customFormat="1" x14ac:dyDescent="0.2">
      <c r="A121" s="784" t="s">
        <v>828</v>
      </c>
      <c r="B121" s="806">
        <f t="shared" ref="B121:J121" si="38">B47/B$69</f>
        <v>1.3038909484515051E-2</v>
      </c>
      <c r="C121" s="806">
        <f t="shared" si="38"/>
        <v>1.6108225151611606E-2</v>
      </c>
      <c r="D121" s="806">
        <f t="shared" si="38"/>
        <v>1.6642833242129215E-2</v>
      </c>
      <c r="E121" s="806">
        <f t="shared" si="38"/>
        <v>1.4750300684525375E-2</v>
      </c>
      <c r="F121" s="806">
        <f t="shared" si="38"/>
        <v>1.487125678606877E-2</v>
      </c>
      <c r="G121" s="806">
        <f t="shared" si="38"/>
        <v>8.5098870310401017E-3</v>
      </c>
      <c r="H121" s="807">
        <f t="shared" si="38"/>
        <v>1.5150112369677553E-2</v>
      </c>
      <c r="I121" s="807">
        <f t="shared" si="38"/>
        <v>1.3023030971324933E-2</v>
      </c>
      <c r="J121" s="807">
        <f t="shared" si="38"/>
        <v>1.3488767787146671E-2</v>
      </c>
    </row>
    <row r="122" spans="1:12" x14ac:dyDescent="0.2">
      <c r="A122" s="770" t="s">
        <v>829</v>
      </c>
      <c r="B122" s="797">
        <f t="shared" ref="B122:J122" si="39">B48/B$69</f>
        <v>4.6810096399532611E-2</v>
      </c>
      <c r="C122" s="797">
        <f t="shared" si="39"/>
        <v>3.9996989393150564E-2</v>
      </c>
      <c r="D122" s="797">
        <f t="shared" si="39"/>
        <v>3.571859452884505E-2</v>
      </c>
      <c r="E122" s="797">
        <f t="shared" si="39"/>
        <v>3.1798348280334114E-2</v>
      </c>
      <c r="F122" s="797">
        <f t="shared" si="39"/>
        <v>3.1394694360064597E-2</v>
      </c>
      <c r="G122" s="797">
        <f t="shared" si="39"/>
        <v>4.1185441371447057E-2</v>
      </c>
      <c r="H122" s="351">
        <f t="shared" si="39"/>
        <v>4.212375822878292E-2</v>
      </c>
      <c r="I122" s="351">
        <f t="shared" si="39"/>
        <v>3.563183322498218E-2</v>
      </c>
      <c r="J122" s="351">
        <f t="shared" si="39"/>
        <v>3.7053277877812735E-2</v>
      </c>
      <c r="L122" s="316"/>
    </row>
    <row r="123" spans="1:12" x14ac:dyDescent="0.2">
      <c r="A123" s="772" t="s">
        <v>740</v>
      </c>
      <c r="B123" s="798">
        <f t="shared" ref="B123:J123" si="40">B49/B$69</f>
        <v>9.902286741383326E-3</v>
      </c>
      <c r="C123" s="798">
        <f t="shared" si="40"/>
        <v>7.3070090451771716E-3</v>
      </c>
      <c r="D123" s="798">
        <f t="shared" si="40"/>
        <v>5.2472267893601231E-3</v>
      </c>
      <c r="E123" s="798">
        <f t="shared" si="40"/>
        <v>5.8681221452423146E-3</v>
      </c>
      <c r="F123" s="798">
        <f t="shared" si="40"/>
        <v>5.9864939568838238E-3</v>
      </c>
      <c r="G123" s="798">
        <f t="shared" si="40"/>
        <v>1.6670296748456399E-2</v>
      </c>
      <c r="H123" s="799">
        <f t="shared" si="40"/>
        <v>8.117146874941571E-3</v>
      </c>
      <c r="I123" s="799">
        <f t="shared" si="40"/>
        <v>9.4181194203184458E-3</v>
      </c>
      <c r="J123" s="799">
        <f t="shared" si="40"/>
        <v>9.1332639318427392E-3</v>
      </c>
    </row>
    <row r="124" spans="1:12" s="8" customFormat="1" x14ac:dyDescent="0.2">
      <c r="A124" s="779" t="s">
        <v>741</v>
      </c>
      <c r="B124" s="802">
        <f t="shared" ref="B124:J124" si="41">B50/B$69</f>
        <v>2.8629424481547976E-2</v>
      </c>
      <c r="C124" s="802">
        <f t="shared" si="41"/>
        <v>2.5360377643013798E-2</v>
      </c>
      <c r="D124" s="802">
        <f t="shared" si="41"/>
        <v>2.0478930198373629E-2</v>
      </c>
      <c r="E124" s="802">
        <f t="shared" si="41"/>
        <v>2.2251628051553687E-2</v>
      </c>
      <c r="F124" s="802">
        <f t="shared" si="41"/>
        <v>2.7005724428536319E-2</v>
      </c>
      <c r="G124" s="802">
        <f t="shared" si="41"/>
        <v>5.1177605143511808E-2</v>
      </c>
      <c r="H124" s="803">
        <f t="shared" si="41"/>
        <v>2.6380838195285222E-2</v>
      </c>
      <c r="I124" s="803">
        <f t="shared" si="41"/>
        <v>3.2544064967797E-2</v>
      </c>
      <c r="J124" s="803">
        <f t="shared" si="41"/>
        <v>3.1194590700173767E-2</v>
      </c>
    </row>
    <row r="125" spans="1:12" x14ac:dyDescent="0.2">
      <c r="A125" s="772" t="s">
        <v>742</v>
      </c>
      <c r="B125" s="798">
        <f t="shared" ref="B125:J125" si="42">B51/B$69</f>
        <v>1.3841345283672214E-2</v>
      </c>
      <c r="C125" s="798">
        <f t="shared" si="42"/>
        <v>1.0677749407980761E-2</v>
      </c>
      <c r="D125" s="798">
        <f t="shared" si="42"/>
        <v>2.341172793391048E-3</v>
      </c>
      <c r="E125" s="798">
        <f t="shared" si="42"/>
        <v>2.6991920040542569E-3</v>
      </c>
      <c r="F125" s="798">
        <f t="shared" si="42"/>
        <v>2.1599280666795523E-3</v>
      </c>
      <c r="G125" s="798">
        <f t="shared" si="42"/>
        <v>8.6277532316496337E-3</v>
      </c>
      <c r="H125" s="799">
        <f t="shared" si="42"/>
        <v>1.1665292552489291E-2</v>
      </c>
      <c r="I125" s="799">
        <f t="shared" si="42"/>
        <v>4.5343878319050379E-3</v>
      </c>
      <c r="J125" s="799">
        <f t="shared" si="42"/>
        <v>6.0957408017844406E-3</v>
      </c>
    </row>
    <row r="126" spans="1:12" x14ac:dyDescent="0.2">
      <c r="A126" s="770" t="s">
        <v>743</v>
      </c>
      <c r="B126" s="797">
        <f t="shared" ref="B126:J126" si="43">B52/B$69</f>
        <v>1.9795511073041967E-3</v>
      </c>
      <c r="C126" s="797">
        <f t="shared" si="43"/>
        <v>9.685673876826408E-4</v>
      </c>
      <c r="D126" s="797">
        <f t="shared" si="43"/>
        <v>1.4265881354690584E-3</v>
      </c>
      <c r="E126" s="797">
        <f t="shared" si="43"/>
        <v>1.2690974489973121E-3</v>
      </c>
      <c r="F126" s="797">
        <f t="shared" si="43"/>
        <v>1.5445373251310949E-3</v>
      </c>
      <c r="G126" s="797">
        <f t="shared" si="43"/>
        <v>2.7550290486418615E-2</v>
      </c>
      <c r="H126" s="351">
        <f t="shared" si="43"/>
        <v>1.2841544856408427E-3</v>
      </c>
      <c r="I126" s="351">
        <f t="shared" si="43"/>
        <v>1.0218227036898852E-2</v>
      </c>
      <c r="J126" s="351">
        <f t="shared" si="43"/>
        <v>8.2620600065417514E-3</v>
      </c>
    </row>
    <row r="127" spans="1:12" x14ac:dyDescent="0.2">
      <c r="A127" s="772" t="s">
        <v>744</v>
      </c>
      <c r="B127" s="798">
        <f t="shared" ref="B127:J127" si="44">B53/B$69</f>
        <v>5.4803028104012308E-3</v>
      </c>
      <c r="C127" s="798">
        <f t="shared" si="44"/>
        <v>6.6235645014890345E-3</v>
      </c>
      <c r="D127" s="798">
        <f t="shared" si="44"/>
        <v>1.0617329295182868E-2</v>
      </c>
      <c r="E127" s="798">
        <f t="shared" si="44"/>
        <v>1.368006727290369E-2</v>
      </c>
      <c r="F127" s="798">
        <f t="shared" si="44"/>
        <v>1.9312975148875044E-2</v>
      </c>
      <c r="G127" s="798">
        <f t="shared" si="44"/>
        <v>1.1041340847203285E-2</v>
      </c>
      <c r="H127" s="799">
        <f t="shared" si="44"/>
        <v>6.2666857186810931E-3</v>
      </c>
      <c r="I127" s="799">
        <f t="shared" si="44"/>
        <v>1.3236755882799902E-2</v>
      </c>
      <c r="J127" s="799">
        <f t="shared" si="44"/>
        <v>1.1710618572396594E-2</v>
      </c>
    </row>
    <row r="128" spans="1:12" s="8" customFormat="1" x14ac:dyDescent="0.2">
      <c r="A128" s="770" t="s">
        <v>745</v>
      </c>
      <c r="B128" s="797">
        <f t="shared" ref="B128:J128" si="45">B54/B$69</f>
        <v>3.3917240463175818E-3</v>
      </c>
      <c r="C128" s="797">
        <f t="shared" si="45"/>
        <v>2.8807977001055595E-3</v>
      </c>
      <c r="D128" s="797">
        <f t="shared" si="45"/>
        <v>2.1353954284035904E-3</v>
      </c>
      <c r="E128" s="797">
        <f t="shared" si="45"/>
        <v>1.1315230848894283E-3</v>
      </c>
      <c r="F128" s="797">
        <f t="shared" si="45"/>
        <v>1.9052300005115662E-3</v>
      </c>
      <c r="G128" s="797">
        <f t="shared" si="45"/>
        <v>1.8947386603643008E-3</v>
      </c>
      <c r="H128" s="351">
        <f t="shared" si="45"/>
        <v>3.0402876698666921E-3</v>
      </c>
      <c r="I128" s="351">
        <f t="shared" si="45"/>
        <v>1.7190427138180275E-3</v>
      </c>
      <c r="J128" s="351">
        <f t="shared" si="45"/>
        <v>2.0083369642530189E-3</v>
      </c>
    </row>
    <row r="129" spans="1:10" s="8" customFormat="1" x14ac:dyDescent="0.2">
      <c r="A129" s="784" t="s">
        <v>746</v>
      </c>
      <c r="B129" s="806">
        <f t="shared" ref="B129:J129" si="46">B55/B$69</f>
        <v>3.936501233133733E-3</v>
      </c>
      <c r="C129" s="806">
        <f t="shared" si="46"/>
        <v>4.2096986454294933E-3</v>
      </c>
      <c r="D129" s="806">
        <f t="shared" si="46"/>
        <v>3.9584445456767115E-3</v>
      </c>
      <c r="E129" s="806">
        <f t="shared" si="46"/>
        <v>3.4717482404397746E-3</v>
      </c>
      <c r="F129" s="806">
        <f t="shared" si="46"/>
        <v>2.0830538870796013E-3</v>
      </c>
      <c r="G129" s="806">
        <f t="shared" si="46"/>
        <v>2.063481917736133E-3</v>
      </c>
      <c r="H129" s="807">
        <f t="shared" si="46"/>
        <v>4.1244177681584102E-3</v>
      </c>
      <c r="I129" s="807">
        <f t="shared" si="46"/>
        <v>2.8356515021549559E-3</v>
      </c>
      <c r="J129" s="807">
        <f t="shared" si="46"/>
        <v>3.1178343549276709E-3</v>
      </c>
    </row>
    <row r="130" spans="1:10" x14ac:dyDescent="0.2">
      <c r="A130" s="787" t="s">
        <v>747</v>
      </c>
      <c r="B130" s="808">
        <f t="shared" ref="B130:J130" si="47">B56/B$69</f>
        <v>8.6974714480477694E-2</v>
      </c>
      <c r="C130" s="808">
        <f t="shared" si="47"/>
        <v>9.0511968309366475E-2</v>
      </c>
      <c r="D130" s="808">
        <f t="shared" si="47"/>
        <v>8.0259788551512723E-2</v>
      </c>
      <c r="E130" s="808">
        <f t="shared" si="47"/>
        <v>7.3303470946091381E-2</v>
      </c>
      <c r="F130" s="808">
        <f t="shared" si="47"/>
        <v>7.3311349485587235E-2</v>
      </c>
      <c r="G130" s="808">
        <f t="shared" si="47"/>
        <v>6.2433378574674972E-2</v>
      </c>
      <c r="H130" s="809">
        <f t="shared" si="47"/>
        <v>8.9407784682138114E-2</v>
      </c>
      <c r="I130" s="809">
        <f t="shared" si="47"/>
        <v>7.0947727654773043E-2</v>
      </c>
      <c r="J130" s="809">
        <f t="shared" si="47"/>
        <v>7.4989664266353229E-2</v>
      </c>
    </row>
    <row r="131" spans="1:10" x14ac:dyDescent="0.2">
      <c r="A131" s="784" t="s">
        <v>748</v>
      </c>
      <c r="B131" s="806">
        <f t="shared" ref="B131:J131" si="48">B57/B$69</f>
        <v>9.7633832473309895E-3</v>
      </c>
      <c r="C131" s="806">
        <f t="shared" si="48"/>
        <v>1.0068822100727922E-2</v>
      </c>
      <c r="D131" s="806">
        <f t="shared" si="48"/>
        <v>7.1154563073139235E-3</v>
      </c>
      <c r="E131" s="806">
        <f t="shared" si="48"/>
        <v>8.4876394140848618E-3</v>
      </c>
      <c r="F131" s="806">
        <f t="shared" si="48"/>
        <v>6.1746344303419878E-3</v>
      </c>
      <c r="G131" s="806">
        <f t="shared" si="48"/>
        <v>2.3273286069207849E-3</v>
      </c>
      <c r="H131" s="807">
        <f t="shared" si="48"/>
        <v>9.9734767855894149E-3</v>
      </c>
      <c r="I131" s="807">
        <f t="shared" si="48"/>
        <v>5.7293189941254423E-3</v>
      </c>
      <c r="J131" s="807">
        <f t="shared" si="48"/>
        <v>6.6586019718113572E-3</v>
      </c>
    </row>
    <row r="132" spans="1:10" x14ac:dyDescent="0.2">
      <c r="A132" s="782" t="s">
        <v>535</v>
      </c>
      <c r="B132" s="804">
        <f t="shared" ref="B132:J132" si="49">B58/B$69</f>
        <v>1.1129580454412697E-3</v>
      </c>
      <c r="C132" s="804">
        <f t="shared" si="49"/>
        <v>1.4657293739217324E-3</v>
      </c>
      <c r="D132" s="804">
        <f t="shared" si="49"/>
        <v>1.1446612122575366E-3</v>
      </c>
      <c r="E132" s="804">
        <f t="shared" si="49"/>
        <v>1.0609559104434638E-3</v>
      </c>
      <c r="F132" s="804">
        <f t="shared" si="49"/>
        <v>3.3434135460459606E-4</v>
      </c>
      <c r="G132" s="804">
        <f t="shared" si="49"/>
        <v>1.460998353153736E-4</v>
      </c>
      <c r="H132" s="805">
        <f t="shared" si="49"/>
        <v>1.3556088273320372E-3</v>
      </c>
      <c r="I132" s="805">
        <f t="shared" si="49"/>
        <v>6.3583188363126116E-4</v>
      </c>
      <c r="J132" s="805">
        <f t="shared" si="49"/>
        <v>7.9343122238751491E-4</v>
      </c>
    </row>
    <row r="133" spans="1:10" x14ac:dyDescent="0.2">
      <c r="A133" s="793" t="s">
        <v>749</v>
      </c>
      <c r="B133" s="798">
        <f t="shared" ref="B133:J133" si="50">B59/B$69</f>
        <v>3.4892035280415096E-3</v>
      </c>
      <c r="C133" s="798">
        <f t="shared" si="50"/>
        <v>3.4520662572004269E-3</v>
      </c>
      <c r="D133" s="798">
        <f t="shared" si="50"/>
        <v>1.1414292625799621E-3</v>
      </c>
      <c r="E133" s="798">
        <f t="shared" si="50"/>
        <v>1.1938432932078798E-3</v>
      </c>
      <c r="F133" s="798">
        <f t="shared" si="50"/>
        <v>7.533702942245261E-4</v>
      </c>
      <c r="G133" s="798">
        <f t="shared" si="50"/>
        <v>3.0912388253766937E-2</v>
      </c>
      <c r="H133" s="799">
        <f t="shared" si="50"/>
        <v>3.4636589696282914E-3</v>
      </c>
      <c r="I133" s="799">
        <f t="shared" si="50"/>
        <v>1.1133228436350937E-2</v>
      </c>
      <c r="J133" s="799">
        <f t="shared" si="50"/>
        <v>9.4539316943825988E-3</v>
      </c>
    </row>
    <row r="134" spans="1:10" s="8" customFormat="1" x14ac:dyDescent="0.2">
      <c r="A134" s="770" t="s">
        <v>750</v>
      </c>
      <c r="B134" s="797">
        <f t="shared" ref="B134:J134" si="51">B60/B$69</f>
        <v>6.3869667680269304E-2</v>
      </c>
      <c r="C134" s="797">
        <f t="shared" si="51"/>
        <v>6.6828662980633363E-2</v>
      </c>
      <c r="D134" s="797">
        <f t="shared" si="51"/>
        <v>5.8546763700456306E-2</v>
      </c>
      <c r="E134" s="797">
        <f t="shared" si="51"/>
        <v>4.8845949382029276E-2</v>
      </c>
      <c r="F134" s="797">
        <f t="shared" si="51"/>
        <v>5.0307372770864986E-2</v>
      </c>
      <c r="G134" s="797">
        <f t="shared" si="51"/>
        <v>1.9573705056103563E-2</v>
      </c>
      <c r="H134" s="351">
        <f t="shared" si="51"/>
        <v>6.5904987631970557E-2</v>
      </c>
      <c r="I134" s="351">
        <f t="shared" si="51"/>
        <v>4.1061573985304779E-2</v>
      </c>
      <c r="J134" s="351">
        <f t="shared" si="51"/>
        <v>4.6501183571896761E-2</v>
      </c>
    </row>
    <row r="135" spans="1:10" s="8" customFormat="1" x14ac:dyDescent="0.2">
      <c r="A135" s="772" t="s">
        <v>751</v>
      </c>
      <c r="B135" s="798">
        <f t="shared" ref="B135:J135" si="52">B61/B$69</f>
        <v>8.7395019790351067E-3</v>
      </c>
      <c r="C135" s="798">
        <f t="shared" si="52"/>
        <v>8.6966875965567257E-3</v>
      </c>
      <c r="D135" s="798">
        <f t="shared" si="52"/>
        <v>1.2311478068320836E-2</v>
      </c>
      <c r="E135" s="798">
        <f t="shared" si="52"/>
        <v>1.3715082946218213E-2</v>
      </c>
      <c r="F135" s="798">
        <f t="shared" si="52"/>
        <v>1.5741630635205187E-2</v>
      </c>
      <c r="G135" s="798">
        <f t="shared" si="52"/>
        <v>9.4738568224750873E-3</v>
      </c>
      <c r="H135" s="799">
        <f t="shared" si="52"/>
        <v>8.710052467281135E-3</v>
      </c>
      <c r="I135" s="799">
        <f t="shared" si="52"/>
        <v>1.2387774355124661E-2</v>
      </c>
      <c r="J135" s="799">
        <f t="shared" si="52"/>
        <v>1.1582515805617005E-2</v>
      </c>
    </row>
    <row r="136" spans="1:10" s="8" customFormat="1" x14ac:dyDescent="0.2">
      <c r="A136" s="779" t="s">
        <v>752</v>
      </c>
      <c r="B136" s="802">
        <f t="shared" ref="B136:J136" si="53">B62/B$69</f>
        <v>1.1736528211994645E-2</v>
      </c>
      <c r="C136" s="802">
        <f t="shared" si="53"/>
        <v>9.9468311218542122E-3</v>
      </c>
      <c r="D136" s="802">
        <f t="shared" si="53"/>
        <v>1.0987201124098674E-2</v>
      </c>
      <c r="E136" s="802">
        <f t="shared" si="53"/>
        <v>1.1067130006874707E-2</v>
      </c>
      <c r="F136" s="802">
        <f t="shared" si="53"/>
        <v>1.3231591712909788E-2</v>
      </c>
      <c r="G136" s="802">
        <f t="shared" si="53"/>
        <v>1.0818074070722926E-2</v>
      </c>
      <c r="H136" s="803">
        <f t="shared" si="53"/>
        <v>1.0505500168585332E-2</v>
      </c>
      <c r="I136" s="803">
        <f t="shared" si="53"/>
        <v>1.1361688047877341E-2</v>
      </c>
      <c r="J136" s="803">
        <f t="shared" si="53"/>
        <v>1.1174220743167962E-2</v>
      </c>
    </row>
    <row r="137" spans="1:10" s="8" customFormat="1" x14ac:dyDescent="0.2">
      <c r="A137" s="784" t="s">
        <v>753</v>
      </c>
      <c r="B137" s="806">
        <f t="shared" ref="B137:J137" si="54">B63/B$69</f>
        <v>3.8923776542907755E-3</v>
      </c>
      <c r="C137" s="806">
        <f t="shared" si="54"/>
        <v>3.4615365131843148E-3</v>
      </c>
      <c r="D137" s="806">
        <f t="shared" si="54"/>
        <v>3.5248333821758346E-3</v>
      </c>
      <c r="E137" s="806">
        <f t="shared" si="54"/>
        <v>3.7633982610021616E-3</v>
      </c>
      <c r="F137" s="806">
        <f t="shared" si="54"/>
        <v>6.383638390710795E-3</v>
      </c>
      <c r="G137" s="806">
        <f t="shared" si="54"/>
        <v>5.82592652859061E-3</v>
      </c>
      <c r="H137" s="807">
        <f t="shared" si="54"/>
        <v>3.5960272104763398E-3</v>
      </c>
      <c r="I137" s="807">
        <f t="shared" si="54"/>
        <v>4.8910621225063382E-3</v>
      </c>
      <c r="J137" s="807">
        <f t="shared" si="54"/>
        <v>4.6075067133085727E-3</v>
      </c>
    </row>
    <row r="138" spans="1:10" s="8" customFormat="1" x14ac:dyDescent="0.2">
      <c r="A138" s="782" t="s">
        <v>536</v>
      </c>
      <c r="B138" s="804">
        <f t="shared" ref="B138:J138" si="55">B64/B$69</f>
        <v>7.5309023458781043E-4</v>
      </c>
      <c r="C138" s="804">
        <f t="shared" si="55"/>
        <v>8.049952942678285E-4</v>
      </c>
      <c r="D138" s="804">
        <f t="shared" si="55"/>
        <v>1.5427639074771695E-3</v>
      </c>
      <c r="E138" s="804">
        <f t="shared" si="55"/>
        <v>1.9717149613477946E-3</v>
      </c>
      <c r="F138" s="804">
        <f t="shared" si="55"/>
        <v>2.2096491685801235E-3</v>
      </c>
      <c r="G138" s="804">
        <f t="shared" si="55"/>
        <v>6.9115198578915266E-4</v>
      </c>
      <c r="H138" s="805">
        <f t="shared" si="55"/>
        <v>7.8879269195500791E-4</v>
      </c>
      <c r="I138" s="805">
        <f t="shared" si="55"/>
        <v>1.501971668909142E-3</v>
      </c>
      <c r="J138" s="805">
        <f t="shared" si="55"/>
        <v>1.3458169932606843E-3</v>
      </c>
    </row>
    <row r="139" spans="1:10" s="8" customFormat="1" x14ac:dyDescent="0.2">
      <c r="A139" s="784" t="s">
        <v>754</v>
      </c>
      <c r="B139" s="806">
        <f t="shared" ref="B139:J139" si="56">B65/B$69</f>
        <v>3.8026966192854683E-4</v>
      </c>
      <c r="C139" s="806">
        <f t="shared" si="56"/>
        <v>3.9680349061976941E-4</v>
      </c>
      <c r="D139" s="806">
        <f t="shared" si="56"/>
        <v>3.0348627330439436E-4</v>
      </c>
      <c r="E139" s="806">
        <f t="shared" si="56"/>
        <v>3.9112743836343725E-4</v>
      </c>
      <c r="F139" s="806">
        <f t="shared" si="56"/>
        <v>1.8057522413762704E-4</v>
      </c>
      <c r="G139" s="806">
        <f t="shared" si="56"/>
        <v>5.29272044044927E-4</v>
      </c>
      <c r="H139" s="807">
        <f t="shared" si="56"/>
        <v>3.9164231649447862E-4</v>
      </c>
      <c r="I139" s="807">
        <f t="shared" si="56"/>
        <v>3.8293260801773799E-4</v>
      </c>
      <c r="J139" s="807">
        <f t="shared" si="56"/>
        <v>3.8483964923197378E-4</v>
      </c>
    </row>
    <row r="140" spans="1:10" s="8" customFormat="1" x14ac:dyDescent="0.2">
      <c r="A140" s="782" t="s">
        <v>755</v>
      </c>
      <c r="B140" s="804">
        <f t="shared" ref="B140:J140" si="57">B66/B$69</f>
        <v>7.2629971307674698E-4</v>
      </c>
      <c r="C140" s="804">
        <f t="shared" si="57"/>
        <v>1.7165981668134159E-3</v>
      </c>
      <c r="D140" s="804">
        <f t="shared" si="57"/>
        <v>2.5285501431774006E-3</v>
      </c>
      <c r="E140" s="804">
        <f t="shared" si="57"/>
        <v>3.0839290355011298E-3</v>
      </c>
      <c r="F140" s="804">
        <f t="shared" si="57"/>
        <v>2.5658207205805478E-3</v>
      </c>
      <c r="G140" s="804">
        <f t="shared" si="57"/>
        <v>2.0422601970419511E-3</v>
      </c>
      <c r="H140" s="805">
        <f t="shared" si="57"/>
        <v>1.4074681491270398E-3</v>
      </c>
      <c r="I140" s="805">
        <f t="shared" si="57"/>
        <v>2.5334659506353538E-3</v>
      </c>
      <c r="J140" s="805">
        <f t="shared" si="57"/>
        <v>2.2869221977244837E-3</v>
      </c>
    </row>
    <row r="141" spans="1:10" s="8" customFormat="1" x14ac:dyDescent="0.2">
      <c r="A141" s="793" t="s">
        <v>756</v>
      </c>
      <c r="B141" s="798">
        <f t="shared" ref="B141:J141" si="58">B67/B$69</f>
        <v>5.9844909482905202E-3</v>
      </c>
      <c r="C141" s="798">
        <f t="shared" si="58"/>
        <v>3.5668976564794193E-3</v>
      </c>
      <c r="D141" s="798">
        <f t="shared" si="58"/>
        <v>3.0875674179638751E-3</v>
      </c>
      <c r="E141" s="798">
        <f t="shared" si="58"/>
        <v>1.8569603105524953E-3</v>
      </c>
      <c r="F141" s="798">
        <f t="shared" si="58"/>
        <v>1.8919082089006946E-3</v>
      </c>
      <c r="G141" s="798">
        <f t="shared" si="58"/>
        <v>1.7294633151630648E-3</v>
      </c>
      <c r="H141" s="799">
        <f t="shared" si="58"/>
        <v>4.3215698002519046E-3</v>
      </c>
      <c r="I141" s="799">
        <f t="shared" si="58"/>
        <v>2.0522556977458483E-3</v>
      </c>
      <c r="J141" s="799">
        <f t="shared" si="58"/>
        <v>2.549135189531673E-3</v>
      </c>
    </row>
    <row r="142" spans="1:10" x14ac:dyDescent="0.2">
      <c r="A142" s="935" t="s">
        <v>757</v>
      </c>
      <c r="B142" s="937">
        <f t="shared" ref="B142:J142" si="59">B68/B$69</f>
        <v>1.4532254491314521E-6</v>
      </c>
      <c r="C142" s="937">
        <f t="shared" si="59"/>
        <v>6.4407952181784042E-7</v>
      </c>
      <c r="D142" s="937">
        <f t="shared" si="59"/>
        <v>1.6927551219296193E-5</v>
      </c>
      <c r="E142" s="937">
        <f t="shared" si="59"/>
        <v>6.8376336417004155E-5</v>
      </c>
      <c r="F142" s="937">
        <f t="shared" si="59"/>
        <v>2.9482893579544071E-6</v>
      </c>
      <c r="G142" s="937">
        <f t="shared" si="59"/>
        <v>-6.8863479772101812E-9</v>
      </c>
      <c r="H142" s="937">
        <f t="shared" si="59"/>
        <v>8.9666124995999958E-7</v>
      </c>
      <c r="I142" s="937">
        <f t="shared" si="59"/>
        <v>2.3700321876375447E-5</v>
      </c>
      <c r="J142" s="937">
        <f t="shared" si="59"/>
        <v>1.8707328050444962E-5</v>
      </c>
    </row>
    <row r="143" spans="1:10" x14ac:dyDescent="0.2">
      <c r="A143" s="970" t="s">
        <v>805</v>
      </c>
      <c r="B143" s="973">
        <f t="shared" ref="B143:J143" si="60">B69/B$69</f>
        <v>1</v>
      </c>
      <c r="C143" s="973">
        <f t="shared" si="60"/>
        <v>1</v>
      </c>
      <c r="D143" s="973">
        <f t="shared" si="60"/>
        <v>1</v>
      </c>
      <c r="E143" s="973">
        <f t="shared" si="60"/>
        <v>1</v>
      </c>
      <c r="F143" s="973">
        <f t="shared" si="60"/>
        <v>1</v>
      </c>
      <c r="G143" s="973">
        <f t="shared" si="60"/>
        <v>1</v>
      </c>
      <c r="H143" s="974">
        <f t="shared" si="60"/>
        <v>1</v>
      </c>
      <c r="I143" s="974">
        <f t="shared" si="60"/>
        <v>1</v>
      </c>
      <c r="J143" s="974">
        <f t="shared" si="60"/>
        <v>1</v>
      </c>
    </row>
    <row r="144" spans="1:10" x14ac:dyDescent="0.2">
      <c r="A144" s="794" t="s">
        <v>765</v>
      </c>
      <c r="B144" s="3"/>
      <c r="C144" s="3"/>
      <c r="D144" s="245"/>
      <c r="E144" s="3"/>
      <c r="F144" s="3"/>
      <c r="G144" s="245"/>
      <c r="H144" s="3"/>
      <c r="I144" s="3"/>
      <c r="J144" s="3"/>
    </row>
    <row r="145" spans="1:11" x14ac:dyDescent="0.2">
      <c r="A145" s="794" t="s">
        <v>316</v>
      </c>
      <c r="B145" s="3"/>
      <c r="C145" s="3"/>
      <c r="D145" s="245"/>
      <c r="E145" s="3"/>
      <c r="F145" s="3"/>
      <c r="G145" s="245"/>
      <c r="H145" s="3"/>
      <c r="I145" s="3"/>
      <c r="J145" s="3"/>
    </row>
    <row r="146" spans="1:11" ht="15" customHeight="1" x14ac:dyDescent="0.2">
      <c r="A146" s="37" t="s">
        <v>801</v>
      </c>
      <c r="B146" s="3"/>
      <c r="C146" s="3"/>
      <c r="D146" s="245"/>
      <c r="E146" s="3"/>
      <c r="F146" s="3"/>
      <c r="G146" s="245"/>
      <c r="H146" s="3"/>
      <c r="I146" s="3"/>
      <c r="J146" s="3"/>
    </row>
    <row r="147" spans="1:11" x14ac:dyDescent="0.2">
      <c r="A147" s="286" t="s">
        <v>989</v>
      </c>
      <c r="B147" s="3"/>
      <c r="C147" s="3"/>
      <c r="D147" s="245"/>
      <c r="E147" s="3"/>
      <c r="F147" s="3"/>
      <c r="G147" s="245"/>
      <c r="H147" s="3"/>
      <c r="I147" s="3"/>
      <c r="J147" s="3"/>
    </row>
    <row r="150" spans="1:11" ht="16.5" x14ac:dyDescent="0.25">
      <c r="A150" s="108" t="s">
        <v>586</v>
      </c>
    </row>
    <row r="151" spans="1:11" ht="13.5" thickBot="1" x14ac:dyDescent="0.25">
      <c r="A151" s="231"/>
      <c r="J151" s="652" t="s">
        <v>537</v>
      </c>
    </row>
    <row r="152" spans="1:11" x14ac:dyDescent="0.2">
      <c r="A152" s="230" t="s">
        <v>803</v>
      </c>
      <c r="B152" s="760" t="s">
        <v>38</v>
      </c>
      <c r="C152" s="760" t="s">
        <v>39</v>
      </c>
      <c r="D152" s="760" t="s">
        <v>125</v>
      </c>
      <c r="E152" s="760" t="s">
        <v>126</v>
      </c>
      <c r="F152" s="760" t="s">
        <v>127</v>
      </c>
      <c r="G152" s="761">
        <v>100000</v>
      </c>
      <c r="H152" s="762" t="s">
        <v>229</v>
      </c>
      <c r="I152" s="762" t="s">
        <v>228</v>
      </c>
      <c r="J152" s="762" t="s">
        <v>220</v>
      </c>
    </row>
    <row r="153" spans="1:11" x14ac:dyDescent="0.2">
      <c r="A153" s="229"/>
      <c r="B153" s="763" t="s">
        <v>40</v>
      </c>
      <c r="C153" s="763" t="s">
        <v>40</v>
      </c>
      <c r="D153" s="763" t="s">
        <v>40</v>
      </c>
      <c r="E153" s="763" t="s">
        <v>40</v>
      </c>
      <c r="F153" s="763" t="s">
        <v>40</v>
      </c>
      <c r="G153" s="763" t="s">
        <v>43</v>
      </c>
      <c r="H153" s="764" t="s">
        <v>523</v>
      </c>
      <c r="I153" s="764" t="s">
        <v>138</v>
      </c>
      <c r="J153" s="764" t="s">
        <v>142</v>
      </c>
    </row>
    <row r="154" spans="1:11" ht="13.5" thickBot="1" x14ac:dyDescent="0.25">
      <c r="A154" s="232"/>
      <c r="B154" s="765" t="s">
        <v>46</v>
      </c>
      <c r="C154" s="765" t="s">
        <v>42</v>
      </c>
      <c r="D154" s="765" t="s">
        <v>128</v>
      </c>
      <c r="E154" s="765" t="s">
        <v>129</v>
      </c>
      <c r="F154" s="765" t="s">
        <v>130</v>
      </c>
      <c r="G154" s="765" t="s">
        <v>131</v>
      </c>
      <c r="H154" s="766" t="s">
        <v>138</v>
      </c>
      <c r="I154" s="766" t="s">
        <v>131</v>
      </c>
      <c r="J154" s="766" t="s">
        <v>612</v>
      </c>
    </row>
    <row r="156" spans="1:11" s="8" customFormat="1" ht="14.25" customHeight="1" x14ac:dyDescent="0.2">
      <c r="A156" s="767" t="s">
        <v>711</v>
      </c>
      <c r="B156" s="768">
        <f>'T 6.1'!B153+'T 6.2'!B153</f>
        <v>564.82609995530015</v>
      </c>
      <c r="C156" s="768">
        <f>'T 6.1'!C153+'T 6.2'!C153</f>
        <v>504.51196798155297</v>
      </c>
      <c r="D156" s="768">
        <f>'T 6.1'!D153+'T 6.2'!D153</f>
        <v>492.68260565542812</v>
      </c>
      <c r="E156" s="768">
        <f>'T 6.1'!E153+'T 6.2'!E153</f>
        <v>511.3343332359612</v>
      </c>
      <c r="F156" s="768">
        <f>'T 6.1'!F153+'T 6.2'!F153</f>
        <v>536.07037395105749</v>
      </c>
      <c r="G156" s="768">
        <f>'T 6.1'!G153+'T 6.2'!G153</f>
        <v>428.80558004552489</v>
      </c>
      <c r="H156" s="769">
        <f>'T 6.1'!H153+'T 6.2'!H153</f>
        <v>524.17152582138522</v>
      </c>
      <c r="I156" s="769">
        <f>'T 6.1'!I153+'T 6.2'!I153</f>
        <v>487.09626280551686</v>
      </c>
      <c r="J156" s="769">
        <f>'T 6.1'!J153+'T 6.2'!J153</f>
        <v>496.97539732550501</v>
      </c>
      <c r="K156" s="813"/>
    </row>
    <row r="157" spans="1:11" ht="14.25" customHeight="1" x14ac:dyDescent="0.2">
      <c r="A157" s="770" t="s">
        <v>712</v>
      </c>
      <c r="B157" s="771">
        <f>'T 6.1'!B154+'T 6.2'!B154</f>
        <v>90.193742201015354</v>
      </c>
      <c r="C157" s="771">
        <f>'T 6.1'!C154+'T 6.2'!C154</f>
        <v>34.830404162929995</v>
      </c>
      <c r="D157" s="771">
        <f>'T 6.1'!D154+'T 6.2'!D154</f>
        <v>28.012465332906878</v>
      </c>
      <c r="E157" s="771">
        <f>'T 6.1'!E154+'T 6.2'!E154</f>
        <v>24.140974736147299</v>
      </c>
      <c r="F157" s="771">
        <f>'T 6.1'!F154+'T 6.2'!F154</f>
        <v>27.777884673526639</v>
      </c>
      <c r="G157" s="771">
        <f>'T 6.1'!G154+'T 6.2'!G154</f>
        <v>20.039797978879573</v>
      </c>
      <c r="H157" s="316">
        <f>'T 6.1'!H154+'T 6.2'!H154</f>
        <v>52.876237050646537</v>
      </c>
      <c r="I157" s="316">
        <f>'T 6.1'!I154+'T 6.2'!I154</f>
        <v>24.401085177007019</v>
      </c>
      <c r="J157" s="316">
        <f>'T 6.1'!J154+'T 6.2'!J154</f>
        <v>31.988620178886201</v>
      </c>
    </row>
    <row r="158" spans="1:11" ht="14.25" customHeight="1" x14ac:dyDescent="0.2">
      <c r="A158" s="772" t="s">
        <v>524</v>
      </c>
      <c r="B158" s="773">
        <f>'T 6.1'!B155+'T 6.2'!B155</f>
        <v>462.50753549559909</v>
      </c>
      <c r="C158" s="773">
        <f>'T 6.1'!C155+'T 6.2'!C155</f>
        <v>457.73081444907291</v>
      </c>
      <c r="D158" s="773">
        <f>'T 6.1'!D155+'T 6.2'!D155</f>
        <v>450.04197556307912</v>
      </c>
      <c r="E158" s="773">
        <f>'T 6.1'!E155+'T 6.2'!E155</f>
        <v>474.19246603629716</v>
      </c>
      <c r="F158" s="773">
        <f>'T 6.1'!F155+'T 6.2'!F155</f>
        <v>494.75054787023981</v>
      </c>
      <c r="G158" s="773">
        <f>'T 6.1'!G155+'T 6.2'!G155</f>
        <v>387.17417664786353</v>
      </c>
      <c r="H158" s="774">
        <f>'T 6.1'!H155+'T 6.2'!H155</f>
        <v>459.28779986237197</v>
      </c>
      <c r="I158" s="774">
        <f>'T 6.1'!I155+'T 6.2'!I155</f>
        <v>446.69261704773459</v>
      </c>
      <c r="J158" s="774">
        <f>'T 6.1'!J155+'T 6.2'!J155</f>
        <v>450.04874982220446</v>
      </c>
    </row>
    <row r="159" spans="1:11" ht="14.25" customHeight="1" x14ac:dyDescent="0.2">
      <c r="A159" s="770" t="s">
        <v>713</v>
      </c>
      <c r="B159" s="771">
        <f>'T 6.1'!B156+'T 6.2'!B156</f>
        <v>12.056667157693392</v>
      </c>
      <c r="C159" s="771">
        <f>'T 6.1'!C156+'T 6.2'!C156</f>
        <v>11.735542692828194</v>
      </c>
      <c r="D159" s="771">
        <f>'T 6.1'!D156+'T 6.2'!D156</f>
        <v>14.394122596718391</v>
      </c>
      <c r="E159" s="771">
        <f>'T 6.1'!E156+'T 6.2'!E156</f>
        <v>12.592328784314525</v>
      </c>
      <c r="F159" s="771">
        <f>'T 6.1'!F156+'T 6.2'!F156</f>
        <v>12.915284607876362</v>
      </c>
      <c r="G159" s="771">
        <f>'T 6.1'!G156+'T 6.2'!G156</f>
        <v>19.408881953447317</v>
      </c>
      <c r="H159" s="316">
        <f>'T 6.1'!H156+'T 6.2'!H156</f>
        <v>11.840214098752604</v>
      </c>
      <c r="I159" s="316">
        <f>'T 6.1'!I156+'T 6.2'!I156</f>
        <v>15.066302850820268</v>
      </c>
      <c r="J159" s="316">
        <f>'T 6.1'!J156+'T 6.2'!J156</f>
        <v>14.206674026570083</v>
      </c>
    </row>
    <row r="160" spans="1:11" s="8" customFormat="1" ht="14.25" customHeight="1" x14ac:dyDescent="0.2">
      <c r="A160" s="772" t="s">
        <v>714</v>
      </c>
      <c r="B160" s="773">
        <f>'T 6.1'!B157+'T 6.2'!B157</f>
        <v>6.8155100021099507E-2</v>
      </c>
      <c r="C160" s="773">
        <f>'T 6.1'!C157+'T 6.2'!C157</f>
        <v>0.21520667648710204</v>
      </c>
      <c r="D160" s="773">
        <f>'T 6.1'!D157+'T 6.2'!D157</f>
        <v>0.23404216245899048</v>
      </c>
      <c r="E160" s="773">
        <f>'T 6.1'!E157+'T 6.2'!E157</f>
        <v>0.40856367901679785</v>
      </c>
      <c r="F160" s="773">
        <f>'T 6.1'!F157+'T 6.2'!F157</f>
        <v>0.62665679892325676</v>
      </c>
      <c r="G160" s="773">
        <f>'T 6.1'!G157+'T 6.2'!G157</f>
        <v>2.182723465431184</v>
      </c>
      <c r="H160" s="774">
        <f>'T 6.1'!H157+'T 6.2'!H157</f>
        <v>0.16727480913916054</v>
      </c>
      <c r="I160" s="774">
        <f>'T 6.1'!I157+'T 6.2'!I157</f>
        <v>0.93625772978245336</v>
      </c>
      <c r="J160" s="774">
        <f>'T 6.1'!J157+'T 6.2'!J157</f>
        <v>0.73135329759118395</v>
      </c>
    </row>
    <row r="161" spans="1:12" s="68" customFormat="1" ht="14.25" customHeight="1" x14ac:dyDescent="0.2">
      <c r="A161" s="779" t="s">
        <v>525</v>
      </c>
      <c r="B161" s="780">
        <f>'T 6.1'!B158+'T 6.2'!B158</f>
        <v>37.822309258941367</v>
      </c>
      <c r="C161" s="780">
        <f>'T 6.1'!C158+'T 6.2'!C158</f>
        <v>47.981263579123663</v>
      </c>
      <c r="D161" s="780">
        <f>'T 6.1'!D158+'T 6.2'!D158</f>
        <v>59.451805700333104</v>
      </c>
      <c r="E161" s="780">
        <f>'T 6.1'!E158+'T 6.2'!E158</f>
        <v>69.164443682205885</v>
      </c>
      <c r="F161" s="780">
        <f>'T 6.1'!F158+'T 6.2'!F158</f>
        <v>84.736528165001033</v>
      </c>
      <c r="G161" s="780">
        <f>'T 6.1'!G158+'T 6.2'!G158</f>
        <v>120.13239732019748</v>
      </c>
      <c r="H161" s="781">
        <f>'T 6.1'!H158+'T 6.2'!H158</f>
        <v>44.669924370316522</v>
      </c>
      <c r="I161" s="781">
        <f>'T 6.1'!I158+'T 6.2'!I158</f>
        <v>84.937023527856624</v>
      </c>
      <c r="J161" s="781">
        <f>'T 6.1'!J158+'T 6.2'!J158</f>
        <v>74.207387189557991</v>
      </c>
    </row>
    <row r="162" spans="1:12" ht="14.25" customHeight="1" x14ac:dyDescent="0.2">
      <c r="A162" s="772" t="s">
        <v>715</v>
      </c>
      <c r="B162" s="773">
        <f>'T 6.1'!B159+'T 6.2'!B159</f>
        <v>3.4173065869045676</v>
      </c>
      <c r="C162" s="773">
        <f>'T 6.1'!C159+'T 6.2'!C159</f>
        <v>2.9989919681190442</v>
      </c>
      <c r="D162" s="773">
        <f>'T 6.1'!D159+'T 6.2'!D159</f>
        <v>2.7298989440189447</v>
      </c>
      <c r="E162" s="773">
        <f>'T 6.1'!E159+'T 6.2'!E159</f>
        <v>4.769356776410417</v>
      </c>
      <c r="F162" s="773">
        <f>'T 6.1'!F159+'T 6.2'!F159</f>
        <v>4.8216881225249084</v>
      </c>
      <c r="G162" s="773">
        <f>'T 6.1'!G159+'T 6.2'!G159</f>
        <v>8.9722476681630425</v>
      </c>
      <c r="H162" s="774">
        <f>'T 6.1'!H159+'T 6.2'!H159</f>
        <v>3.1353427730488233</v>
      </c>
      <c r="I162" s="774">
        <f>'T 6.1'!I159+'T 6.2'!I159</f>
        <v>5.5848335439418362</v>
      </c>
      <c r="J162" s="774">
        <f>'T 6.1'!J159+'T 6.2'!J159</f>
        <v>4.9321382732228027</v>
      </c>
    </row>
    <row r="163" spans="1:12" ht="14.25" customHeight="1" x14ac:dyDescent="0.2">
      <c r="A163" s="770" t="s">
        <v>716</v>
      </c>
      <c r="B163" s="771">
        <f>'T 6.1'!B160+'T 6.2'!B160</f>
        <v>21.589719068047952</v>
      </c>
      <c r="C163" s="771">
        <f>'T 6.1'!C160+'T 6.2'!C160</f>
        <v>30.760856080251415</v>
      </c>
      <c r="D163" s="771">
        <f>'T 6.1'!D160+'T 6.2'!D160</f>
        <v>41.924521710719496</v>
      </c>
      <c r="E163" s="771">
        <f>'T 6.1'!E160+'T 6.2'!E160</f>
        <v>46.672365455169952</v>
      </c>
      <c r="F163" s="771">
        <f>'T 6.1'!F160+'T 6.2'!F160</f>
        <v>52.648096803529256</v>
      </c>
      <c r="G163" s="771">
        <f>'T 6.1'!G160+'T 6.2'!G160</f>
        <v>55.890452840217122</v>
      </c>
      <c r="H163" s="316">
        <f>'T 6.1'!H160+'T 6.2'!H160</f>
        <v>27.771498650272665</v>
      </c>
      <c r="I163" s="316">
        <f>'T 6.1'!I160+'T 6.2'!I160</f>
        <v>49.429938017651679</v>
      </c>
      <c r="J163" s="316">
        <f>'T 6.1'!J160+'T 6.2'!J160</f>
        <v>43.658795250255359</v>
      </c>
    </row>
    <row r="164" spans="1:12" ht="14.25" customHeight="1" x14ac:dyDescent="0.2">
      <c r="A164" s="778" t="s">
        <v>717</v>
      </c>
      <c r="B164" s="773">
        <f>'T 6.1'!B161+'T 6.2'!B161</f>
        <v>9.5069236732262876</v>
      </c>
      <c r="C164" s="773">
        <f>'T 6.1'!C161+'T 6.2'!C161</f>
        <v>9.3325877328625531</v>
      </c>
      <c r="D164" s="773">
        <f>'T 6.1'!D161+'T 6.2'!D161</f>
        <v>11.499336945012889</v>
      </c>
      <c r="E164" s="773">
        <f>'T 6.1'!E161+'T 6.2'!E161</f>
        <v>12.56182087811996</v>
      </c>
      <c r="F164" s="773">
        <f>'T 6.1'!F161+'T 6.2'!F161</f>
        <v>20.107584248159359</v>
      </c>
      <c r="G164" s="773">
        <f>'T 6.1'!G161+'T 6.2'!G161</f>
        <v>32.87062809349073</v>
      </c>
      <c r="H164" s="774">
        <f>'T 6.1'!H161+'T 6.2'!H161</f>
        <v>9.3894130139531295</v>
      </c>
      <c r="I164" s="774">
        <f>'T 6.1'!I161+'T 6.2'!I161</f>
        <v>19.691647699041138</v>
      </c>
      <c r="J164" s="774">
        <f>'T 6.1'!J161+'T 6.2'!J161</f>
        <v>16.946497590007215</v>
      </c>
    </row>
    <row r="165" spans="1:12" s="8" customFormat="1" ht="14.25" customHeight="1" x14ac:dyDescent="0.2">
      <c r="A165" s="770" t="s">
        <v>526</v>
      </c>
      <c r="B165" s="771">
        <f>'T 6.1'!B162+'T 6.2'!B162</f>
        <v>1.9525314347344389</v>
      </c>
      <c r="C165" s="771">
        <f>'T 6.1'!C162+'T 6.2'!C162</f>
        <v>2.84437468565566</v>
      </c>
      <c r="D165" s="771">
        <f>'T 6.1'!D162+'T 6.2'!D162</f>
        <v>1.465739078183055</v>
      </c>
      <c r="E165" s="771">
        <f>'T 6.1'!E162+'T 6.2'!E162</f>
        <v>2.5690717428114653</v>
      </c>
      <c r="F165" s="771">
        <f>'T 6.1'!F162+'T 6.2'!F162</f>
        <v>4.0216466802957598</v>
      </c>
      <c r="G165" s="771">
        <f>'T 6.1'!G162+'T 6.2'!G162</f>
        <v>3.9712744315604853</v>
      </c>
      <c r="H165" s="316">
        <f>'T 6.1'!H162+'T 6.2'!H162</f>
        <v>2.553675915702684</v>
      </c>
      <c r="I165" s="316">
        <f>'T 6.1'!I162+'T 6.2'!I162</f>
        <v>3.0011798783289931</v>
      </c>
      <c r="J165" s="316">
        <f>'T 6.1'!J162+'T 6.2'!J162</f>
        <v>2.8819372490017008</v>
      </c>
    </row>
    <row r="166" spans="1:12" s="8" customFormat="1" ht="14.25" customHeight="1" x14ac:dyDescent="0.2">
      <c r="A166" s="772" t="s">
        <v>718</v>
      </c>
      <c r="B166" s="773">
        <f>'T 6.1'!B163+'T 6.2'!B163</f>
        <v>1.3558284952997162</v>
      </c>
      <c r="C166" s="773">
        <f>'T 6.1'!C163+'T 6.2'!C163</f>
        <v>2.0444531116479241</v>
      </c>
      <c r="D166" s="773">
        <f>'T 6.1'!D163+'T 6.2'!D163</f>
        <v>1.8323090220015692</v>
      </c>
      <c r="E166" s="773">
        <f>'T 6.1'!E163+'T 6.2'!E163</f>
        <v>2.5918288296013783</v>
      </c>
      <c r="F166" s="773">
        <f>'T 6.1'!F163+'T 6.2'!F163</f>
        <v>3.1375123098365503</v>
      </c>
      <c r="G166" s="773">
        <f>'T 6.1'!G163+'T 6.2'!G163</f>
        <v>18.427794286379207</v>
      </c>
      <c r="H166" s="774">
        <f>'T 6.1'!H163+'T 6.2'!H163</f>
        <v>1.8199940167060862</v>
      </c>
      <c r="I166" s="774">
        <f>'T 6.1'!I163+'T 6.2'!I163</f>
        <v>7.229424388548007</v>
      </c>
      <c r="J166" s="774">
        <f>'T 6.1'!J163+'T 6.2'!J163</f>
        <v>5.7880188266491412</v>
      </c>
    </row>
    <row r="167" spans="1:12" s="68" customFormat="1" ht="14.25" customHeight="1" x14ac:dyDescent="0.2">
      <c r="A167" s="779" t="s">
        <v>527</v>
      </c>
      <c r="B167" s="780">
        <f>'T 6.1'!B164+'T 6.2'!B164</f>
        <v>196.60717543955067</v>
      </c>
      <c r="C167" s="780">
        <f>'T 6.1'!C164+'T 6.2'!C164</f>
        <v>226.93296621988617</v>
      </c>
      <c r="D167" s="780">
        <f>'T 6.1'!D164+'T 6.2'!D164</f>
        <v>264.88762731372321</v>
      </c>
      <c r="E167" s="780">
        <f>'T 6.1'!E164+'T 6.2'!E164</f>
        <v>295.05040408462384</v>
      </c>
      <c r="F167" s="780">
        <f>'T 6.1'!F164+'T 6.2'!F164</f>
        <v>315.1093445717392</v>
      </c>
      <c r="G167" s="780">
        <f>'T 6.1'!G164+'T 6.2'!G164</f>
        <v>323.12590894743857</v>
      </c>
      <c r="H167" s="781">
        <f>'T 6.1'!H164+'T 6.2'!H164</f>
        <v>217.04819098770412</v>
      </c>
      <c r="I167" s="781">
        <f>'T 6.1'!I164+'T 6.2'!I164</f>
        <v>300.36544407151894</v>
      </c>
      <c r="J167" s="781">
        <f>'T 6.1'!J164+'T 6.2'!J164</f>
        <v>278.16459412208997</v>
      </c>
    </row>
    <row r="168" spans="1:12" ht="14.25" customHeight="1" x14ac:dyDescent="0.2">
      <c r="A168" s="778" t="s">
        <v>719</v>
      </c>
      <c r="B168" s="773">
        <f>'T 6.1'!B165+'T 6.2'!B165</f>
        <v>24.860004093400136</v>
      </c>
      <c r="C168" s="773">
        <f>'T 6.1'!C165+'T 6.2'!C165</f>
        <v>22.796543511902286</v>
      </c>
      <c r="D168" s="773">
        <f>'T 6.1'!D165+'T 6.2'!D165</f>
        <v>32.022438469503953</v>
      </c>
      <c r="E168" s="773">
        <f>'T 6.1'!E165+'T 6.2'!E165</f>
        <v>43.900814467874838</v>
      </c>
      <c r="F168" s="773">
        <f>'T 6.1'!F165+'T 6.2'!F165</f>
        <v>42.853775387271938</v>
      </c>
      <c r="G168" s="773">
        <f>'T 6.1'!G165+'T 6.2'!G165</f>
        <v>41.357762363057077</v>
      </c>
      <c r="H168" s="774">
        <f>'T 6.1'!H165+'T 6.2'!H165</f>
        <v>23.469134185508068</v>
      </c>
      <c r="I168" s="774">
        <f>'T 6.1'!I165+'T 6.2'!I165</f>
        <v>40.381687985546513</v>
      </c>
      <c r="J168" s="774">
        <f>'T 6.1'!J165+'T 6.2'!J165</f>
        <v>35.875141558738818</v>
      </c>
    </row>
    <row r="169" spans="1:12" ht="14.25" customHeight="1" x14ac:dyDescent="0.2">
      <c r="A169" s="770" t="s">
        <v>528</v>
      </c>
      <c r="B169" s="771">
        <f>'T 6.1'!B166+'T 6.2'!B166</f>
        <v>105.60559827013236</v>
      </c>
      <c r="C169" s="771">
        <f>'T 6.1'!C166+'T 6.2'!C166</f>
        <v>127.38005653419413</v>
      </c>
      <c r="D169" s="771">
        <f>'T 6.1'!D166+'T 6.2'!D166</f>
        <v>152.83668019273648</v>
      </c>
      <c r="E169" s="771">
        <f>'T 6.1'!E166+'T 6.2'!E166</f>
        <v>164.71380077010826</v>
      </c>
      <c r="F169" s="771">
        <f>'T 6.1'!F166+'T 6.2'!F166</f>
        <v>191.16262131665169</v>
      </c>
      <c r="G169" s="771">
        <f>'T 6.1'!G166+'T 6.2'!G166</f>
        <v>198.05748958898675</v>
      </c>
      <c r="H169" s="316">
        <f>'T 6.1'!H166+'T 6.2'!H166</f>
        <v>120.28261174530678</v>
      </c>
      <c r="I169" s="316">
        <f>'T 6.1'!I166+'T 6.2'!I166</f>
        <v>176.68707657722291</v>
      </c>
      <c r="J169" s="316">
        <f>'T 6.1'!J166+'T 6.2'!J166</f>
        <v>161.65745169326874</v>
      </c>
    </row>
    <row r="170" spans="1:12" ht="14.25" customHeight="1" x14ac:dyDescent="0.2">
      <c r="A170" s="772" t="s">
        <v>529</v>
      </c>
      <c r="B170" s="773">
        <f>'T 6.1'!B167+'T 6.2'!B167</f>
        <v>0.72538058836283659</v>
      </c>
      <c r="C170" s="773">
        <f>'T 6.1'!C167+'T 6.2'!C167</f>
        <v>0.64274486910430439</v>
      </c>
      <c r="D170" s="773">
        <f>'T 6.1'!D167+'T 6.2'!D167</f>
        <v>0.57087324745615875</v>
      </c>
      <c r="E170" s="773">
        <f>'T 6.1'!E167+'T 6.2'!E167</f>
        <v>0.38991176526484467</v>
      </c>
      <c r="F170" s="773">
        <f>'T 6.1'!F167+'T 6.2'!F167</f>
        <v>0.31955146020271324</v>
      </c>
      <c r="G170" s="773">
        <f>'T 6.1'!G167+'T 6.2'!G167</f>
        <v>9.1526199516120421</v>
      </c>
      <c r="H170" s="774">
        <f>'T 6.1'!H167+'T 6.2'!H167</f>
        <v>0.66968020994791277</v>
      </c>
      <c r="I170" s="774">
        <f>'T 6.1'!I167+'T 6.2'!I167</f>
        <v>3.021308398695278</v>
      </c>
      <c r="J170" s="774">
        <f>'T 6.1'!J167+'T 6.2'!J167</f>
        <v>2.3946897498218247</v>
      </c>
      <c r="L170" s="943"/>
    </row>
    <row r="171" spans="1:12" ht="14.25" customHeight="1" x14ac:dyDescent="0.2">
      <c r="A171" s="770" t="s">
        <v>720</v>
      </c>
      <c r="B171" s="771">
        <f>'T 6.1'!B168+'T 6.2'!B168</f>
        <v>2.112982573366895</v>
      </c>
      <c r="C171" s="771">
        <f>'T 6.1'!C168+'T 6.2'!C168</f>
        <v>1.5960919973079513</v>
      </c>
      <c r="D171" s="771">
        <f>'T 6.1'!D168+'T 6.2'!D168</f>
        <v>0.6483651860126397</v>
      </c>
      <c r="E171" s="771">
        <f>'T 6.1'!E168+'T 6.2'!E168</f>
        <v>1.2077818647707683</v>
      </c>
      <c r="F171" s="771">
        <f>'T 6.1'!F168+'T 6.2'!F168</f>
        <v>1.6104104043241387</v>
      </c>
      <c r="G171" s="771">
        <f>'T 6.1'!G168+'T 6.2'!G168</f>
        <v>9.1029306584702674</v>
      </c>
      <c r="H171" s="316">
        <f>'T 6.1'!H168+'T 6.2'!H168</f>
        <v>1.7645739076721445</v>
      </c>
      <c r="I171" s="316">
        <f>'T 6.1'!I168+'T 6.2'!I168</f>
        <v>3.5035579309747842</v>
      </c>
      <c r="J171" s="316">
        <f>'T 6.1'!J168+'T 6.2'!J168</f>
        <v>3.0401854368413228</v>
      </c>
    </row>
    <row r="172" spans="1:12" s="8" customFormat="1" ht="14.25" customHeight="1" x14ac:dyDescent="0.2">
      <c r="A172" s="772" t="s">
        <v>721</v>
      </c>
      <c r="B172" s="773">
        <f>'T 6.1'!B169+'T 6.2'!B169</f>
        <v>58.114578238961428</v>
      </c>
      <c r="C172" s="773">
        <f>'T 6.1'!C169+'T 6.2'!C169</f>
        <v>65.897967314176668</v>
      </c>
      <c r="D172" s="773">
        <f>'T 6.1'!D169+'T 6.2'!D169</f>
        <v>69.882892810363728</v>
      </c>
      <c r="E172" s="773">
        <f>'T 6.1'!E169+'T 6.2'!E169</f>
        <v>71.652753561182919</v>
      </c>
      <c r="F172" s="773">
        <f>'T 6.1'!F169+'T 6.2'!F169</f>
        <v>67.334139163027757</v>
      </c>
      <c r="G172" s="773">
        <f>'T 6.1'!G169+'T 6.2'!G169</f>
        <v>51.829338278591628</v>
      </c>
      <c r="H172" s="774">
        <f>'T 6.1'!H169+'T 6.2'!H169</f>
        <v>63.360950155731686</v>
      </c>
      <c r="I172" s="774">
        <f>'T 6.1'!I169+'T 6.2'!I169</f>
        <v>64.618529257323075</v>
      </c>
      <c r="J172" s="774">
        <f>'T 6.1'!J169+'T 6.2'!J169</f>
        <v>64.2834326968798</v>
      </c>
    </row>
    <row r="173" spans="1:12" s="8" customFormat="1" ht="14.25" customHeight="1" x14ac:dyDescent="0.2">
      <c r="A173" s="782" t="s">
        <v>530</v>
      </c>
      <c r="B173" s="783">
        <f>'T 6.1'!B170+'T 6.2'!B170</f>
        <v>5.1886316743558041</v>
      </c>
      <c r="C173" s="783">
        <f>'T 6.1'!C170+'T 6.2'!C170</f>
        <v>8.6195619926137752</v>
      </c>
      <c r="D173" s="783">
        <f>'T 6.1'!D170+'T 6.2'!D170</f>
        <v>8.9263774072531561</v>
      </c>
      <c r="E173" s="783">
        <f>'T 6.1'!E170+'T 6.2'!E170</f>
        <v>13.185341655236797</v>
      </c>
      <c r="F173" s="783">
        <f>'T 6.1'!F170+'T 6.2'!F170</f>
        <v>11.828846839933387</v>
      </c>
      <c r="G173" s="783">
        <f>'T 6.1'!G170+'T 6.2'!G170</f>
        <v>13.62576810633395</v>
      </c>
      <c r="H173" s="385">
        <f>'T 6.1'!H170+'T 6.2'!H170</f>
        <v>7.5012407828252359</v>
      </c>
      <c r="I173" s="385">
        <f>'T 6.1'!I170+'T 6.2'!I170</f>
        <v>12.153283921440149</v>
      </c>
      <c r="J173" s="385">
        <f>'T 6.1'!J170+'T 6.2'!J170</f>
        <v>10.913692986117736</v>
      </c>
    </row>
    <row r="174" spans="1:12" s="68" customFormat="1" ht="14.25" customHeight="1" x14ac:dyDescent="0.2">
      <c r="A174" s="775" t="s">
        <v>722</v>
      </c>
      <c r="B174" s="776">
        <f>'T 6.1'!B171+'T 6.2'!B171</f>
        <v>191.10727136846404</v>
      </c>
      <c r="C174" s="776">
        <f>'T 6.1'!C171+'T 6.2'!C171</f>
        <v>241.41485677099297</v>
      </c>
      <c r="D174" s="776">
        <f>'T 6.1'!D171+'T 6.2'!D171</f>
        <v>310.51243729776559</v>
      </c>
      <c r="E174" s="776">
        <f>'T 6.1'!E171+'T 6.2'!E171</f>
        <v>341.99359765880416</v>
      </c>
      <c r="F174" s="776">
        <f>'T 6.1'!F171+'T 6.2'!F171</f>
        <v>386.80081650370664</v>
      </c>
      <c r="G174" s="776">
        <f>'T 6.1'!G171+'T 6.2'!G171</f>
        <v>361.20511921480471</v>
      </c>
      <c r="H174" s="777">
        <f>'T 6.1'!H171+'T 6.2'!H171</f>
        <v>225.01696041340617</v>
      </c>
      <c r="I174" s="777">
        <f>'T 6.1'!I171+'T 6.2'!I171</f>
        <v>348.73143971594055</v>
      </c>
      <c r="J174" s="777">
        <f>'T 6.1'!J171+'T 6.2'!J171</f>
        <v>315.76627956112446</v>
      </c>
    </row>
    <row r="175" spans="1:12" ht="14.25" customHeight="1" x14ac:dyDescent="0.2">
      <c r="A175" s="782" t="s">
        <v>723</v>
      </c>
      <c r="B175" s="783">
        <f>'T 6.1'!B172+'T 6.2'!B172</f>
        <v>15.852026289879937</v>
      </c>
      <c r="C175" s="783">
        <f>'T 6.1'!C172+'T 6.2'!C172</f>
        <v>18.074660266006525</v>
      </c>
      <c r="D175" s="783">
        <f>'T 6.1'!D172+'T 6.2'!D172</f>
        <v>30.112348660675636</v>
      </c>
      <c r="E175" s="783">
        <f>'T 6.1'!E172+'T 6.2'!E172</f>
        <v>38.388392660563213</v>
      </c>
      <c r="F175" s="783">
        <f>'T 6.1'!F172+'T 6.2'!F172</f>
        <v>38.506753867314046</v>
      </c>
      <c r="G175" s="783">
        <f>'T 6.1'!G172+'T 6.2'!G172</f>
        <v>42.596193280123281</v>
      </c>
      <c r="H175" s="385">
        <f>'T 6.1'!H172+'T 6.2'!H172</f>
        <v>17.350186584955186</v>
      </c>
      <c r="I175" s="385">
        <f>'T 6.1'!I172+'T 6.2'!I172</f>
        <v>37.862578511768973</v>
      </c>
      <c r="J175" s="385">
        <f>'T 6.1'!J172+'T 6.2'!J172</f>
        <v>32.396813398114077</v>
      </c>
    </row>
    <row r="176" spans="1:12" s="8" customFormat="1" ht="14.25" customHeight="1" x14ac:dyDescent="0.2">
      <c r="A176" s="772" t="s">
        <v>531</v>
      </c>
      <c r="B176" s="773">
        <f>'T 6.1'!B173+'T 6.2'!B173</f>
        <v>58.280896143356173</v>
      </c>
      <c r="C176" s="773">
        <f>'T 6.1'!C173+'T 6.2'!C173</f>
        <v>83.305828886310493</v>
      </c>
      <c r="D176" s="773">
        <f>'T 6.1'!D173+'T 6.2'!D173</f>
        <v>111.19737924157774</v>
      </c>
      <c r="E176" s="773">
        <f>'T 6.1'!E173+'T 6.2'!E173</f>
        <v>118.84469838520153</v>
      </c>
      <c r="F176" s="773">
        <f>'T 6.1'!F173+'T 6.2'!F173</f>
        <v>129.27764699773647</v>
      </c>
      <c r="G176" s="773">
        <f>'T 6.1'!G173+'T 6.2'!G173</f>
        <v>175.74657650710844</v>
      </c>
      <c r="H176" s="774">
        <f>'T 6.1'!H173+'T 6.2'!H173</f>
        <v>75.148882966701393</v>
      </c>
      <c r="I176" s="774">
        <f>'T 6.1'!I173+'T 6.2'!I173</f>
        <v>135.92747529472422</v>
      </c>
      <c r="J176" s="774">
        <f>'T 6.1'!J173+'T 6.2'!J173</f>
        <v>119.73231332683562</v>
      </c>
    </row>
    <row r="177" spans="1:10" s="8" customFormat="1" ht="14.25" customHeight="1" x14ac:dyDescent="0.2">
      <c r="A177" s="770" t="s">
        <v>724</v>
      </c>
      <c r="B177" s="771">
        <f>'T 6.1'!B174+'T 6.2'!B174</f>
        <v>28.521530068244381</v>
      </c>
      <c r="C177" s="771">
        <f>'T 6.1'!C174+'T 6.2'!C174</f>
        <v>49.15451786746263</v>
      </c>
      <c r="D177" s="771">
        <f>'T 6.1'!D174+'T 6.2'!D174</f>
        <v>71.04533950891043</v>
      </c>
      <c r="E177" s="771">
        <f>'T 6.1'!E174+'T 6.2'!E174</f>
        <v>75.546209293770772</v>
      </c>
      <c r="F177" s="771">
        <f>'T 6.1'!F174+'T 6.2'!F174</f>
        <v>77.794512113442636</v>
      </c>
      <c r="G177" s="771">
        <f>'T 6.1'!G174+'T 6.2'!G174</f>
        <v>98.735136574054138</v>
      </c>
      <c r="H177" s="316">
        <f>'T 6.1'!H174+'T 6.2'!H174</f>
        <v>42.429138528109064</v>
      </c>
      <c r="I177" s="316">
        <f>'T 6.1'!I174+'T 6.2'!I174</f>
        <v>81.855608236675991</v>
      </c>
      <c r="J177" s="316">
        <f>'T 6.1'!J174+'T 6.2'!J174</f>
        <v>71.349967380332927</v>
      </c>
    </row>
    <row r="178" spans="1:10" s="68" customFormat="1" ht="14.25" customHeight="1" x14ac:dyDescent="0.2">
      <c r="A178" s="772" t="s">
        <v>823</v>
      </c>
      <c r="B178" s="773">
        <f>'T 6.1'!B175+'T 6.2'!B175</f>
        <v>29.759366075111792</v>
      </c>
      <c r="C178" s="773">
        <f>'T 6.1'!C175+'T 6.2'!C175</f>
        <v>34.151311018730453</v>
      </c>
      <c r="D178" s="773">
        <f>'T 6.1'!D175+'T 6.2'!D175</f>
        <v>40.152039732932082</v>
      </c>
      <c r="E178" s="773">
        <f>'T 6.1'!E175+'T 6.2'!E175</f>
        <v>43.298489091430767</v>
      </c>
      <c r="F178" s="773">
        <f>'T 6.1'!F175+'T 6.2'!F175</f>
        <v>51.483134884130045</v>
      </c>
      <c r="G178" s="773">
        <f>'T 6.1'!G175+'T 6.2'!G175</f>
        <v>77.011439932957543</v>
      </c>
      <c r="H178" s="774">
        <f>'T 6.1'!H175+'T 6.2'!H175</f>
        <v>32.719744438513196</v>
      </c>
      <c r="I178" s="774">
        <f>'T 6.1'!I175+'T 6.2'!I175</f>
        <v>54.071867058048227</v>
      </c>
      <c r="J178" s="774">
        <f>'T 6.1'!J175+'T 6.2'!J175</f>
        <v>48.382345946481585</v>
      </c>
    </row>
    <row r="179" spans="1:10" s="68" customFormat="1" ht="14.25" customHeight="1" x14ac:dyDescent="0.2">
      <c r="A179" s="770" t="s">
        <v>532</v>
      </c>
      <c r="B179" s="771">
        <f>'T 6.1'!B176+'T 6.2'!B176</f>
        <v>71.197371718074749</v>
      </c>
      <c r="C179" s="771">
        <f>'T 6.1'!C176+'T 6.2'!C176</f>
        <v>83.616125955654937</v>
      </c>
      <c r="D179" s="771">
        <f>'T 6.1'!D176+'T 6.2'!D176</f>
        <v>104.58823517997854</v>
      </c>
      <c r="E179" s="771">
        <f>'T 6.1'!E176+'T 6.2'!E176</f>
        <v>101.14560549820405</v>
      </c>
      <c r="F179" s="771">
        <f>'T 6.1'!F176+'T 6.2'!F176</f>
        <v>122.93051259124168</v>
      </c>
      <c r="G179" s="771">
        <f>'T 6.1'!G176+'T 6.2'!G176</f>
        <v>94.896133266811916</v>
      </c>
      <c r="H179" s="316">
        <f>'T 6.1'!H176+'T 6.2'!H176</f>
        <v>79.568198724626569</v>
      </c>
      <c r="I179" s="316">
        <f>'T 6.1'!I176+'T 6.2'!I176</f>
        <v>103.85928367353972</v>
      </c>
      <c r="J179" s="316">
        <f>'T 6.1'!J176+'T 6.2'!J176</f>
        <v>97.3866419084884</v>
      </c>
    </row>
    <row r="180" spans="1:10" s="8" customFormat="1" ht="14.25" customHeight="1" x14ac:dyDescent="0.2">
      <c r="A180" s="772" t="s">
        <v>533</v>
      </c>
      <c r="B180" s="773">
        <f>'T 6.1'!B177+'T 6.2'!B177</f>
        <v>45.776977216181983</v>
      </c>
      <c r="C180" s="773">
        <f>'T 6.1'!C177+'T 6.2'!C177</f>
        <v>56.418241662903569</v>
      </c>
      <c r="D180" s="773">
        <f>'T 6.1'!D177+'T 6.2'!D177</f>
        <v>64.614474214739346</v>
      </c>
      <c r="E180" s="773">
        <f>'T 6.1'!E177+'T 6.2'!E177</f>
        <v>83.614901114649911</v>
      </c>
      <c r="F180" s="773">
        <f>'T 6.1'!F177+'T 6.2'!F177</f>
        <v>96.085903047578284</v>
      </c>
      <c r="G180" s="773">
        <f>'T 6.1'!G177+'T 6.2'!G177</f>
        <v>47.966216160567612</v>
      </c>
      <c r="H180" s="774">
        <f>'T 6.1'!H177+'T 6.2'!H177</f>
        <v>52.949692136727322</v>
      </c>
      <c r="I180" s="774">
        <f>'T 6.1'!I177+'T 6.2'!I177</f>
        <v>71.082102235648918</v>
      </c>
      <c r="J180" s="774">
        <f>'T 6.1'!J177+'T 6.2'!J177</f>
        <v>66.25051092739119</v>
      </c>
    </row>
    <row r="181" spans="1:10" ht="14.25" customHeight="1" x14ac:dyDescent="0.2">
      <c r="A181" s="779" t="s">
        <v>726</v>
      </c>
      <c r="B181" s="780">
        <f>'T 6.1'!B178+'T 6.2'!B178</f>
        <v>52.921399678432941</v>
      </c>
      <c r="C181" s="780">
        <f>'T 6.1'!C178+'T 6.2'!C178</f>
        <v>92.193541804832591</v>
      </c>
      <c r="D181" s="780">
        <f>'T 6.1'!D178+'T 6.2'!D178</f>
        <v>128.86810608223692</v>
      </c>
      <c r="E181" s="780">
        <f>'T 6.1'!E178+'T 6.2'!E178</f>
        <v>169.99630776982414</v>
      </c>
      <c r="F181" s="780">
        <f>'T 6.1'!F178+'T 6.2'!F178</f>
        <v>194.27035882577729</v>
      </c>
      <c r="G181" s="780">
        <f>'T 6.1'!G178+'T 6.2'!G178</f>
        <v>383.43531980428929</v>
      </c>
      <c r="H181" s="781">
        <f>'T 6.1'!H178+'T 6.2'!H178</f>
        <v>79.392678651166975</v>
      </c>
      <c r="I181" s="781">
        <f>'T 6.1'!I178+'T 6.2'!I178</f>
        <v>228.76355734987644</v>
      </c>
      <c r="J181" s="781">
        <f>'T 6.1'!J178+'T 6.2'!J178</f>
        <v>188.96195153519076</v>
      </c>
    </row>
    <row r="182" spans="1:10" s="8" customFormat="1" ht="14.25" customHeight="1" x14ac:dyDescent="0.2">
      <c r="A182" s="772" t="s">
        <v>727</v>
      </c>
      <c r="B182" s="773">
        <f>'T 6.1'!B179+'T 6.2'!B179</f>
        <v>1.0679186715036078</v>
      </c>
      <c r="C182" s="773">
        <f>'T 6.1'!C179+'T 6.2'!C179</f>
        <v>1.6095786827748109</v>
      </c>
      <c r="D182" s="773">
        <f>'T 6.1'!D179+'T 6.2'!D179</f>
        <v>0.25867772150832946</v>
      </c>
      <c r="E182" s="773">
        <f>'T 6.1'!E179+'T 6.2'!E179</f>
        <v>0.31329269722841679</v>
      </c>
      <c r="F182" s="773">
        <f>'T 6.1'!F179+'T 6.2'!F179</f>
        <v>2.8151122418275804E-2</v>
      </c>
      <c r="G182" s="773">
        <f>'T 6.1'!G179+'T 6.2'!G179</f>
        <v>57.57428232243619</v>
      </c>
      <c r="H182" s="774">
        <f>'T 6.1'!H179+'T 6.2'!H179</f>
        <v>1.4330231066165486</v>
      </c>
      <c r="I182" s="774">
        <f>'T 6.1'!I179+'T 6.2'!I179</f>
        <v>17.27047164438126</v>
      </c>
      <c r="J182" s="774">
        <f>'T 6.1'!J179+'T 6.2'!J179</f>
        <v>13.050399503800575</v>
      </c>
    </row>
    <row r="183" spans="1:10" s="68" customFormat="1" ht="14.25" customHeight="1" x14ac:dyDescent="0.2">
      <c r="A183" s="782" t="s">
        <v>534</v>
      </c>
      <c r="B183" s="783">
        <f>'T 6.1'!B180+'T 6.2'!B180</f>
        <v>5.5316982499555065</v>
      </c>
      <c r="C183" s="783">
        <f>'T 6.1'!C180+'T 6.2'!C180</f>
        <v>5.4707713984868267</v>
      </c>
      <c r="D183" s="783">
        <f>'T 6.1'!D180+'T 6.2'!D180</f>
        <v>5.6080118493714499</v>
      </c>
      <c r="E183" s="783">
        <f>'T 6.1'!E180+'T 6.2'!E180</f>
        <v>11.758132950334183</v>
      </c>
      <c r="F183" s="783">
        <f>'T 6.1'!F180+'T 6.2'!F180</f>
        <v>18.184237356547676</v>
      </c>
      <c r="G183" s="783">
        <f>'T 6.1'!G180+'T 6.2'!G180</f>
        <v>21.429134263085743</v>
      </c>
      <c r="H183" s="385">
        <f>'T 6.1'!H180+'T 6.2'!H180</f>
        <v>5.4906306739377069</v>
      </c>
      <c r="I183" s="385">
        <f>'T 6.1'!I180+'T 6.2'!I180</f>
        <v>14.424847786011835</v>
      </c>
      <c r="J183" s="385">
        <f>'T 6.1'!J180+'T 6.2'!J180</f>
        <v>12.044221851053965</v>
      </c>
    </row>
    <row r="184" spans="1:10" ht="14.25" customHeight="1" x14ac:dyDescent="0.2">
      <c r="A184" s="784" t="s">
        <v>728</v>
      </c>
      <c r="B184" s="773">
        <f>'T 6.1'!B181+'T 6.2'!B181</f>
        <v>46.321782757216624</v>
      </c>
      <c r="C184" s="773">
        <f>'T 6.1'!C181+'T 6.2'!C181</f>
        <v>85.113191723570949</v>
      </c>
      <c r="D184" s="773">
        <f>'T 6.1'!D181+'T 6.2'!D181</f>
        <v>123.00141651122478</v>
      </c>
      <c r="E184" s="773">
        <f>'T 6.1'!E181+'T 6.2'!E181</f>
        <v>157.92488212207613</v>
      </c>
      <c r="F184" s="773">
        <f>'T 6.1'!F181+'T 6.2'!F181</f>
        <v>176.05797034664755</v>
      </c>
      <c r="G184" s="773">
        <f>'T 6.1'!G181+'T 6.2'!G181</f>
        <v>304.43190321857384</v>
      </c>
      <c r="H184" s="774">
        <f>'T 6.1'!H181+'T 6.2'!H181</f>
        <v>72.469024870691854</v>
      </c>
      <c r="I184" s="774">
        <f>'T 6.1'!I181+'T 6.2'!I181</f>
        <v>197.06823791931083</v>
      </c>
      <c r="J184" s="774">
        <f>'T 6.1'!J181+'T 6.2'!J181</f>
        <v>163.86733018023077</v>
      </c>
    </row>
    <row r="185" spans="1:10" ht="14.25" customHeight="1" x14ac:dyDescent="0.2">
      <c r="A185" s="782" t="s">
        <v>729</v>
      </c>
      <c r="B185" s="771">
        <f>'T 6.1'!B182+'T 6.2'!B182</f>
        <v>9.2479144899663268</v>
      </c>
      <c r="C185" s="771">
        <f>'T 6.1'!C182+'T 6.2'!C182</f>
        <v>23.454630157753954</v>
      </c>
      <c r="D185" s="771">
        <f>'T 6.1'!D182+'T 6.2'!D182</f>
        <v>42.108983406087631</v>
      </c>
      <c r="E185" s="771">
        <f>'T 6.1'!E182+'T 6.2'!E182</f>
        <v>52.518178583165806</v>
      </c>
      <c r="F185" s="771">
        <f>'T 6.1'!F182+'T 6.2'!F182</f>
        <v>55.752192316329513</v>
      </c>
      <c r="G185" s="771">
        <f>'T 6.1'!G182+'T 6.2'!G182</f>
        <v>40.444151360789157</v>
      </c>
      <c r="H185" s="316">
        <f>'T 6.1'!H182+'T 6.2'!H182</f>
        <v>18.823911962116306</v>
      </c>
      <c r="I185" s="316">
        <f>'T 6.1'!I182+'T 6.2'!I182</f>
        <v>47.236689522368088</v>
      </c>
      <c r="J185" s="316">
        <f>'T 6.1'!J182+'T 6.2'!J182</f>
        <v>39.665774880870046</v>
      </c>
    </row>
    <row r="186" spans="1:10" ht="14.25" customHeight="1" x14ac:dyDescent="0.2">
      <c r="A186" s="784" t="s">
        <v>824</v>
      </c>
      <c r="B186" s="785">
        <f>'T 6.1'!B183+'T 6.2'!B183</f>
        <v>31.825840122848138</v>
      </c>
      <c r="C186" s="785">
        <f>'T 6.1'!C183+'T 6.2'!C183</f>
        <v>52.772209476790593</v>
      </c>
      <c r="D186" s="785">
        <f>'T 6.1'!D183+'T 6.2'!D183</f>
        <v>67.150836153219061</v>
      </c>
      <c r="E186" s="785">
        <f>'T 6.1'!E183+'T 6.2'!E183</f>
        <v>90.008878480493962</v>
      </c>
      <c r="F186" s="785">
        <f>'T 6.1'!F183+'T 6.2'!F183</f>
        <v>100.20318697683911</v>
      </c>
      <c r="G186" s="785">
        <f>'T 6.1'!G183+'T 6.2'!G183</f>
        <v>156.19670102489496</v>
      </c>
      <c r="H186" s="786">
        <f>'T 6.1'!H183+'T 6.2'!H183</f>
        <v>45.944682554450686</v>
      </c>
      <c r="I186" s="786">
        <f>'T 6.1'!I183+'T 6.2'!I183</f>
        <v>106.50656892219438</v>
      </c>
      <c r="J186" s="786">
        <f>'T 6.1'!J183+'T 6.2'!J183</f>
        <v>90.369150774813917</v>
      </c>
    </row>
    <row r="187" spans="1:10" s="8" customFormat="1" ht="14.25" customHeight="1" x14ac:dyDescent="0.2">
      <c r="A187" s="782" t="s">
        <v>825</v>
      </c>
      <c r="B187" s="783">
        <f>'T 6.1'!B184+'T 6.2'!B184</f>
        <v>2.6119599512550558</v>
      </c>
      <c r="C187" s="783">
        <f>'T 6.1'!C184+'T 6.2'!C184</f>
        <v>4.5304921570367931</v>
      </c>
      <c r="D187" s="783">
        <f>'T 6.1'!D184+'T 6.2'!D184</f>
        <v>6.3267941296317822</v>
      </c>
      <c r="E187" s="783">
        <f>'T 6.1'!E184+'T 6.2'!E184</f>
        <v>7.2509722766586373</v>
      </c>
      <c r="F187" s="783">
        <f>'T 6.1'!F184+'T 6.2'!F184</f>
        <v>8.6497890837412861</v>
      </c>
      <c r="G187" s="783">
        <f>'T 6.1'!G184+'T 6.2'!G184</f>
        <v>15.310179772294362</v>
      </c>
      <c r="H187" s="385">
        <f>'T 6.1'!H184+'T 6.2'!H184</f>
        <v>3.9051412876325182</v>
      </c>
      <c r="I187" s="385">
        <f>'T 6.1'!I184+'T 6.2'!I184</f>
        <v>9.6911423461832271</v>
      </c>
      <c r="J187" s="385">
        <f>'T 6.1'!J184+'T 6.2'!J184</f>
        <v>8.1493951503305251</v>
      </c>
    </row>
    <row r="188" spans="1:10" ht="14.25" customHeight="1" x14ac:dyDescent="0.2">
      <c r="A188" s="784" t="s">
        <v>826</v>
      </c>
      <c r="B188" s="785">
        <f>'T 6.1'!B185+'T 6.2'!B185</f>
        <v>0.13107980151416229</v>
      </c>
      <c r="C188" s="785">
        <f>'T 6.1'!C185+'T 6.2'!C185</f>
        <v>0.11000116473839061</v>
      </c>
      <c r="D188" s="785">
        <f>'T 6.1'!D185+'T 6.2'!D185</f>
        <v>0.23430169767693698</v>
      </c>
      <c r="E188" s="785">
        <f>'T 6.1'!E185+'T 6.2'!E185</f>
        <v>0.42107403440966479</v>
      </c>
      <c r="F188" s="785">
        <f>'T 6.1'!F185+'T 6.2'!F185</f>
        <v>1.1547979345715049</v>
      </c>
      <c r="G188" s="785">
        <f>'T 6.1'!G185+'T 6.2'!G185</f>
        <v>30.680946937004446</v>
      </c>
      <c r="H188" s="786">
        <f>'T 6.1'!H185+'T 6.2'!H185</f>
        <v>0.11687180459205661</v>
      </c>
      <c r="I188" s="786">
        <f>'T 6.1'!I185+'T 6.2'!I185</f>
        <v>9.5031184443054464</v>
      </c>
      <c r="J188" s="786">
        <f>'T 6.1'!J185+'T 6.2'!J185</f>
        <v>7.0020439906507947</v>
      </c>
    </row>
    <row r="189" spans="1:10" ht="14.25" customHeight="1" x14ac:dyDescent="0.2">
      <c r="A189" s="782" t="s">
        <v>827</v>
      </c>
      <c r="B189" s="783">
        <f>'T 6.1'!B186+'T 6.2'!B186</f>
        <v>2.5049883901761314</v>
      </c>
      <c r="C189" s="783">
        <f>'T 6.1'!C186+'T 6.2'!C186</f>
        <v>4.2458587666641536</v>
      </c>
      <c r="D189" s="783">
        <f>'T 6.1'!D186+'T 6.2'!D186</f>
        <v>7.1805011242122099</v>
      </c>
      <c r="E189" s="783">
        <f>'T 6.1'!E186+'T 6.2'!E186</f>
        <v>7.7257787468845009</v>
      </c>
      <c r="F189" s="783">
        <f>'T 6.1'!F186+'T 6.2'!F186</f>
        <v>10.298004035002345</v>
      </c>
      <c r="G189" s="783">
        <f>'T 6.1'!G186+'T 6.2'!G186</f>
        <v>61.799924123590962</v>
      </c>
      <c r="H189" s="385">
        <f>'T 6.1'!H186+'T 6.2'!H186</f>
        <v>3.678417261029725</v>
      </c>
      <c r="I189" s="385">
        <f>'T 6.1'!I186+'T 6.2'!I186</f>
        <v>24.130718684000971</v>
      </c>
      <c r="J189" s="385">
        <f>'T 6.1'!J186+'T 6.2'!J186</f>
        <v>18.680965383143747</v>
      </c>
    </row>
    <row r="190" spans="1:10" s="8" customFormat="1" ht="14.25" customHeight="1" x14ac:dyDescent="0.2">
      <c r="A190" s="790" t="s">
        <v>734</v>
      </c>
      <c r="B190" s="791">
        <f>'T 6.1'!B187+'T 6.2'!B187</f>
        <v>135.44744048957637</v>
      </c>
      <c r="C190" s="791">
        <f>'T 6.1'!C187+'T 6.2'!C187</f>
        <v>145.16507982673107</v>
      </c>
      <c r="D190" s="791">
        <f>'T 6.1'!D187+'T 6.2'!D187</f>
        <v>152.70966881544942</v>
      </c>
      <c r="E190" s="791">
        <f>'T 6.1'!E187+'T 6.2'!E187</f>
        <v>150.49576967662776</v>
      </c>
      <c r="F190" s="791">
        <f>'T 6.1'!F187+'T 6.2'!F187</f>
        <v>161.86867157089091</v>
      </c>
      <c r="G190" s="791">
        <f>'T 6.1'!G187+'T 6.2'!G187</f>
        <v>200.24148766501753</v>
      </c>
      <c r="H190" s="792">
        <f>'T 6.1'!H187+'T 6.2'!H187</f>
        <v>141.99758845508077</v>
      </c>
      <c r="I190" s="792">
        <f>'T 6.1'!I187+'T 6.2'!I187</f>
        <v>167.75803594035659</v>
      </c>
      <c r="J190" s="792">
        <f>'T 6.1'!J187+'T 6.2'!J187</f>
        <v>160.89386545845852</v>
      </c>
    </row>
    <row r="191" spans="1:10" s="8" customFormat="1" ht="14.25" customHeight="1" x14ac:dyDescent="0.2">
      <c r="A191" s="782" t="s">
        <v>735</v>
      </c>
      <c r="B191" s="783">
        <f>'T 6.1'!B188+'T 6.2'!B188</f>
        <v>4.0604721456249129</v>
      </c>
      <c r="C191" s="783">
        <f>'T 6.1'!C188+'T 6.2'!C188</f>
        <v>4.8056040118427585</v>
      </c>
      <c r="D191" s="783">
        <f>'T 6.1'!D188+'T 6.2'!D188</f>
        <v>2.1248196878523919</v>
      </c>
      <c r="E191" s="783">
        <f>'T 6.1'!E188+'T 6.2'!E188</f>
        <v>1.5164895799910909</v>
      </c>
      <c r="F191" s="783">
        <f>'T 6.1'!F188+'T 6.2'!F188</f>
        <v>1.1047069905916012</v>
      </c>
      <c r="G191" s="783">
        <f>'T 6.1'!G188+'T 6.2'!G188</f>
        <v>4.6418289043802492</v>
      </c>
      <c r="H191" s="385">
        <f>'T 6.1'!H188+'T 6.2'!H188</f>
        <v>4.5627262227934517</v>
      </c>
      <c r="I191" s="385">
        <f>'T 6.1'!I188+'T 6.2'!I188</f>
        <v>2.5052333801142472</v>
      </c>
      <c r="J191" s="385">
        <f>'T 6.1'!J188+'T 6.2'!J188</f>
        <v>3.0534762491679608</v>
      </c>
    </row>
    <row r="192" spans="1:10" s="68" customFormat="1" ht="14.25" customHeight="1" x14ac:dyDescent="0.2">
      <c r="A192" s="784" t="s">
        <v>736</v>
      </c>
      <c r="B192" s="785">
        <f>'T 6.1'!B189+'T 6.2'!B189</f>
        <v>118.01157860680657</v>
      </c>
      <c r="C192" s="785">
        <f>'T 6.1'!C189+'T 6.2'!C189</f>
        <v>129.84256335542813</v>
      </c>
      <c r="D192" s="785">
        <f>'T 6.1'!D189+'T 6.2'!D189</f>
        <v>142.26076017357772</v>
      </c>
      <c r="E192" s="785">
        <f>'T 6.1'!E189+'T 6.2'!E189</f>
        <v>138.87597607528465</v>
      </c>
      <c r="F192" s="785">
        <f>'T 6.1'!F189+'T 6.2'!F189</f>
        <v>149.42606604453965</v>
      </c>
      <c r="G192" s="785">
        <f>'T 6.1'!G189+'T 6.2'!G189</f>
        <v>161.00620187409748</v>
      </c>
      <c r="H192" s="786">
        <f>'T 6.1'!H189+'T 6.2'!H189</f>
        <v>125.98622121211521</v>
      </c>
      <c r="I192" s="786">
        <f>'T 6.1'!I189+'T 6.2'!I189</f>
        <v>148.04023368142981</v>
      </c>
      <c r="J192" s="786">
        <f>'T 6.1'!J189+'T 6.2'!J189</f>
        <v>142.16368586579858</v>
      </c>
    </row>
    <row r="193" spans="1:10" s="68" customFormat="1" ht="14.25" customHeight="1" x14ac:dyDescent="0.2">
      <c r="A193" s="782" t="s">
        <v>737</v>
      </c>
      <c r="B193" s="783">
        <f>'T 6.1'!B190+'T 6.2'!B190</f>
        <v>37.171283835136414</v>
      </c>
      <c r="C193" s="783">
        <f>'T 6.1'!C190+'T 6.2'!C190</f>
        <v>49.090832212624875</v>
      </c>
      <c r="D193" s="783">
        <f>'T 6.1'!D190+'T 6.2'!D190</f>
        <v>59.195705047199176</v>
      </c>
      <c r="E193" s="783">
        <f>'T 6.1'!E190+'T 6.2'!E190</f>
        <v>58.731912841580836</v>
      </c>
      <c r="F193" s="783">
        <f>'T 6.1'!F190+'T 6.2'!F190</f>
        <v>61.802381206657998</v>
      </c>
      <c r="G193" s="783">
        <f>'T 6.1'!G190+'T 6.2'!G190</f>
        <v>57.88067108812352</v>
      </c>
      <c r="H193" s="385">
        <f>'T 6.1'!H190+'T 6.2'!H190</f>
        <v>45.205622509964968</v>
      </c>
      <c r="I193" s="385">
        <f>'T 6.1'!I190+'T 6.2'!I190</f>
        <v>59.118532449066066</v>
      </c>
      <c r="J193" s="385">
        <f>'T 6.1'!J190+'T 6.2'!J190</f>
        <v>55.411275974741606</v>
      </c>
    </row>
    <row r="194" spans="1:10" s="8" customFormat="1" ht="14.25" customHeight="1" x14ac:dyDescent="0.2">
      <c r="A194" s="784" t="s">
        <v>828</v>
      </c>
      <c r="B194" s="785">
        <f>'T 6.1'!B191+'T 6.2'!B191</f>
        <v>17.612143604557005</v>
      </c>
      <c r="C194" s="785">
        <f>'T 6.1'!C191+'T 6.2'!C191</f>
        <v>23.18442371503642</v>
      </c>
      <c r="D194" s="785">
        <f>'T 6.1'!D191+'T 6.2'!D191</f>
        <v>26.401836610741128</v>
      </c>
      <c r="E194" s="785">
        <f>'T 6.1'!E191+'T 6.2'!E191</f>
        <v>25.395990153609109</v>
      </c>
      <c r="F194" s="785">
        <f>'T 6.1'!F191+'T 6.2'!F191</f>
        <v>28.164866072942239</v>
      </c>
      <c r="G194" s="785">
        <f>'T 6.1'!G191+'T 6.2'!G191</f>
        <v>17.65933831641135</v>
      </c>
      <c r="H194" s="786">
        <f>'T 6.1'!H191+'T 6.2'!H191</f>
        <v>21.368123628360223</v>
      </c>
      <c r="I194" s="786">
        <f>'T 6.1'!I191+'T 6.2'!I191</f>
        <v>23.800910521490991</v>
      </c>
      <c r="J194" s="786">
        <f>'T 6.1'!J191+'T 6.2'!J191</f>
        <v>23.152666193044382</v>
      </c>
    </row>
    <row r="195" spans="1:10" s="68" customFormat="1" ht="14.25" customHeight="1" x14ac:dyDescent="0.2">
      <c r="A195" s="770" t="s">
        <v>829</v>
      </c>
      <c r="B195" s="771">
        <f>'T 6.1'!B192+'T 6.2'!B192</f>
        <v>63.228151166384734</v>
      </c>
      <c r="C195" s="771">
        <f>'T 6.1'!C192+'T 6.2'!C192</f>
        <v>57.567307427649432</v>
      </c>
      <c r="D195" s="771">
        <f>'T 6.1'!D192+'T 6.2'!D192</f>
        <v>56.663218515505051</v>
      </c>
      <c r="E195" s="771">
        <f>'T 6.1'!E192+'T 6.2'!E192</f>
        <v>54.748073080001987</v>
      </c>
      <c r="F195" s="771">
        <f>'T 6.1'!F192+'T 6.2'!F192</f>
        <v>59.458818765103217</v>
      </c>
      <c r="G195" s="771">
        <f>'T 6.1'!G192+'T 6.2'!G192</f>
        <v>85.466192469562628</v>
      </c>
      <c r="H195" s="316">
        <f>'T 6.1'!H192+'T 6.2'!H192</f>
        <v>59.412475073473459</v>
      </c>
      <c r="I195" s="316">
        <f>'T 6.1'!I192+'T 6.2'!I192</f>
        <v>65.12079071084402</v>
      </c>
      <c r="J195" s="316">
        <f>'T 6.1'!J192+'T 6.2'!J192</f>
        <v>63.599743697907144</v>
      </c>
    </row>
    <row r="196" spans="1:10" ht="14.25" customHeight="1" x14ac:dyDescent="0.2">
      <c r="A196" s="772" t="s">
        <v>740</v>
      </c>
      <c r="B196" s="773">
        <f>'T 6.1'!B193+'T 6.2'!B193</f>
        <v>13.375389737144907</v>
      </c>
      <c r="C196" s="773">
        <f>'T 6.1'!C193+'T 6.2'!C193</f>
        <v>10.516912459225349</v>
      </c>
      <c r="D196" s="773">
        <f>'T 6.1'!D193+'T 6.2'!D193</f>
        <v>8.3240889538869123</v>
      </c>
      <c r="E196" s="773">
        <f>'T 6.1'!E193+'T 6.2'!E193</f>
        <v>10.103304021259326</v>
      </c>
      <c r="F196" s="773">
        <f>'T 6.1'!F193+'T 6.2'!F193</f>
        <v>11.337898535923461</v>
      </c>
      <c r="G196" s="773">
        <f>'T 6.1'!G193+'T 6.2'!G193</f>
        <v>34.593456886346331</v>
      </c>
      <c r="H196" s="774">
        <f>'T 6.1'!H193+'T 6.2'!H193</f>
        <v>11.448641020013826</v>
      </c>
      <c r="I196" s="774">
        <f>'T 6.1'!I193+'T 6.2'!I193</f>
        <v>17.212568878726273</v>
      </c>
      <c r="J196" s="774">
        <f>'T 6.1'!J193+'T 6.2'!J193</f>
        <v>15.676703343386551</v>
      </c>
    </row>
    <row r="197" spans="1:10" s="8" customFormat="1" ht="14.25" customHeight="1" x14ac:dyDescent="0.2">
      <c r="A197" s="779" t="s">
        <v>741</v>
      </c>
      <c r="B197" s="780">
        <f>'T 6.1'!B194+'T 6.2'!B194</f>
        <v>38.670836382725021</v>
      </c>
      <c r="C197" s="780">
        <f>'T 6.1'!C194+'T 6.2'!C194</f>
        <v>36.500963657696538</v>
      </c>
      <c r="D197" s="780">
        <f>'T 6.1'!D194+'T 6.2'!D194</f>
        <v>32.487339216472279</v>
      </c>
      <c r="E197" s="780">
        <f>'T 6.1'!E194+'T 6.2'!E194</f>
        <v>38.311227613948347</v>
      </c>
      <c r="F197" s="780">
        <f>'T 6.1'!F194+'T 6.2'!F194</f>
        <v>51.14649169699252</v>
      </c>
      <c r="G197" s="780">
        <f>'T 6.1'!G194+'T 6.2'!G194</f>
        <v>106.20148542001598</v>
      </c>
      <c r="H197" s="781">
        <f>'T 6.1'!H194+'T 6.2'!H194</f>
        <v>37.20823966328242</v>
      </c>
      <c r="I197" s="781">
        <f>'T 6.1'!I194+'T 6.2'!I194</f>
        <v>59.477580911052854</v>
      </c>
      <c r="J197" s="781">
        <f>'T 6.1'!J194+'T 6.2'!J194</f>
        <v>53.543656241008478</v>
      </c>
    </row>
    <row r="198" spans="1:10" ht="14.25" customHeight="1" x14ac:dyDescent="0.2">
      <c r="A198" s="772" t="s">
        <v>742</v>
      </c>
      <c r="B198" s="773">
        <f>'T 6.1'!B195+'T 6.2'!B195</f>
        <v>18.696023705494685</v>
      </c>
      <c r="C198" s="773">
        <f>'T 6.1'!C195+'T 6.2'!C195</f>
        <v>15.368388774528487</v>
      </c>
      <c r="D198" s="773">
        <f>'T 6.1'!D195+'T 6.2'!D195</f>
        <v>3.7139867154443094</v>
      </c>
      <c r="E198" s="773">
        <f>'T 6.1'!E195+'T 6.2'!E195</f>
        <v>4.6472716064410236</v>
      </c>
      <c r="F198" s="773">
        <f>'T 6.1'!F195+'T 6.2'!F195</f>
        <v>4.0907157747559939</v>
      </c>
      <c r="G198" s="773">
        <f>'T 6.1'!G195+'T 6.2'!G195</f>
        <v>17.903929003108082</v>
      </c>
      <c r="H198" s="774">
        <f>'T 6.1'!H195+'T 6.2'!H195</f>
        <v>16.453040567638126</v>
      </c>
      <c r="I198" s="774">
        <f>'T 6.1'!I195+'T 6.2'!I195</f>
        <v>8.2870538582409239</v>
      </c>
      <c r="J198" s="774">
        <f>'T 6.1'!J195+'T 6.2'!J195</f>
        <v>10.46297587816138</v>
      </c>
    </row>
    <row r="199" spans="1:10" ht="14.25" customHeight="1" x14ac:dyDescent="0.2">
      <c r="A199" s="770" t="s">
        <v>743</v>
      </c>
      <c r="B199" s="771">
        <f>'T 6.1'!B196+'T 6.2'!B196</f>
        <v>2.6738538537909049</v>
      </c>
      <c r="C199" s="771">
        <f>'T 6.1'!C196+'T 6.2'!C196</f>
        <v>1.3940503377154267</v>
      </c>
      <c r="D199" s="771">
        <f>'T 6.1'!D196+'T 6.2'!D196</f>
        <v>2.2631090701631797</v>
      </c>
      <c r="E199" s="771">
        <f>'T 6.1'!E196+'T 6.2'!E196</f>
        <v>2.1850392753361865</v>
      </c>
      <c r="F199" s="771">
        <f>'T 6.1'!F196+'T 6.2'!F196</f>
        <v>2.925219269142715</v>
      </c>
      <c r="G199" s="771">
        <f>'T 6.1'!G196+'T 6.2'!G196</f>
        <v>57.171135015127398</v>
      </c>
      <c r="H199" s="316">
        <f>'T 6.1'!H196+'T 6.2'!H196</f>
        <v>1.8112058272258786</v>
      </c>
      <c r="I199" s="316">
        <f>'T 6.1'!I196+'T 6.2'!I196</f>
        <v>18.67484673337659</v>
      </c>
      <c r="J199" s="316">
        <f>'T 6.1'!J196+'T 6.2'!J196</f>
        <v>14.181333715348007</v>
      </c>
    </row>
    <row r="200" spans="1:10" ht="14.25" customHeight="1" x14ac:dyDescent="0.2">
      <c r="A200" s="772" t="s">
        <v>744</v>
      </c>
      <c r="B200" s="773">
        <f>'T 6.1'!B197+'T 6.2'!B197</f>
        <v>7.4024503512253377</v>
      </c>
      <c r="C200" s="773">
        <f>'T 6.1'!C197+'T 6.2'!C197</f>
        <v>9.5332368688074851</v>
      </c>
      <c r="D200" s="773">
        <f>'T 6.1'!D197+'T 6.2'!D197</f>
        <v>16.843105330423338</v>
      </c>
      <c r="E200" s="773">
        <f>'T 6.1'!E197+'T 6.2'!E197</f>
        <v>23.55334045005954</v>
      </c>
      <c r="F200" s="773">
        <f>'T 6.1'!F197+'T 6.2'!F197</f>
        <v>36.577094079075493</v>
      </c>
      <c r="G200" s="773">
        <f>'T 6.1'!G197+'T 6.2'!G197</f>
        <v>22.912498459306036</v>
      </c>
      <c r="H200" s="774">
        <f>'T 6.1'!H197+'T 6.2'!H197</f>
        <v>8.8387011204529458</v>
      </c>
      <c r="I200" s="774">
        <f>'T 6.1'!I197+'T 6.2'!I197</f>
        <v>24.191514483458825</v>
      </c>
      <c r="J200" s="774">
        <f>'T 6.1'!J197+'T 6.2'!J197</f>
        <v>20.100579015017491</v>
      </c>
    </row>
    <row r="201" spans="1:10" s="8" customFormat="1" ht="14.25" customHeight="1" x14ac:dyDescent="0.2">
      <c r="A201" s="770" t="s">
        <v>745</v>
      </c>
      <c r="B201" s="771">
        <f>'T 6.1'!B198+'T 6.2'!B198</f>
        <v>4.5813287561905423</v>
      </c>
      <c r="C201" s="771">
        <f>'T 6.1'!C198+'T 6.2'!C198</f>
        <v>4.1463062434204616</v>
      </c>
      <c r="D201" s="771">
        <f>'T 6.1'!D198+'T 6.2'!D198</f>
        <v>3.3875458811496406</v>
      </c>
      <c r="E201" s="771">
        <f>'T 6.1'!E198+'T 6.2'!E198</f>
        <v>1.9481737855405614</v>
      </c>
      <c r="F201" s="771">
        <f>'T 6.1'!F198+'T 6.2'!F198</f>
        <v>3.6083398043955874</v>
      </c>
      <c r="G201" s="771">
        <f>'T 6.1'!G198+'T 6.2'!G198</f>
        <v>3.9318772273370186</v>
      </c>
      <c r="H201" s="316">
        <f>'T 6.1'!H198+'T 6.2'!H198</f>
        <v>4.2881030325238036</v>
      </c>
      <c r="I201" s="316">
        <f>'T 6.1'!I198+'T 6.2'!I198</f>
        <v>3.1417249873929571</v>
      </c>
      <c r="J201" s="316">
        <f>'T 6.1'!J198+'T 6.2'!J198</f>
        <v>3.4471907345613979</v>
      </c>
    </row>
    <row r="202" spans="1:10" s="68" customFormat="1" ht="14.25" customHeight="1" x14ac:dyDescent="0.2">
      <c r="A202" s="784" t="s">
        <v>746</v>
      </c>
      <c r="B202" s="785">
        <f>'T 6.1'!B199+'T 6.2'!B199</f>
        <v>5.3171797150523439</v>
      </c>
      <c r="C202" s="785">
        <f>'T 6.1'!C199+'T 6.2'!C199</f>
        <v>6.0589814327550267</v>
      </c>
      <c r="D202" s="785">
        <f>'T 6.1'!D199+'T 6.2'!D199</f>
        <v>6.2795922188946554</v>
      </c>
      <c r="E202" s="785">
        <f>'T 6.1'!E199+'T 6.2'!E199</f>
        <v>5.9774024961075085</v>
      </c>
      <c r="F202" s="785">
        <f>'T 6.1'!F199+'T 6.2'!F199</f>
        <v>3.9451227691313306</v>
      </c>
      <c r="G202" s="785">
        <f>'T 6.1'!G199+'T 6.2'!G199</f>
        <v>4.2820457148472757</v>
      </c>
      <c r="H202" s="786">
        <f>'T 6.1'!H199+'T 6.2'!H199</f>
        <v>5.8171891148085368</v>
      </c>
      <c r="I202" s="786">
        <f>'T 6.1'!I199+'T 6.2'!I199</f>
        <v>5.1824408481810771</v>
      </c>
      <c r="J202" s="786">
        <f>'T 6.1'!J199+'T 6.2'!J199</f>
        <v>5.351576897456253</v>
      </c>
    </row>
    <row r="203" spans="1:10" s="68" customFormat="1" ht="14.25" customHeight="1" x14ac:dyDescent="0.2">
      <c r="A203" s="787" t="s">
        <v>747</v>
      </c>
      <c r="B203" s="788">
        <f>'T 6.1'!B200+'T 6.2'!B200</f>
        <v>117.48000576387838</v>
      </c>
      <c r="C203" s="788">
        <f>'T 6.1'!C200+'T 6.2'!C200</f>
        <v>130.27306266304282</v>
      </c>
      <c r="D203" s="788">
        <f>'T 6.1'!D200+'T 6.2'!D200</f>
        <v>127.32242118401308</v>
      </c>
      <c r="E203" s="788">
        <f>'T 6.1'!E200+'T 6.2'!E200</f>
        <v>126.20856118040622</v>
      </c>
      <c r="F203" s="788">
        <f>'T 6.1'!F200+'T 6.2'!F200</f>
        <v>138.84531546940357</v>
      </c>
      <c r="G203" s="788">
        <f>'T 6.1'!G200+'T 6.2'!G200</f>
        <v>129.55896482118385</v>
      </c>
      <c r="H203" s="789">
        <f>'T 6.1'!H200+'T 6.2'!H200</f>
        <v>126.10313044604831</v>
      </c>
      <c r="I203" s="789">
        <f>'T 6.1'!I200+'T 6.2'!I200</f>
        <v>129.66417121578638</v>
      </c>
      <c r="J203" s="789">
        <f>'T 6.1'!J200+'T 6.2'!J200</f>
        <v>128.71529053541607</v>
      </c>
    </row>
    <row r="204" spans="1:10" ht="14.25" customHeight="1" x14ac:dyDescent="0.2">
      <c r="A204" s="784" t="s">
        <v>748</v>
      </c>
      <c r="B204" s="785">
        <f>'T 6.1'!B201+'T 6.2'!B201</f>
        <v>13.187767583058339</v>
      </c>
      <c r="C204" s="785">
        <f>'T 6.1'!C201+'T 6.2'!C201</f>
        <v>14.491965172913163</v>
      </c>
      <c r="D204" s="785">
        <f>'T 6.1'!D201+'T 6.2'!D201</f>
        <v>11.2878085181448</v>
      </c>
      <c r="E204" s="785">
        <f>'T 6.1'!E201+'T 6.2'!E201</f>
        <v>14.613397489152247</v>
      </c>
      <c r="F204" s="785">
        <f>'T 6.1'!F201+'T 6.2'!F201</f>
        <v>11.694220218352692</v>
      </c>
      <c r="G204" s="785">
        <f>'T 6.1'!G201+'T 6.2'!G201</f>
        <v>4.8295686056896132</v>
      </c>
      <c r="H204" s="786">
        <f>'T 6.1'!H201+'T 6.2'!H201</f>
        <v>14.06685836770405</v>
      </c>
      <c r="I204" s="786">
        <f>'T 6.1'!I201+'T 6.2'!I201</f>
        <v>10.470911804518664</v>
      </c>
      <c r="J204" s="786">
        <f>'T 6.1'!J201+'T 6.2'!J201</f>
        <v>11.429093539040487</v>
      </c>
    </row>
    <row r="205" spans="1:10" ht="14.25" customHeight="1" x14ac:dyDescent="0.2">
      <c r="A205" s="782" t="s">
        <v>535</v>
      </c>
      <c r="B205" s="783">
        <f>'T 6.1'!B202+'T 6.2'!B202</f>
        <v>1.5033141341641696</v>
      </c>
      <c r="C205" s="783">
        <f>'T 6.1'!C202+'T 6.2'!C202</f>
        <v>2.1096111170991816</v>
      </c>
      <c r="D205" s="783">
        <f>'T 6.1'!D202+'T 6.2'!D202</f>
        <v>1.8158661966386427</v>
      </c>
      <c r="E205" s="783">
        <f>'T 6.1'!E202+'T 6.2'!E202</f>
        <v>1.8266763797773111</v>
      </c>
      <c r="F205" s="783">
        <f>'T 6.1'!F202+'T 6.2'!F202</f>
        <v>0.63321342711975626</v>
      </c>
      <c r="G205" s="783">
        <f>'T 6.1'!G202+'T 6.2'!G202</f>
        <v>0.30317986718218837</v>
      </c>
      <c r="H205" s="385">
        <f>'T 6.1'!H202+'T 6.2'!H202</f>
        <v>1.9119869415690618</v>
      </c>
      <c r="I205" s="385">
        <f>'T 6.1'!I202+'T 6.2'!I202</f>
        <v>1.1620472839495275</v>
      </c>
      <c r="J205" s="385">
        <f>'T 6.1'!J202+'T 6.2'!J202</f>
        <v>1.3618774174896802</v>
      </c>
    </row>
    <row r="206" spans="1:10" ht="14.25" customHeight="1" x14ac:dyDescent="0.2">
      <c r="A206" s="793" t="s">
        <v>749</v>
      </c>
      <c r="B206" s="773">
        <f>'T 6.1'!B203+'T 6.2'!B203</f>
        <v>4.7129979446804615</v>
      </c>
      <c r="C206" s="773">
        <f>'T 6.1'!C203+'T 6.2'!C203</f>
        <v>4.968527944328323</v>
      </c>
      <c r="D206" s="773">
        <f>'T 6.1'!D203+'T 6.2'!D203</f>
        <v>1.810739100423711</v>
      </c>
      <c r="E206" s="773">
        <f>'T 6.1'!E203+'T 6.2'!E203</f>
        <v>2.0554721674973893</v>
      </c>
      <c r="F206" s="773">
        <f>'T 6.1'!F203+'T 6.2'!F203</f>
        <v>1.4268177697021676</v>
      </c>
      <c r="G206" s="773">
        <f>'T 6.1'!G203+'T 6.2'!G203</f>
        <v>64.148010467162479</v>
      </c>
      <c r="H206" s="774">
        <f>'T 6.1'!H203+'T 6.2'!H203</f>
        <v>4.8852372354431139</v>
      </c>
      <c r="I206" s="774">
        <f>'T 6.1'!I203+'T 6.2'!I203</f>
        <v>20.347104634271567</v>
      </c>
      <c r="J206" s="774">
        <f>'T 6.1'!J203+'T 6.2'!J203</f>
        <v>16.227110451145521</v>
      </c>
    </row>
    <row r="207" spans="1:10" s="8" customFormat="1" ht="14.25" customHeight="1" x14ac:dyDescent="0.2">
      <c r="A207" s="770" t="s">
        <v>750</v>
      </c>
      <c r="B207" s="771">
        <f>'T 6.1'!B204+'T 6.2'!B204</f>
        <v>86.271153312026641</v>
      </c>
      <c r="C207" s="771">
        <f>'T 6.1'!C204+'T 6.2'!C204</f>
        <v>96.185894117413625</v>
      </c>
      <c r="D207" s="771">
        <f>'T 6.1'!D204+'T 6.2'!D204</f>
        <v>92.877340463537649</v>
      </c>
      <c r="E207" s="771">
        <f>'T 6.1'!E204+'T 6.2'!E204</f>
        <v>84.099387265448172</v>
      </c>
      <c r="F207" s="771">
        <f>'T 6.1'!F204+'T 6.2'!F204</f>
        <v>95.277785661016225</v>
      </c>
      <c r="G207" s="771">
        <f>'T 6.1'!G204+'T 6.2'!G204</f>
        <v>40.618480413498133</v>
      </c>
      <c r="H207" s="316">
        <f>'T 6.1'!H204+'T 6.2'!H204</f>
        <v>92.954156978010005</v>
      </c>
      <c r="I207" s="316">
        <f>'T 6.1'!I204+'T 6.2'!I204</f>
        <v>75.044192895472534</v>
      </c>
      <c r="J207" s="316">
        <f>'T 6.1'!J204+'T 6.2'!J204</f>
        <v>79.816510878592851</v>
      </c>
    </row>
    <row r="208" spans="1:10" s="8" customFormat="1" ht="14.25" customHeight="1" x14ac:dyDescent="0.2">
      <c r="A208" s="772" t="s">
        <v>751</v>
      </c>
      <c r="B208" s="773">
        <f>'T 6.1'!B205+'T 6.2'!B205</f>
        <v>11.804772789463167</v>
      </c>
      <c r="C208" s="773">
        <f>'T 6.1'!C205+'T 6.2'!C205</f>
        <v>12.517064310818892</v>
      </c>
      <c r="D208" s="773">
        <f>'T 6.1'!D205+'T 6.2'!D205</f>
        <v>19.530666904341615</v>
      </c>
      <c r="E208" s="773">
        <f>'T 6.1'!E205+'T 6.2'!E205</f>
        <v>23.613627878345703</v>
      </c>
      <c r="F208" s="773">
        <f>'T 6.1'!F205+'T 6.2'!F205</f>
        <v>29.813278392557542</v>
      </c>
      <c r="G208" s="773">
        <f>'T 6.1'!G205+'T 6.2'!G205</f>
        <v>19.659725467457971</v>
      </c>
      <c r="H208" s="774">
        <f>'T 6.1'!H205+'T 6.2'!H205</f>
        <v>12.284890922847227</v>
      </c>
      <c r="I208" s="774">
        <f>'T 6.1'!I205+'T 6.2'!I205</f>
        <v>22.639914597142852</v>
      </c>
      <c r="J208" s="774">
        <f>'T 6.1'!J205+'T 6.2'!J205</f>
        <v>19.880698248704689</v>
      </c>
    </row>
    <row r="209" spans="1:10" s="68" customFormat="1" ht="14.25" customHeight="1" x14ac:dyDescent="0.2">
      <c r="A209" s="779" t="s">
        <v>752</v>
      </c>
      <c r="B209" s="780">
        <f>'T 6.1'!B206+'T 6.2'!B206</f>
        <v>15.852968419948521</v>
      </c>
      <c r="C209" s="780">
        <f>'T 6.1'!C206+'T 6.2'!C206</f>
        <v>14.316384653209711</v>
      </c>
      <c r="D209" s="780">
        <f>'T 6.1'!D206+'T 6.2'!D206</f>
        <v>17.429862131496819</v>
      </c>
      <c r="E209" s="780">
        <f>'T 6.1'!E206+'T 6.2'!E206</f>
        <v>19.05457595031703</v>
      </c>
      <c r="F209" s="780">
        <f>'T 6.1'!F206+'T 6.2'!F206</f>
        <v>25.059483128222624</v>
      </c>
      <c r="G209" s="780">
        <f>'T 6.1'!G206+'T 6.2'!G206</f>
        <v>22.449185194829084</v>
      </c>
      <c r="H209" s="781">
        <f>'T 6.1'!H206+'T 6.2'!H206</f>
        <v>14.817238374375719</v>
      </c>
      <c r="I209" s="781">
        <f>'T 6.1'!I206+'T 6.2'!I206</f>
        <v>20.764637755684493</v>
      </c>
      <c r="J209" s="781">
        <f>'T 6.1'!J206+'T 6.2'!J206</f>
        <v>19.179884101829192</v>
      </c>
    </row>
    <row r="210" spans="1:10" s="8" customFormat="1" ht="14.25" customHeight="1" x14ac:dyDescent="0.2">
      <c r="A210" s="784" t="s">
        <v>753</v>
      </c>
      <c r="B210" s="785">
        <f>'T 6.1'!B207+'T 6.2'!B207</f>
        <v>5.2575803438125899</v>
      </c>
      <c r="C210" s="785">
        <f>'T 6.1'!C207+'T 6.2'!C207</f>
        <v>4.9821583986678775</v>
      </c>
      <c r="D210" s="785">
        <f>'T 6.1'!D207+'T 6.2'!D207</f>
        <v>5.5917206933683392</v>
      </c>
      <c r="E210" s="785">
        <f>'T 6.1'!E207+'T 6.2'!E207</f>
        <v>6.4795441953796287</v>
      </c>
      <c r="F210" s="785">
        <f>'T 6.1'!F207+'T 6.2'!F207</f>
        <v>12.090055529193162</v>
      </c>
      <c r="G210" s="785">
        <f>'T 6.1'!G207+'T 6.2'!G207</f>
        <v>12.089703094726394</v>
      </c>
      <c r="H210" s="786">
        <f>'T 6.1'!H207+'T 6.2'!H207</f>
        <v>5.0719329421080186</v>
      </c>
      <c r="I210" s="786">
        <f>'T 6.1'!I207+'T 6.2'!I207</f>
        <v>8.9389123153550862</v>
      </c>
      <c r="J210" s="786">
        <f>'T 6.1'!J207+'T 6.2'!J207</f>
        <v>7.9085107401059371</v>
      </c>
    </row>
    <row r="211" spans="1:10" s="68" customFormat="1" ht="14.25" customHeight="1" x14ac:dyDescent="0.2">
      <c r="A211" s="782" t="s">
        <v>536</v>
      </c>
      <c r="B211" s="783">
        <f>'T 6.1'!B208+'T 6.2'!B208</f>
        <v>1.0172271979111251</v>
      </c>
      <c r="C211" s="783">
        <f>'T 6.1'!C208+'T 6.2'!C208</f>
        <v>1.1586224934935507</v>
      </c>
      <c r="D211" s="783">
        <f>'T 6.1'!D208+'T 6.2'!D208</f>
        <v>2.4474078434586128</v>
      </c>
      <c r="E211" s="783">
        <f>'T 6.1'!E208+'T 6.2'!E208</f>
        <v>3.3947547792462913</v>
      </c>
      <c r="F211" s="783">
        <f>'T 6.1'!F208+'T 6.2'!F208</f>
        <v>4.1848832144131842</v>
      </c>
      <c r="G211" s="783">
        <f>'T 6.1'!G208+'T 6.2'!G208</f>
        <v>1.4342477991295277</v>
      </c>
      <c r="H211" s="385">
        <f>'T 6.1'!H208+'T 6.2'!H208</f>
        <v>1.1125343065161966</v>
      </c>
      <c r="I211" s="385">
        <f>'T 6.1'!I208+'T 6.2'!I208</f>
        <v>2.745005627049049</v>
      </c>
      <c r="J211" s="385">
        <f>'T 6.1'!J208+'T 6.2'!J208</f>
        <v>2.3100146798866734</v>
      </c>
    </row>
    <row r="212" spans="1:10" ht="14.25" customHeight="1" x14ac:dyDescent="0.2">
      <c r="A212" s="784" t="s">
        <v>754</v>
      </c>
      <c r="B212" s="785">
        <f>'T 6.1'!B209+'T 6.2'!B209</f>
        <v>0.51364448095108484</v>
      </c>
      <c r="C212" s="785">
        <f>'T 6.1'!C209+'T 6.2'!C209</f>
        <v>0.57111569844265553</v>
      </c>
      <c r="D212" s="785">
        <f>'T 6.1'!D209+'T 6.2'!D209</f>
        <v>0.48144416787776745</v>
      </c>
      <c r="E212" s="785">
        <f>'T 6.1'!E209+'T 6.2'!E209</f>
        <v>0.67341465004201895</v>
      </c>
      <c r="F212" s="785">
        <f>'T 6.1'!F209+'T 6.2'!F209</f>
        <v>0.34199375863727843</v>
      </c>
      <c r="G212" s="785">
        <f>'T 6.1'!G209+'T 6.2'!G209</f>
        <v>1.0983217583401419</v>
      </c>
      <c r="H212" s="786">
        <f>'T 6.1'!H209+'T 6.2'!H209</f>
        <v>0.55238279642737165</v>
      </c>
      <c r="I212" s="786">
        <f>'T 6.1'!I209+'T 6.2'!I209</f>
        <v>0.69984819657263797</v>
      </c>
      <c r="J212" s="786">
        <f>'T 6.1'!J209+'T 6.2'!J209</f>
        <v>0.66055432765374622</v>
      </c>
    </row>
    <row r="213" spans="1:10" ht="14.25" customHeight="1" x14ac:dyDescent="0.2">
      <c r="A213" s="782" t="s">
        <v>755</v>
      </c>
      <c r="B213" s="783">
        <f>'T 6.1'!B210+'T 6.2'!B210</f>
        <v>0.98104023667374762</v>
      </c>
      <c r="C213" s="783">
        <f>'T 6.1'!C210+'T 6.2'!C210</f>
        <v>2.4706843164453307</v>
      </c>
      <c r="D213" s="783">
        <f>'T 6.1'!D210+'T 6.2'!D210</f>
        <v>4.011238157049215</v>
      </c>
      <c r="E213" s="783">
        <f>'T 6.1'!E210+'T 6.2'!E210</f>
        <v>5.3096837206973895</v>
      </c>
      <c r="F213" s="783">
        <f>'T 6.1'!F210+'T 6.2'!F210</f>
        <v>4.85944113546807</v>
      </c>
      <c r="G213" s="783">
        <f>'T 6.1'!G210+'T 6.2'!G210</f>
        <v>4.2380073458268654</v>
      </c>
      <c r="H213" s="385">
        <f>'T 6.1'!H210+'T 6.2'!H210</f>
        <v>1.9851307158433982</v>
      </c>
      <c r="I213" s="385">
        <f>'T 6.1'!I210+'T 6.2'!I210</f>
        <v>4.6301660906041366</v>
      </c>
      <c r="J213" s="385">
        <f>'T 6.1'!J210+'T 6.2'!J210</f>
        <v>3.9253656886163037</v>
      </c>
    </row>
    <row r="214" spans="1:10" s="8" customFormat="1" ht="14.25" customHeight="1" x14ac:dyDescent="0.2">
      <c r="A214" s="793" t="s">
        <v>756</v>
      </c>
      <c r="B214" s="773">
        <f>'T 6.1'!B211+'T 6.2'!B211</f>
        <v>8.0834761608427748</v>
      </c>
      <c r="C214" s="773">
        <f>'T 6.1'!C211+'T 6.2'!C211</f>
        <v>5.1338037454558183</v>
      </c>
      <c r="D214" s="773">
        <f>'T 6.1'!D211+'T 6.2'!D211</f>
        <v>4.8980512697428846</v>
      </c>
      <c r="E214" s="773">
        <f>'T 6.1'!E211+'T 6.2'!E211</f>
        <v>3.1971786047662905</v>
      </c>
      <c r="F214" s="773">
        <f>'T 6.1'!F211+'T 6.2'!F211</f>
        <v>3.5831094905109309</v>
      </c>
      <c r="G214" s="773">
        <f>'T 6.1'!G211+'T 6.2'!G211</f>
        <v>3.5889051966127079</v>
      </c>
      <c r="H214" s="774">
        <f>'T 6.1'!H211+'T 6.2'!H211</f>
        <v>6.0952576130850229</v>
      </c>
      <c r="I214" s="774">
        <f>'T 6.1'!I211+'T 6.2'!I211</f>
        <v>3.7507055259885913</v>
      </c>
      <c r="J214" s="774">
        <f>'T 6.1'!J211+'T 6.2'!J211</f>
        <v>4.3754386653767376</v>
      </c>
    </row>
    <row r="215" spans="1:10" ht="14.25" customHeight="1" x14ac:dyDescent="0.2">
      <c r="A215" s="935" t="s">
        <v>757</v>
      </c>
      <c r="B215" s="936">
        <f>'T 6.1'!B212+'T 6.2'!B212</f>
        <v>1.9629260660407066E-3</v>
      </c>
      <c r="C215" s="936">
        <f>'T 6.1'!C212+'T 6.2'!C212</f>
        <v>9.2701786816711278E-4</v>
      </c>
      <c r="D215" s="936">
        <f>'T 6.1'!D212+'T 6.2'!D212</f>
        <v>2.6853507152886244E-2</v>
      </c>
      <c r="E215" s="936">
        <f>'T 6.1'!E212+'T 6.2'!E212</f>
        <v>0.11772538089395412</v>
      </c>
      <c r="F215" s="936">
        <f>'T 6.1'!F212+'T 6.2'!F212</f>
        <v>5.5838034475240855E-3</v>
      </c>
      <c r="G215" s="936">
        <f>'T 6.1'!G212+'T 6.2'!G212</f>
        <v>-1.4290242426311768E-5</v>
      </c>
      <c r="H215" s="936">
        <f>'T 6.1'!H212+'T 6.2'!H212</f>
        <v>1.2646750053321926E-3</v>
      </c>
      <c r="I215" s="936">
        <f>'T 6.1'!I212+'T 6.2'!I212</f>
        <v>4.3314743054224517E-2</v>
      </c>
      <c r="J215" s="936">
        <f>'T 6.1'!J212+'T 6.2'!J212</f>
        <v>3.2110013942744903E-2</v>
      </c>
    </row>
    <row r="216" spans="1:10" ht="14.25" customHeight="1" x14ac:dyDescent="0.2">
      <c r="A216" s="970" t="s">
        <v>805</v>
      </c>
      <c r="B216" s="971">
        <f>'T 6.1'!B213+'T 6.2'!B213</f>
        <v>1350.7374696843403</v>
      </c>
      <c r="C216" s="971">
        <f>'T 6.1'!C213+'T 6.2'!C213</f>
        <v>1439.2910141758759</v>
      </c>
      <c r="D216" s="971">
        <f>'T 6.1'!D213+'T 6.2'!D213</f>
        <v>1586.3787269049981</v>
      </c>
      <c r="E216" s="971">
        <f>'T 6.1'!E213+'T 6.2'!E213</f>
        <v>1721.7269462345394</v>
      </c>
      <c r="F216" s="971">
        <f>'T 6.1'!F213+'T 6.2'!F213</f>
        <v>1893.9129676872217</v>
      </c>
      <c r="G216" s="971">
        <f>'T 6.1'!G213+'T 6.2'!G213</f>
        <v>2075.1554341436395</v>
      </c>
      <c r="H216" s="972">
        <f>'T 6.1'!H213+'T 6.2'!H213</f>
        <v>1410.4267418588795</v>
      </c>
      <c r="I216" s="972">
        <f>'T 6.1'!I213+'T 6.2'!I213</f>
        <v>1827.6014680374778</v>
      </c>
      <c r="J216" s="972">
        <f>'T 6.1'!J213+'T 6.2'!J213</f>
        <v>1716.4404160850299</v>
      </c>
    </row>
    <row r="217" spans="1:10" ht="14.25" customHeight="1" x14ac:dyDescent="0.2">
      <c r="A217" s="968" t="s">
        <v>163</v>
      </c>
      <c r="B217" s="969">
        <f>'T 6.1'!B214+'T 6.2'!B214</f>
        <v>17.212712941666076</v>
      </c>
      <c r="C217" s="969">
        <f>'T 6.1'!C214+'T 6.2'!C214</f>
        <v>19.41394112012609</v>
      </c>
      <c r="D217" s="969">
        <f>'T 6.1'!D214+'T 6.2'!D214</f>
        <v>20.001569129916408</v>
      </c>
      <c r="E217" s="969">
        <f>'T 6.1'!E214+'T 6.2'!E214</f>
        <v>25.819915122981385</v>
      </c>
      <c r="F217" s="969">
        <f>'T 6.1'!F214+'T 6.2'!F214</f>
        <v>35.417603717365068</v>
      </c>
      <c r="G217" s="969">
        <f>'T 6.1'!G214+'T 6.2'!G214</f>
        <v>37.665158164275496</v>
      </c>
      <c r="H217" s="382">
        <f>'T 6.1'!H214+'T 6.2'!H214</f>
        <v>18.696444717924042</v>
      </c>
      <c r="I217" s="382">
        <f>'T 6.1'!I214+'T 6.2'!I214</f>
        <v>29.761560680993334</v>
      </c>
      <c r="J217" s="382">
        <f>'T 6.1'!J214+'T 6.2'!J214</f>
        <v>26.813131993335926</v>
      </c>
    </row>
    <row r="218" spans="1:10" x14ac:dyDescent="0.2">
      <c r="A218" s="794" t="s">
        <v>765</v>
      </c>
      <c r="B218" s="3"/>
      <c r="C218" s="3"/>
      <c r="D218" s="245"/>
      <c r="E218" s="3"/>
      <c r="F218" s="3"/>
      <c r="G218" s="245"/>
      <c r="H218" s="3"/>
      <c r="I218" s="3"/>
      <c r="J218" s="3"/>
    </row>
    <row r="219" spans="1:10" x14ac:dyDescent="0.2">
      <c r="A219" s="794" t="s">
        <v>316</v>
      </c>
      <c r="B219" s="3"/>
      <c r="C219" s="3"/>
      <c r="D219" s="245"/>
      <c r="E219" s="3"/>
      <c r="F219" s="3"/>
      <c r="G219" s="245"/>
      <c r="H219" s="3"/>
      <c r="I219" s="3"/>
      <c r="J219" s="3"/>
    </row>
    <row r="220" spans="1:10" ht="15" customHeight="1" x14ac:dyDescent="0.2">
      <c r="A220" s="37" t="s">
        <v>801</v>
      </c>
      <c r="B220" s="3"/>
      <c r="C220" s="3"/>
      <c r="D220" s="245"/>
      <c r="E220" s="3"/>
      <c r="F220" s="3"/>
      <c r="G220" s="245"/>
      <c r="H220" s="3"/>
      <c r="I220" s="3"/>
      <c r="J220" s="3"/>
    </row>
    <row r="221" spans="1:10" x14ac:dyDescent="0.2">
      <c r="A221" s="286" t="s">
        <v>989</v>
      </c>
      <c r="B221" s="3"/>
      <c r="C221" s="3"/>
      <c r="D221" s="245"/>
      <c r="E221" s="3"/>
      <c r="F221" s="3"/>
      <c r="G221" s="245"/>
      <c r="H221" s="3"/>
      <c r="I221" s="3"/>
      <c r="J221" s="3"/>
    </row>
    <row r="222" spans="1:10" x14ac:dyDescent="0.2">
      <c r="E222" s="14"/>
      <c r="F222" s="14"/>
      <c r="G222" s="14"/>
      <c r="H222" s="14"/>
      <c r="I222" s="14"/>
      <c r="J222" s="14"/>
    </row>
    <row r="223" spans="1:10" ht="40.5" customHeight="1" x14ac:dyDescent="0.2">
      <c r="A223" s="1021" t="s">
        <v>538</v>
      </c>
      <c r="B223" s="1022"/>
      <c r="C223" s="1022"/>
      <c r="D223" s="1022"/>
      <c r="E223" s="1022"/>
      <c r="F223" s="1022"/>
      <c r="G223" s="1022"/>
      <c r="H223" s="1022"/>
      <c r="I223" s="1022"/>
      <c r="J223" s="1023"/>
    </row>
    <row r="226" spans="2:9" x14ac:dyDescent="0.2">
      <c r="B226" s="913"/>
      <c r="C226" s="913"/>
      <c r="D226" s="913"/>
      <c r="E226" s="913"/>
      <c r="F226" s="913"/>
      <c r="G226" s="913"/>
      <c r="H226" s="913"/>
      <c r="I226" s="913"/>
    </row>
  </sheetData>
  <mergeCells count="1">
    <mergeCell ref="A223:J223"/>
  </mergeCells>
  <pageMargins left="0.70866141732283472" right="0.70866141732283472" top="0.35433070866141736" bottom="0.43307086614173229" header="0.31496062992125984" footer="0.31496062992125984"/>
  <pageSetup paperSize="9" scale="50" firstPageNumber="105" fitToHeight="3" orientation="landscape" useFirstPageNumber="1" r:id="rId1"/>
  <headerFooter>
    <oddHeader>&amp;Rles finances des communes en 2023</oddHeader>
    <oddFooter>&amp;LDirection Générale des collectivités locales / DESL&amp;C&amp;P&amp;RMise en ligne : janvier 2025</oddFooter>
  </headerFooter>
  <rowBreaks count="2" manualBreakCount="2">
    <brk id="74" max="9" man="1"/>
    <brk id="147"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4"/>
  <sheetViews>
    <sheetView topLeftCell="A2" zoomScaleNormal="100" workbookViewId="0">
      <selection activeCell="O7" sqref="O7"/>
    </sheetView>
  </sheetViews>
  <sheetFormatPr baseColWidth="10" defaultRowHeight="12.75" x14ac:dyDescent="0.2"/>
  <cols>
    <col min="9" max="9" width="18.85546875" customWidth="1"/>
  </cols>
  <sheetData>
    <row r="1" spans="1:9" ht="18" x14ac:dyDescent="0.25">
      <c r="A1" s="1035" t="s">
        <v>349</v>
      </c>
      <c r="B1" s="1035"/>
      <c r="C1" s="1035"/>
      <c r="D1" s="1035"/>
      <c r="E1" s="1035"/>
      <c r="F1" s="1035"/>
      <c r="G1" s="1035"/>
      <c r="H1" s="1035"/>
      <c r="I1" s="1035"/>
    </row>
    <row r="2" spans="1:9" ht="21" customHeight="1" x14ac:dyDescent="0.25">
      <c r="A2" s="1036" t="s">
        <v>342</v>
      </c>
      <c r="B2" s="1029"/>
      <c r="C2" s="1029"/>
      <c r="D2" s="1029"/>
      <c r="E2" s="1029"/>
      <c r="F2" s="1029"/>
      <c r="G2" s="1029"/>
      <c r="H2" s="1029"/>
      <c r="I2" s="1029"/>
    </row>
    <row r="4" spans="1:9" x14ac:dyDescent="0.2">
      <c r="A4" s="1037" t="s">
        <v>996</v>
      </c>
      <c r="B4" s="1038"/>
      <c r="C4" s="1038"/>
      <c r="D4" s="1038"/>
      <c r="E4" s="1038"/>
      <c r="F4" s="1038"/>
      <c r="G4" s="1038"/>
      <c r="H4" s="1038"/>
      <c r="I4" s="1029"/>
    </row>
    <row r="5" spans="1:9" x14ac:dyDescent="0.2">
      <c r="A5" s="1038"/>
      <c r="B5" s="1038"/>
      <c r="C5" s="1038"/>
      <c r="D5" s="1038"/>
      <c r="E5" s="1038"/>
      <c r="F5" s="1038"/>
      <c r="G5" s="1038"/>
      <c r="H5" s="1038"/>
      <c r="I5" s="1029"/>
    </row>
    <row r="7" spans="1:9" ht="305.25" customHeight="1" x14ac:dyDescent="0.2">
      <c r="A7" s="1012" t="s">
        <v>658</v>
      </c>
      <c r="B7" s="1012"/>
      <c r="C7" s="1012"/>
      <c r="D7" s="1012"/>
      <c r="E7" s="1012"/>
      <c r="F7" s="1012"/>
      <c r="G7" s="1012"/>
      <c r="H7" s="1012"/>
      <c r="I7" s="1012"/>
    </row>
    <row r="8" spans="1:9" ht="12" customHeight="1" x14ac:dyDescent="0.2">
      <c r="A8" s="297"/>
      <c r="B8" s="297"/>
      <c r="C8" s="297"/>
      <c r="D8" s="297"/>
      <c r="E8" s="297"/>
      <c r="F8" s="297"/>
      <c r="G8" s="297"/>
      <c r="H8" s="297"/>
      <c r="I8" s="297"/>
    </row>
    <row r="9" spans="1:9" ht="270.75" customHeight="1" x14ac:dyDescent="0.2">
      <c r="A9" s="1012" t="s">
        <v>507</v>
      </c>
      <c r="B9" s="1033"/>
      <c r="C9" s="1033"/>
      <c r="D9" s="1033"/>
      <c r="E9" s="1033"/>
      <c r="F9" s="1033"/>
      <c r="G9" s="1033"/>
      <c r="H9" s="1033"/>
      <c r="I9" s="1033"/>
    </row>
    <row r="10" spans="1:9" ht="27" customHeight="1" x14ac:dyDescent="0.2">
      <c r="A10" s="1012" t="s">
        <v>993</v>
      </c>
      <c r="B10" s="1012"/>
      <c r="C10" s="1012"/>
      <c r="D10" s="1012"/>
      <c r="E10" s="1012"/>
      <c r="F10" s="1012"/>
      <c r="G10" s="1012"/>
      <c r="H10" s="1012"/>
      <c r="I10" s="1012"/>
    </row>
    <row r="11" spans="1:9" x14ac:dyDescent="0.2">
      <c r="A11" s="1012" t="s">
        <v>335</v>
      </c>
      <c r="B11" s="1033"/>
      <c r="C11" s="1033"/>
      <c r="D11" s="1033"/>
      <c r="E11" s="1033"/>
      <c r="F11" s="1033"/>
      <c r="G11" s="1033"/>
      <c r="H11" s="1033"/>
      <c r="I11" s="1033"/>
    </row>
    <row r="12" spans="1:9" x14ac:dyDescent="0.2">
      <c r="A12" s="1033"/>
      <c r="B12" s="1033"/>
      <c r="C12" s="1033"/>
      <c r="D12" s="1033"/>
      <c r="E12" s="1033"/>
      <c r="F12" s="1033"/>
      <c r="G12" s="1033"/>
      <c r="H12" s="1033"/>
      <c r="I12" s="1033"/>
    </row>
    <row r="13" spans="1:9" x14ac:dyDescent="0.2">
      <c r="A13" s="1033"/>
      <c r="B13" s="1033"/>
      <c r="C13" s="1033"/>
      <c r="D13" s="1033"/>
      <c r="E13" s="1033"/>
      <c r="F13" s="1033"/>
      <c r="G13" s="1033"/>
      <c r="H13" s="1033"/>
      <c r="I13" s="1033"/>
    </row>
    <row r="14" spans="1:9" ht="22.5" customHeight="1" x14ac:dyDescent="0.2">
      <c r="A14" s="1033"/>
      <c r="B14" s="1033"/>
      <c r="C14" s="1033"/>
      <c r="D14" s="1033"/>
      <c r="E14" s="1033"/>
      <c r="F14" s="1033"/>
      <c r="G14" s="1033"/>
      <c r="H14" s="1033"/>
      <c r="I14" s="1033"/>
    </row>
    <row r="16" spans="1:9" ht="16.5" customHeight="1" x14ac:dyDescent="0.25">
      <c r="A16" s="1039" t="s">
        <v>591</v>
      </c>
      <c r="B16" s="1040"/>
      <c r="C16" s="1040"/>
      <c r="D16" s="1040"/>
      <c r="E16" s="1040"/>
      <c r="F16" s="1040"/>
      <c r="G16" s="1040"/>
      <c r="H16" s="1040"/>
      <c r="I16" s="1040"/>
    </row>
    <row r="18" spans="1:9" ht="26.25" customHeight="1" x14ac:dyDescent="0.2">
      <c r="A18" s="1028" t="s">
        <v>8</v>
      </c>
      <c r="B18" s="1029"/>
      <c r="C18" s="1029"/>
      <c r="D18" s="1029"/>
      <c r="E18" s="1029"/>
      <c r="F18" s="1029"/>
      <c r="G18" s="1029"/>
      <c r="H18" s="1029"/>
      <c r="I18" s="1029"/>
    </row>
    <row r="20" spans="1:9" ht="27" customHeight="1" x14ac:dyDescent="0.2">
      <c r="A20" s="1028" t="s">
        <v>9</v>
      </c>
      <c r="B20" s="1029"/>
      <c r="C20" s="1029"/>
      <c r="D20" s="1029"/>
      <c r="E20" s="1029"/>
      <c r="F20" s="1029"/>
      <c r="G20" s="1029"/>
      <c r="H20" s="1029"/>
      <c r="I20" s="1029"/>
    </row>
    <row r="22" spans="1:9" ht="26.25" customHeight="1" x14ac:dyDescent="0.2">
      <c r="A22" s="1030" t="s">
        <v>994</v>
      </c>
      <c r="B22" s="1030"/>
      <c r="C22" s="1030"/>
      <c r="D22" s="1030"/>
      <c r="E22" s="1030"/>
      <c r="F22" s="1030"/>
      <c r="G22" s="1030"/>
      <c r="H22" s="1030"/>
      <c r="I22" s="1030"/>
    </row>
    <row r="23" spans="1:9" x14ac:dyDescent="0.2">
      <c r="A23" s="234"/>
      <c r="B23" s="234"/>
      <c r="C23" s="234"/>
      <c r="D23" s="234"/>
      <c r="E23" s="234"/>
      <c r="F23" s="234"/>
      <c r="G23" s="234"/>
      <c r="H23" s="234"/>
      <c r="I23" s="234"/>
    </row>
    <row r="24" spans="1:9" x14ac:dyDescent="0.2">
      <c r="A24" s="1026" t="s">
        <v>587</v>
      </c>
      <c r="B24" s="1027"/>
      <c r="C24" s="1027"/>
      <c r="D24" s="1027"/>
      <c r="E24" s="1027"/>
      <c r="F24" s="1027"/>
      <c r="G24" s="1027"/>
      <c r="H24" s="1027"/>
      <c r="I24" s="1027"/>
    </row>
    <row r="26" spans="1:9" x14ac:dyDescent="0.2">
      <c r="A26" s="1026" t="s">
        <v>588</v>
      </c>
      <c r="B26" s="1027"/>
      <c r="C26" s="1027"/>
      <c r="D26" s="1027"/>
      <c r="E26" s="1027"/>
      <c r="F26" s="1027"/>
      <c r="G26" s="1027"/>
      <c r="H26" s="1027"/>
      <c r="I26" s="1027"/>
    </row>
    <row r="28" spans="1:9" x14ac:dyDescent="0.2">
      <c r="A28" s="68" t="s">
        <v>589</v>
      </c>
      <c r="G28" s="215"/>
    </row>
    <row r="29" spans="1:9" x14ac:dyDescent="0.2">
      <c r="A29" t="s">
        <v>567</v>
      </c>
    </row>
    <row r="31" spans="1:9" x14ac:dyDescent="0.2">
      <c r="A31" s="1026" t="s">
        <v>590</v>
      </c>
      <c r="B31" s="1027"/>
      <c r="C31" s="1027"/>
      <c r="D31" s="1027"/>
      <c r="E31" s="1027"/>
      <c r="F31" s="1027"/>
      <c r="G31" s="1027"/>
      <c r="H31" s="1027"/>
      <c r="I31" s="1027"/>
    </row>
    <row r="33" spans="1:9" ht="27.75" customHeight="1" x14ac:dyDescent="0.2">
      <c r="A33" s="1034" t="s">
        <v>995</v>
      </c>
      <c r="B33" s="1034"/>
      <c r="C33" s="1034"/>
      <c r="D33" s="1034"/>
      <c r="E33" s="1034"/>
      <c r="F33" s="1034"/>
      <c r="G33" s="1034"/>
      <c r="H33" s="1034"/>
      <c r="I33" s="1034"/>
    </row>
    <row r="35" spans="1:9" x14ac:dyDescent="0.2">
      <c r="A35" s="1026" t="s">
        <v>592</v>
      </c>
      <c r="B35" s="1027"/>
      <c r="C35" s="1027"/>
      <c r="D35" s="1027"/>
      <c r="E35" s="1027"/>
      <c r="F35" s="1027"/>
      <c r="G35" s="1027"/>
      <c r="H35" s="1027"/>
      <c r="I35" s="1027"/>
    </row>
    <row r="37" spans="1:9" ht="40.5" customHeight="1" x14ac:dyDescent="0.2">
      <c r="A37" s="1028" t="s">
        <v>609</v>
      </c>
      <c r="B37" s="1029"/>
      <c r="C37" s="1029"/>
      <c r="D37" s="1029"/>
      <c r="E37" s="1029"/>
      <c r="F37" s="1029"/>
      <c r="G37" s="1029"/>
      <c r="H37" s="1029"/>
      <c r="I37" s="1029"/>
    </row>
    <row r="39" spans="1:9" ht="39.75" customHeight="1" x14ac:dyDescent="0.2">
      <c r="A39" s="1032" t="s">
        <v>642</v>
      </c>
      <c r="B39" s="1033"/>
      <c r="C39" s="1033"/>
      <c r="D39" s="1033"/>
      <c r="E39" s="1033"/>
      <c r="F39" s="1033"/>
      <c r="G39" s="1033"/>
      <c r="H39" s="1033"/>
      <c r="I39" s="1033"/>
    </row>
    <row r="41" spans="1:9" ht="25.5" customHeight="1" x14ac:dyDescent="0.2">
      <c r="A41" s="1032" t="s">
        <v>643</v>
      </c>
      <c r="B41" s="1033"/>
      <c r="C41" s="1033"/>
      <c r="D41" s="1033"/>
      <c r="E41" s="1033"/>
      <c r="F41" s="1033"/>
      <c r="G41" s="1033"/>
      <c r="H41" s="1033"/>
      <c r="I41" s="1033"/>
    </row>
    <row r="43" spans="1:9" ht="25.5" customHeight="1" x14ac:dyDescent="0.2">
      <c r="A43" s="1034" t="s">
        <v>593</v>
      </c>
      <c r="B43" s="1034"/>
      <c r="C43" s="1034"/>
      <c r="D43" s="1034"/>
      <c r="E43" s="1034"/>
      <c r="F43" s="1034"/>
      <c r="G43" s="1034"/>
      <c r="H43" s="1034"/>
      <c r="I43" s="1034"/>
    </row>
    <row r="44" spans="1:9" x14ac:dyDescent="0.2">
      <c r="A44" s="299"/>
      <c r="B44" s="299"/>
      <c r="C44" s="299"/>
      <c r="D44" s="299"/>
      <c r="E44" s="299"/>
      <c r="F44" s="299"/>
      <c r="G44" s="299"/>
      <c r="H44" s="299"/>
      <c r="I44" s="299"/>
    </row>
    <row r="45" spans="1:9" ht="12.75" customHeight="1" x14ac:dyDescent="0.2">
      <c r="A45" s="1034" t="s">
        <v>594</v>
      </c>
      <c r="B45" s="1034"/>
      <c r="C45" s="1034"/>
      <c r="D45" s="1034"/>
      <c r="E45" s="1034"/>
      <c r="F45" s="1034"/>
      <c r="G45" s="1034"/>
      <c r="H45" s="1034"/>
      <c r="I45" s="1034"/>
    </row>
    <row r="47" spans="1:9" x14ac:dyDescent="0.2">
      <c r="A47" s="1030" t="s">
        <v>376</v>
      </c>
      <c r="B47" s="1031"/>
      <c r="C47" s="1031"/>
      <c r="D47" s="1031"/>
      <c r="E47" s="1031"/>
      <c r="F47" s="1031"/>
      <c r="G47" s="1031"/>
      <c r="H47" s="1031"/>
      <c r="I47" s="1031"/>
    </row>
    <row r="48" spans="1:9" x14ac:dyDescent="0.2">
      <c r="A48" s="1031"/>
      <c r="B48" s="1031"/>
      <c r="C48" s="1031"/>
      <c r="D48" s="1031"/>
      <c r="E48" s="1031"/>
      <c r="F48" s="1031"/>
      <c r="G48" s="1031"/>
      <c r="H48" s="1031"/>
      <c r="I48" s="1031"/>
    </row>
    <row r="49" spans="1:9" x14ac:dyDescent="0.2">
      <c r="A49" s="298"/>
      <c r="B49" s="298"/>
      <c r="C49" s="298"/>
      <c r="D49" s="298"/>
      <c r="E49" s="298"/>
      <c r="F49" s="298"/>
      <c r="G49" s="298"/>
      <c r="H49" s="298"/>
      <c r="I49" s="298"/>
    </row>
    <row r="50" spans="1:9" ht="37.5" customHeight="1" x14ac:dyDescent="0.2">
      <c r="A50" s="1012" t="s">
        <v>602</v>
      </c>
      <c r="B50" s="1012"/>
      <c r="C50" s="1012"/>
      <c r="D50" s="1012"/>
      <c r="E50" s="1012"/>
      <c r="F50" s="1012"/>
      <c r="G50" s="1012"/>
      <c r="H50" s="1012"/>
      <c r="I50" s="1012"/>
    </row>
    <row r="51" spans="1:9" x14ac:dyDescent="0.2">
      <c r="A51" s="270"/>
      <c r="B51" s="270"/>
      <c r="C51" s="270"/>
      <c r="D51" s="270"/>
      <c r="E51" s="270"/>
      <c r="F51" s="270"/>
      <c r="G51" s="270"/>
      <c r="H51" s="270"/>
      <c r="I51" s="270"/>
    </row>
    <row r="52" spans="1:9" ht="24.75" customHeight="1" x14ac:dyDescent="0.2">
      <c r="A52" s="1024" t="s">
        <v>696</v>
      </c>
      <c r="B52" s="1024"/>
      <c r="C52" s="1024"/>
      <c r="D52" s="1024"/>
      <c r="E52" s="1024"/>
      <c r="F52" s="1024"/>
      <c r="G52" s="1024"/>
      <c r="H52" s="1024"/>
      <c r="I52" s="1024"/>
    </row>
    <row r="53" spans="1:9" ht="12.75" customHeight="1" x14ac:dyDescent="0.2">
      <c r="A53" s="427"/>
      <c r="B53" s="427"/>
      <c r="C53" s="427"/>
      <c r="D53" s="427"/>
      <c r="E53" s="427"/>
      <c r="F53" s="427"/>
      <c r="G53" s="427"/>
      <c r="H53" s="427"/>
      <c r="I53" s="427"/>
    </row>
    <row r="54" spans="1:9" ht="42" customHeight="1" x14ac:dyDescent="0.2">
      <c r="A54" s="1024" t="s">
        <v>601</v>
      </c>
      <c r="B54" s="1024"/>
      <c r="C54" s="1024"/>
      <c r="D54" s="1024"/>
      <c r="E54" s="1024"/>
      <c r="F54" s="1024"/>
      <c r="G54" s="1024"/>
      <c r="H54" s="1024"/>
      <c r="I54" s="1024"/>
    </row>
    <row r="55" spans="1:9" ht="12.75" customHeight="1" x14ac:dyDescent="0.2">
      <c r="A55" s="427"/>
      <c r="B55" s="427"/>
      <c r="C55" s="427"/>
      <c r="D55" s="427"/>
      <c r="E55" s="427"/>
      <c r="F55" s="427"/>
      <c r="G55" s="427"/>
      <c r="H55" s="427"/>
      <c r="I55" s="427"/>
    </row>
    <row r="56" spans="1:9" ht="26.25" customHeight="1" x14ac:dyDescent="0.2">
      <c r="A56" s="1024" t="s">
        <v>599</v>
      </c>
      <c r="B56" s="1024"/>
      <c r="C56" s="1024"/>
      <c r="D56" s="1024"/>
      <c r="E56" s="1024"/>
      <c r="F56" s="1024"/>
      <c r="G56" s="1024"/>
      <c r="H56" s="1024"/>
      <c r="I56" s="1024"/>
    </row>
    <row r="57" spans="1:9" x14ac:dyDescent="0.2">
      <c r="A57" s="297"/>
      <c r="B57" s="297"/>
      <c r="C57" s="297"/>
      <c r="D57" s="297"/>
      <c r="E57" s="297"/>
      <c r="F57" s="297"/>
      <c r="G57" s="297"/>
      <c r="H57" s="297"/>
      <c r="I57" s="297"/>
    </row>
    <row r="58" spans="1:9" ht="14.25" x14ac:dyDescent="0.2">
      <c r="A58" s="1026" t="s">
        <v>603</v>
      </c>
      <c r="B58" s="1027"/>
      <c r="C58" s="1027"/>
      <c r="D58" s="1027"/>
      <c r="E58" s="1027"/>
      <c r="F58" s="1027"/>
      <c r="G58" s="1027"/>
      <c r="H58" s="1027"/>
      <c r="I58" s="1027"/>
    </row>
    <row r="60" spans="1:9" x14ac:dyDescent="0.2">
      <c r="A60" s="1028" t="s">
        <v>598</v>
      </c>
      <c r="B60" s="1029"/>
      <c r="C60" s="1029"/>
      <c r="D60" s="1029"/>
      <c r="E60" s="1029"/>
      <c r="F60" s="1029"/>
      <c r="G60" s="1029"/>
      <c r="H60" s="1029"/>
      <c r="I60" s="1029"/>
    </row>
    <row r="62" spans="1:9" ht="24.75" customHeight="1" x14ac:dyDescent="0.2">
      <c r="A62" s="1025" t="s">
        <v>600</v>
      </c>
      <c r="B62" s="1025"/>
      <c r="C62" s="1025"/>
      <c r="D62" s="1025"/>
      <c r="E62" s="1025"/>
      <c r="F62" s="1025"/>
      <c r="G62" s="1025"/>
      <c r="H62" s="1025"/>
      <c r="I62" s="1025"/>
    </row>
    <row r="63" spans="1:9" x14ac:dyDescent="0.2">
      <c r="A63" s="88"/>
    </row>
    <row r="64" spans="1:9" x14ac:dyDescent="0.2">
      <c r="A64" s="68" t="s">
        <v>610</v>
      </c>
    </row>
  </sheetData>
  <mergeCells count="29">
    <mergeCell ref="A31:I31"/>
    <mergeCell ref="A33:I33"/>
    <mergeCell ref="A1:I1"/>
    <mergeCell ref="A2:I2"/>
    <mergeCell ref="A11:I14"/>
    <mergeCell ref="A24:I24"/>
    <mergeCell ref="A26:I26"/>
    <mergeCell ref="A18:I18"/>
    <mergeCell ref="A20:I20"/>
    <mergeCell ref="A4:I5"/>
    <mergeCell ref="A16:I16"/>
    <mergeCell ref="A9:I9"/>
    <mergeCell ref="A22:I22"/>
    <mergeCell ref="A7:I7"/>
    <mergeCell ref="A10:I10"/>
    <mergeCell ref="A47:I48"/>
    <mergeCell ref="A41:I41"/>
    <mergeCell ref="A43:I43"/>
    <mergeCell ref="A45:I45"/>
    <mergeCell ref="A35:I35"/>
    <mergeCell ref="A37:I37"/>
    <mergeCell ref="A39:I39"/>
    <mergeCell ref="A50:I50"/>
    <mergeCell ref="A54:I54"/>
    <mergeCell ref="A56:I56"/>
    <mergeCell ref="A62:I62"/>
    <mergeCell ref="A52:I52"/>
    <mergeCell ref="A58:I58"/>
    <mergeCell ref="A60:I60"/>
  </mergeCells>
  <phoneticPr fontId="2" type="noConversion"/>
  <pageMargins left="0.59055118110236227" right="0.59055118110236227" top="0.78740157480314965" bottom="0.78740157480314965" header="0.39370078740157483" footer="0.39370078740157483"/>
  <pageSetup paperSize="9" scale="83" firstPageNumber="108" fitToHeight="3" orientation="portrait" useFirstPageNumber="1" r:id="rId1"/>
  <headerFooter alignWithMargins="0">
    <oddHeader>&amp;R&amp;12Les finances des communes en 2023</oddHeader>
    <oddFooter>&amp;LDirection Générale des Collectivités Locales / DESL&amp;C&amp;P&amp;RMise en ligne : janvier 2025</oddFooter>
  </headerFooter>
  <rowBreaks count="1" manualBreakCount="1">
    <brk id="15"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2"/>
  <sheetViews>
    <sheetView zoomScaleNormal="100" workbookViewId="0">
      <selection sqref="A1:I1"/>
    </sheetView>
  </sheetViews>
  <sheetFormatPr baseColWidth="10" defaultRowHeight="12.75" x14ac:dyDescent="0.2"/>
  <sheetData>
    <row r="1" spans="1:15" ht="21" customHeight="1" x14ac:dyDescent="0.2">
      <c r="A1" s="1041" t="s">
        <v>423</v>
      </c>
      <c r="B1" s="1042"/>
      <c r="C1" s="1042"/>
      <c r="D1" s="1042"/>
      <c r="E1" s="1042"/>
      <c r="F1" s="1042"/>
      <c r="G1" s="1042"/>
      <c r="H1" s="1042"/>
      <c r="I1" s="1042"/>
    </row>
    <row r="3" spans="1:15" ht="26.25" customHeight="1" x14ac:dyDescent="0.2">
      <c r="A3" s="1043" t="s">
        <v>834</v>
      </c>
      <c r="B3" s="1043"/>
      <c r="C3" s="1043"/>
      <c r="D3" s="1043"/>
      <c r="E3" s="1043"/>
      <c r="F3" s="1043"/>
      <c r="G3" s="1043"/>
      <c r="H3" s="1043"/>
      <c r="I3" s="1043"/>
    </row>
    <row r="5" spans="1:15" ht="105" customHeight="1" x14ac:dyDescent="0.2">
      <c r="A5" s="1011" t="s">
        <v>341</v>
      </c>
      <c r="B5" s="1011"/>
      <c r="C5" s="1011"/>
      <c r="D5" s="1011"/>
      <c r="E5" s="1011"/>
      <c r="F5" s="1011"/>
      <c r="G5" s="1011"/>
      <c r="H5" s="1011"/>
      <c r="I5" s="1011"/>
    </row>
    <row r="6" spans="1:15" ht="246.75" customHeight="1" x14ac:dyDescent="0.2">
      <c r="A6" s="1011" t="s">
        <v>708</v>
      </c>
      <c r="B6" s="1011"/>
      <c r="C6" s="1011"/>
      <c r="D6" s="1011"/>
      <c r="E6" s="1011"/>
      <c r="F6" s="1011"/>
      <c r="G6" s="1011"/>
      <c r="H6" s="1011"/>
      <c r="I6" s="1011"/>
      <c r="J6" s="267"/>
      <c r="K6" s="267"/>
      <c r="L6" s="267"/>
      <c r="M6" s="267"/>
      <c r="N6" s="267"/>
      <c r="O6" s="267"/>
    </row>
    <row r="7" spans="1:15" ht="13.5" customHeight="1" x14ac:dyDescent="0.2">
      <c r="A7" s="300"/>
      <c r="B7" s="300"/>
      <c r="C7" s="300"/>
      <c r="D7" s="300"/>
      <c r="E7" s="300"/>
      <c r="F7" s="300"/>
      <c r="G7" s="68"/>
      <c r="H7" s="68"/>
      <c r="I7" s="68"/>
    </row>
    <row r="8" spans="1:15" ht="66" customHeight="1" x14ac:dyDescent="0.2">
      <c r="A8" s="1045" t="s">
        <v>354</v>
      </c>
      <c r="B8" s="1046"/>
      <c r="C8" s="1046"/>
      <c r="D8" s="1046"/>
      <c r="E8" s="1046"/>
      <c r="F8" s="1046"/>
      <c r="G8" s="1046"/>
      <c r="H8" s="1046"/>
      <c r="I8" s="1046"/>
    </row>
    <row r="10" spans="1:15" x14ac:dyDescent="0.2">
      <c r="A10" s="1044" t="s">
        <v>17</v>
      </c>
      <c r="B10" s="1044"/>
      <c r="C10" s="1044"/>
      <c r="D10" s="1044"/>
      <c r="E10" s="1044"/>
      <c r="F10" s="1044"/>
      <c r="G10" s="1044"/>
      <c r="H10" s="1044"/>
      <c r="I10" s="1044"/>
    </row>
    <row r="11" spans="1:15" x14ac:dyDescent="0.2">
      <c r="A11" s="68"/>
      <c r="B11" s="68"/>
      <c r="C11" s="68"/>
      <c r="D11" s="68"/>
      <c r="E11" s="68"/>
      <c r="F11" s="68"/>
      <c r="G11" s="68"/>
      <c r="H11" s="68"/>
      <c r="I11" s="68"/>
    </row>
    <row r="12" spans="1:15" ht="40.5" customHeight="1" x14ac:dyDescent="0.2">
      <c r="A12" s="1013" t="s">
        <v>338</v>
      </c>
      <c r="B12" s="1013"/>
      <c r="C12" s="1013"/>
      <c r="D12" s="1013"/>
      <c r="E12" s="1013"/>
      <c r="F12" s="1013"/>
      <c r="G12" s="1013"/>
      <c r="H12" s="1013"/>
      <c r="I12" s="1013"/>
    </row>
    <row r="13" spans="1:15" x14ac:dyDescent="0.2">
      <c r="A13" s="68"/>
      <c r="B13" s="68"/>
      <c r="C13" s="68"/>
      <c r="D13" s="68"/>
      <c r="E13" s="68"/>
      <c r="F13" s="68"/>
      <c r="G13" s="68"/>
      <c r="H13" s="68"/>
      <c r="I13" s="68"/>
    </row>
    <row r="14" spans="1:15" ht="53.25" customHeight="1" x14ac:dyDescent="0.2">
      <c r="A14" s="1013" t="s">
        <v>339</v>
      </c>
      <c r="B14" s="1013"/>
      <c r="C14" s="1013"/>
      <c r="D14" s="1013"/>
      <c r="E14" s="1013"/>
      <c r="F14" s="1013"/>
      <c r="G14" s="1013"/>
      <c r="H14" s="1013"/>
      <c r="I14" s="1013"/>
    </row>
    <row r="15" spans="1:15" x14ac:dyDescent="0.2">
      <c r="A15" s="68"/>
      <c r="B15" s="68"/>
      <c r="C15" s="68"/>
      <c r="D15" s="68"/>
      <c r="E15" s="68"/>
      <c r="F15" s="68"/>
      <c r="G15" s="68"/>
      <c r="H15" s="68"/>
      <c r="I15" s="68"/>
    </row>
    <row r="16" spans="1:15" ht="67.5" customHeight="1" x14ac:dyDescent="0.2">
      <c r="A16" s="1013" t="s">
        <v>340</v>
      </c>
      <c r="B16" s="1013"/>
      <c r="C16" s="1013"/>
      <c r="D16" s="1013"/>
      <c r="E16" s="1013"/>
      <c r="F16" s="1013"/>
      <c r="G16" s="1013"/>
      <c r="H16" s="1013"/>
      <c r="I16" s="1013"/>
    </row>
    <row r="17" spans="1:9" x14ac:dyDescent="0.2">
      <c r="A17" s="267"/>
      <c r="B17" s="267"/>
      <c r="C17" s="267"/>
      <c r="D17" s="267"/>
      <c r="E17" s="267"/>
      <c r="F17" s="267"/>
      <c r="G17" s="68"/>
      <c r="H17" s="68"/>
      <c r="I17" s="68"/>
    </row>
    <row r="18" spans="1:9" x14ac:dyDescent="0.2">
      <c r="A18" s="267"/>
      <c r="B18" s="267"/>
      <c r="C18" s="267"/>
      <c r="D18" s="267"/>
      <c r="E18" s="267"/>
      <c r="F18" s="267"/>
      <c r="G18" s="68"/>
      <c r="H18" s="68"/>
      <c r="I18" s="68"/>
    </row>
    <row r="22" spans="1:9" x14ac:dyDescent="0.2">
      <c r="A22" s="68"/>
    </row>
  </sheetData>
  <mergeCells count="9">
    <mergeCell ref="A16:I16"/>
    <mergeCell ref="A1:I1"/>
    <mergeCell ref="A3:I3"/>
    <mergeCell ref="A10:I10"/>
    <mergeCell ref="A12:I12"/>
    <mergeCell ref="A14:I14"/>
    <mergeCell ref="A5:I5"/>
    <mergeCell ref="A8:I8"/>
    <mergeCell ref="A6:I6"/>
  </mergeCells>
  <pageMargins left="0.51181102362204722" right="0.51181102362204722" top="0.74803149606299213" bottom="0.74803149606299213" header="0.31496062992125984" footer="0.31496062992125984"/>
  <pageSetup paperSize="9" scale="86" firstPageNumber="110" orientation="portrait" useFirstPageNumber="1" r:id="rId1"/>
  <headerFooter>
    <oddHeader>&amp;R&amp;12Les finances des communes en 2023</oddHeader>
    <oddFooter>&amp;LDirection Générale des Collectivités Locales / DESL&amp;C&amp;P&amp;RMise en ligne : janvier 2025</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0"/>
  <sheetViews>
    <sheetView zoomScaleNormal="100" workbookViewId="0">
      <selection sqref="A1:I1"/>
    </sheetView>
  </sheetViews>
  <sheetFormatPr baseColWidth="10" defaultRowHeight="12.75" x14ac:dyDescent="0.2"/>
  <sheetData>
    <row r="1" spans="1:9" ht="21" customHeight="1" x14ac:dyDescent="0.2">
      <c r="A1" s="1041" t="s">
        <v>424</v>
      </c>
      <c r="B1" s="1042"/>
      <c r="C1" s="1042"/>
      <c r="D1" s="1042"/>
      <c r="E1" s="1042"/>
      <c r="F1" s="1042"/>
      <c r="G1" s="1042"/>
      <c r="H1" s="1042"/>
      <c r="I1" s="1042"/>
    </row>
    <row r="3" spans="1:9" s="68" customFormat="1" ht="12.75" customHeight="1" x14ac:dyDescent="0.2">
      <c r="A3" s="305" t="s">
        <v>206</v>
      </c>
    </row>
    <row r="4" spans="1:9" s="68" customFormat="1" ht="72" customHeight="1" x14ac:dyDescent="0.2">
      <c r="A4" s="1017" t="s">
        <v>207</v>
      </c>
      <c r="B4" s="1017"/>
      <c r="C4" s="1017"/>
      <c r="D4" s="1017"/>
      <c r="E4" s="1017"/>
      <c r="F4" s="1017"/>
      <c r="G4" s="1017"/>
      <c r="H4" s="1017"/>
      <c r="I4" s="1017"/>
    </row>
    <row r="5" spans="1:9" s="68" customFormat="1" ht="12.75" customHeight="1" x14ac:dyDescent="0.3">
      <c r="A5" s="233"/>
    </row>
    <row r="6" spans="1:9" s="68" customFormat="1" ht="42.75" customHeight="1" x14ac:dyDescent="0.2">
      <c r="A6" s="1018" t="s">
        <v>343</v>
      </c>
      <c r="B6" s="1018"/>
      <c r="C6" s="1018"/>
      <c r="D6" s="1018"/>
      <c r="E6" s="1018"/>
      <c r="F6" s="1018"/>
      <c r="G6" s="1018"/>
      <c r="H6" s="1018"/>
      <c r="I6" s="1018"/>
    </row>
    <row r="7" spans="1:9" s="68" customFormat="1" ht="12.75" customHeight="1" x14ac:dyDescent="0.3">
      <c r="A7" s="233"/>
    </row>
    <row r="8" spans="1:9" s="68" customFormat="1" ht="40.5" customHeight="1" x14ac:dyDescent="0.2">
      <c r="A8" s="1019" t="s">
        <v>604</v>
      </c>
      <c r="B8" s="1019"/>
      <c r="C8" s="1019"/>
      <c r="D8" s="1019"/>
      <c r="E8" s="1019"/>
      <c r="F8" s="1019"/>
      <c r="G8" s="1019"/>
      <c r="H8" s="1019"/>
      <c r="I8" s="1019"/>
    </row>
    <row r="9" spans="1:9" s="68" customFormat="1" ht="12.75" customHeight="1" x14ac:dyDescent="0.2">
      <c r="A9" s="301"/>
    </row>
    <row r="10" spans="1:9" s="68" customFormat="1" ht="12.75" customHeight="1" x14ac:dyDescent="0.2">
      <c r="A10" s="1019" t="s">
        <v>698</v>
      </c>
      <c r="B10" s="1019"/>
      <c r="C10" s="1019"/>
      <c r="D10" s="1019"/>
      <c r="E10" s="1019"/>
      <c r="F10" s="1019"/>
      <c r="G10" s="1019"/>
      <c r="H10" s="1019"/>
      <c r="I10" s="1019"/>
    </row>
    <row r="11" spans="1:9" s="68" customFormat="1" ht="12.75" customHeight="1" x14ac:dyDescent="0.2">
      <c r="A11" s="302"/>
      <c r="B11" s="302"/>
      <c r="C11" s="302"/>
      <c r="D11" s="302"/>
      <c r="E11" s="302"/>
      <c r="F11" s="302"/>
    </row>
    <row r="12" spans="1:9" s="68" customFormat="1" ht="32.25" customHeight="1" x14ac:dyDescent="0.2">
      <c r="A12" s="1019" t="s">
        <v>344</v>
      </c>
      <c r="B12" s="1019"/>
      <c r="C12" s="1019"/>
      <c r="D12" s="1019"/>
      <c r="E12" s="1019"/>
      <c r="F12" s="1019"/>
      <c r="G12" s="1019"/>
      <c r="H12" s="1019"/>
      <c r="I12" s="1019"/>
    </row>
    <row r="13" spans="1:9" s="68" customFormat="1" ht="12.75" customHeight="1" x14ac:dyDescent="0.2">
      <c r="A13" s="303"/>
    </row>
    <row r="14" spans="1:9" s="68" customFormat="1" ht="44.25" customHeight="1" x14ac:dyDescent="0.2">
      <c r="A14" s="1019" t="s">
        <v>345</v>
      </c>
      <c r="B14" s="1019"/>
      <c r="C14" s="1019"/>
      <c r="D14" s="1019"/>
      <c r="E14" s="1019"/>
      <c r="F14" s="1019"/>
      <c r="G14" s="1019"/>
      <c r="H14" s="1019"/>
      <c r="I14" s="1019"/>
    </row>
    <row r="15" spans="1:9" s="68" customFormat="1" ht="12.75" customHeight="1" x14ac:dyDescent="0.2">
      <c r="A15" s="303"/>
    </row>
    <row r="16" spans="1:9" s="68" customFormat="1" ht="69.75" customHeight="1" x14ac:dyDescent="0.2">
      <c r="A16" s="1019" t="s">
        <v>697</v>
      </c>
      <c r="B16" s="1019"/>
      <c r="C16" s="1019"/>
      <c r="D16" s="1019"/>
      <c r="E16" s="1019"/>
      <c r="F16" s="1019"/>
      <c r="G16" s="1019"/>
      <c r="H16" s="1019"/>
      <c r="I16" s="1019"/>
    </row>
    <row r="17" spans="1:9" s="68" customFormat="1" ht="12.75" customHeight="1" x14ac:dyDescent="0.2">
      <c r="A17" s="301"/>
    </row>
    <row r="18" spans="1:9" s="68" customFormat="1" ht="29.25" customHeight="1" x14ac:dyDescent="0.2">
      <c r="A18" s="1019" t="s">
        <v>346</v>
      </c>
      <c r="B18" s="1019"/>
      <c r="C18" s="1019"/>
      <c r="D18" s="1019"/>
      <c r="E18" s="1019"/>
      <c r="F18" s="1019"/>
      <c r="G18" s="1019"/>
      <c r="H18" s="1019"/>
      <c r="I18" s="1019"/>
    </row>
    <row r="19" spans="1:9" s="68" customFormat="1" ht="12.75" customHeight="1" x14ac:dyDescent="0.2">
      <c r="A19" s="304"/>
    </row>
    <row r="20" spans="1:9" s="68" customFormat="1" ht="29.25" customHeight="1" x14ac:dyDescent="0.2">
      <c r="A20" s="1019" t="s">
        <v>367</v>
      </c>
      <c r="B20" s="1019"/>
      <c r="C20" s="1019"/>
      <c r="D20" s="1019"/>
      <c r="E20" s="1019"/>
      <c r="F20" s="1019"/>
      <c r="G20" s="1019"/>
      <c r="H20" s="1019"/>
      <c r="I20" s="1019"/>
    </row>
    <row r="21" spans="1:9" s="68" customFormat="1" ht="12.75" customHeight="1" x14ac:dyDescent="0.2">
      <c r="A21" s="304"/>
    </row>
    <row r="22" spans="1:9" s="68" customFormat="1" ht="35.25" customHeight="1" x14ac:dyDescent="0.2">
      <c r="A22" s="1019" t="s">
        <v>347</v>
      </c>
      <c r="B22" s="1019"/>
      <c r="C22" s="1019"/>
      <c r="D22" s="1019"/>
      <c r="E22" s="1019"/>
      <c r="F22" s="1019"/>
      <c r="G22" s="1019"/>
      <c r="H22" s="1019"/>
      <c r="I22" s="1019"/>
    </row>
    <row r="23" spans="1:9" s="68" customFormat="1" ht="12" customHeight="1" x14ac:dyDescent="0.2">
      <c r="A23" s="302"/>
      <c r="B23" s="302"/>
      <c r="C23" s="302"/>
      <c r="D23" s="302"/>
      <c r="E23" s="302"/>
      <c r="F23" s="302"/>
      <c r="G23" s="302"/>
      <c r="H23" s="302"/>
      <c r="I23" s="302"/>
    </row>
    <row r="24" spans="1:9" s="68" customFormat="1" ht="78.75" customHeight="1" x14ac:dyDescent="0.2">
      <c r="A24" s="1019" t="s">
        <v>644</v>
      </c>
      <c r="B24" s="1019"/>
      <c r="C24" s="1019"/>
      <c r="D24" s="1019"/>
      <c r="E24" s="1019"/>
      <c r="F24" s="1019"/>
      <c r="G24" s="1019"/>
      <c r="H24" s="1019"/>
      <c r="I24" s="1019"/>
    </row>
    <row r="25" spans="1:9" s="68" customFormat="1" ht="12.75" customHeight="1" x14ac:dyDescent="0.2">
      <c r="A25" s="304"/>
    </row>
    <row r="26" spans="1:9" s="68" customFormat="1" ht="44.25" customHeight="1" x14ac:dyDescent="0.2">
      <c r="A26" s="1019" t="s">
        <v>542</v>
      </c>
      <c r="B26" s="1019"/>
      <c r="C26" s="1019"/>
      <c r="D26" s="1019"/>
      <c r="E26" s="1019"/>
      <c r="F26" s="1019"/>
      <c r="G26" s="1019"/>
      <c r="H26" s="1019"/>
      <c r="I26" s="1019"/>
    </row>
    <row r="27" spans="1:9" s="68" customFormat="1" ht="12.75" customHeight="1" x14ac:dyDescent="0.2">
      <c r="A27" s="304"/>
    </row>
    <row r="28" spans="1:9" s="68" customFormat="1" ht="29.25" customHeight="1" x14ac:dyDescent="0.2">
      <c r="A28" s="1019" t="s">
        <v>348</v>
      </c>
      <c r="B28" s="1019"/>
      <c r="C28" s="1019"/>
      <c r="D28" s="1019"/>
      <c r="E28" s="1019"/>
      <c r="F28" s="1019"/>
      <c r="G28" s="1019"/>
      <c r="H28" s="1019"/>
      <c r="I28" s="1019"/>
    </row>
    <row r="30" spans="1:9" ht="26.25" customHeight="1" x14ac:dyDescent="0.2">
      <c r="A30" s="1047" t="s">
        <v>605</v>
      </c>
      <c r="B30" s="1048"/>
      <c r="C30" s="1048"/>
      <c r="D30" s="1048"/>
      <c r="E30" s="1048"/>
      <c r="F30" s="1048"/>
      <c r="G30" s="1048"/>
      <c r="H30" s="1048"/>
      <c r="I30" s="1049"/>
    </row>
  </sheetData>
  <mergeCells count="15">
    <mergeCell ref="A30:I30"/>
    <mergeCell ref="A28:I28"/>
    <mergeCell ref="A1:I1"/>
    <mergeCell ref="A4:I4"/>
    <mergeCell ref="A6:I6"/>
    <mergeCell ref="A8:I8"/>
    <mergeCell ref="A10:I10"/>
    <mergeCell ref="A12:I12"/>
    <mergeCell ref="A14:I14"/>
    <mergeCell ref="A16:I16"/>
    <mergeCell ref="A18:I18"/>
    <mergeCell ref="A20:I20"/>
    <mergeCell ref="A22:I22"/>
    <mergeCell ref="A24:I24"/>
    <mergeCell ref="A26:I26"/>
  </mergeCells>
  <pageMargins left="0.51181102362204722" right="0.31496062992125984" top="0.74803149606299213" bottom="0.74803149606299213" header="0.31496062992125984" footer="0.31496062992125984"/>
  <pageSetup paperSize="9" scale="86" firstPageNumber="111" orientation="portrait" useFirstPageNumber="1" r:id="rId1"/>
  <headerFooter>
    <oddHeader>&amp;R&amp;12Les finances des communes en 2023</oddHeader>
    <oddFooter>&amp;LDirection Générale des Collectivités Locales / DESL&amp;C&amp;P&amp;RMise en ligne : janvier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33</vt:i4>
      </vt:variant>
      <vt:variant>
        <vt:lpstr>Plages nommées</vt:lpstr>
      </vt:variant>
      <vt:variant>
        <vt:i4>31</vt:i4>
      </vt:variant>
    </vt:vector>
  </HeadingPairs>
  <TitlesOfParts>
    <vt:vector size="64" baseType="lpstr">
      <vt:lpstr>Couv</vt:lpstr>
      <vt:lpstr>Index</vt:lpstr>
      <vt:lpstr>T 1.1</vt:lpstr>
      <vt:lpstr>T 1.2</vt:lpstr>
      <vt:lpstr>T 1.3</vt:lpstr>
      <vt:lpstr>T 1.4</vt:lpstr>
      <vt:lpstr>T 1.5</vt:lpstr>
      <vt:lpstr>T 2.1</vt:lpstr>
      <vt:lpstr>T 2.2</vt:lpstr>
      <vt:lpstr>T 2.3</vt:lpstr>
      <vt:lpstr>T 3</vt:lpstr>
      <vt:lpstr>T 4.1</vt:lpstr>
      <vt:lpstr>T 4.2</vt:lpstr>
      <vt:lpstr>T 4.3</vt:lpstr>
      <vt:lpstr>T 4.4</vt:lpstr>
      <vt:lpstr>T 4.5</vt:lpstr>
      <vt:lpstr>T 4.6</vt:lpstr>
      <vt:lpstr>T 4.7</vt:lpstr>
      <vt:lpstr>T 4.8</vt:lpstr>
      <vt:lpstr>T 4.9</vt:lpstr>
      <vt:lpstr>T 4.10</vt:lpstr>
      <vt:lpstr>T 5.1</vt:lpstr>
      <vt:lpstr>T 5.2</vt:lpstr>
      <vt:lpstr>T 5.3</vt:lpstr>
      <vt:lpstr>T 5.4</vt:lpstr>
      <vt:lpstr>T 5.5</vt:lpstr>
      <vt:lpstr>T 5.6</vt:lpstr>
      <vt:lpstr>T 6.1</vt:lpstr>
      <vt:lpstr>T 6.2</vt:lpstr>
      <vt:lpstr>T 6.3</vt:lpstr>
      <vt:lpstr>Annexe 1</vt:lpstr>
      <vt:lpstr>Annexe 2</vt:lpstr>
      <vt:lpstr>Annexe 3</vt:lpstr>
      <vt:lpstr>'Annexe 1'!Zone_d_impression</vt:lpstr>
      <vt:lpstr>Couv!Zone_d_impression</vt:lpstr>
      <vt:lpstr>Index!Zone_d_impression</vt:lpstr>
      <vt:lpstr>'T 1.1'!Zone_d_impression</vt:lpstr>
      <vt:lpstr>'T 1.2'!Zone_d_impression</vt:lpstr>
      <vt:lpstr>'T 1.3'!Zone_d_impression</vt:lpstr>
      <vt:lpstr>'T 1.4'!Zone_d_impression</vt:lpstr>
      <vt:lpstr>'T 1.5'!Zone_d_impression</vt:lpstr>
      <vt:lpstr>'T 2.1'!Zone_d_impression</vt:lpstr>
      <vt:lpstr>'T 2.2'!Zone_d_impression</vt:lpstr>
      <vt:lpstr>'T 2.3'!Zone_d_impression</vt:lpstr>
      <vt:lpstr>'T 3'!Zone_d_impression</vt:lpstr>
      <vt:lpstr>'T 4.1'!Zone_d_impression</vt:lpstr>
      <vt:lpstr>'T 4.10'!Zone_d_impression</vt:lpstr>
      <vt:lpstr>'T 4.2'!Zone_d_impression</vt:lpstr>
      <vt:lpstr>'T 4.3'!Zone_d_impression</vt:lpstr>
      <vt:lpstr>'T 4.4'!Zone_d_impression</vt:lpstr>
      <vt:lpstr>'T 4.5'!Zone_d_impression</vt:lpstr>
      <vt:lpstr>'T 4.6'!Zone_d_impression</vt:lpstr>
      <vt:lpstr>'T 4.7'!Zone_d_impression</vt:lpstr>
      <vt:lpstr>'T 4.8'!Zone_d_impression</vt:lpstr>
      <vt:lpstr>'T 4.9'!Zone_d_impression</vt:lpstr>
      <vt:lpstr>'T 5.1'!Zone_d_impression</vt:lpstr>
      <vt:lpstr>'T 5.2'!Zone_d_impression</vt:lpstr>
      <vt:lpstr>'T 5.3'!Zone_d_impression</vt:lpstr>
      <vt:lpstr>'T 5.4'!Zone_d_impression</vt:lpstr>
      <vt:lpstr>'T 5.5'!Zone_d_impression</vt:lpstr>
      <vt:lpstr>'T 5.6'!Zone_d_impression</vt:lpstr>
      <vt:lpstr>'T 6.1'!Zone_d_impression</vt:lpstr>
      <vt:lpstr>'T 6.2'!Zone_d_impression</vt:lpstr>
      <vt:lpstr>'T 6.3'!Zone_d_impression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LEFORESTIER</dc:creator>
  <cp:lastModifiedBy>LEFORESTIER Guillaume</cp:lastModifiedBy>
  <cp:lastPrinted>2023-02-15T15:34:57Z</cp:lastPrinted>
  <dcterms:created xsi:type="dcterms:W3CDTF">2012-01-25T10:12:26Z</dcterms:created>
  <dcterms:modified xsi:type="dcterms:W3CDTF">2025-01-14T14:20:09Z</dcterms:modified>
</cp:coreProperties>
</file>